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CAPT_64bit\"/>
    </mc:Choice>
  </mc:AlternateContent>
  <workbookProtection workbookAlgorithmName="SHA-512" workbookHashValue="PYgvZKLbpD94Edl+5LiW3XeMhHDCWHMGIkwp8o4i9p978NmeAECk9pdtLac8rs3rN33tUpsZPjYSYsYPubdb5Q==" workbookSaltValue="g0V04Ty0aSR/rXtxkDYhmQ=="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I10" i="4"/>
  <c r="B10" i="4"/>
  <c r="BB8" i="4"/>
  <c r="AT8" i="4"/>
  <c r="AL8" i="4"/>
  <c r="W8" i="4"/>
  <c r="P8" i="4"/>
  <c r="I8" i="4"/>
  <c r="B6" i="4"/>
  <c r="C10" i="5" l="1"/>
  <c r="D10" i="5"/>
  <c r="E10" i="5"/>
  <c r="B10" i="5"/>
</calcChain>
</file>

<file path=xl/sharedStrings.xml><?xml version="1.0" encoding="utf-8"?>
<sst xmlns="http://schemas.openxmlformats.org/spreadsheetml/2006/main" count="264" uniqueCount="107">
  <si>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</si>
  <si>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</si>
  <si>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</si>
  <si>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</si>
  <si>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</si>
  <si>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</si>
  <si>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</si>
  <si>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</si>
  <si>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</si>
  <si>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</si>
  <si>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</si>
  <si>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</si>
  <si>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</si>
  <si>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</si>
  <si>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</si>
  <si>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</si>
  <si>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</si>
  <si>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</si>
  <si>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</si>
  <si>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</si>
  <si>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</si>
  <si>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</si>
  <si>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</si>
  <si>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</si>
  <si>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</si>
  <si>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</si>
  <si>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</si>
  <si>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</si>
  <si>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</si>
  <si>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</si>
  <si>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</si>
  <si>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</si>
  <si>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</si>
  <si>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</si>
  <si>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</si>
  <si>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</si>
  <si>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</si>
  <si>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</si>
  <si>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</si>
  <si>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</si>
  <si>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</si>
  <si>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</si>
  <si>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</si>
  <si>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</si>
  <si>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</si>
  <si>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</si>
  <si>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</si>
  <si>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</si>
  <si>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</si>
  <si>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</si>
  <si>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</si>
  <si>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</si>
  <si>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</si>
  <si>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</si>
  <si>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</si>
  <si>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</si>
  <si>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</si>
  <si>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</si>
  <si>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</si>
  <si>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</si>
  <si>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</si>
  <si>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</si>
  <si>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</si>
  <si>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</si>
  <si>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</si>
  <si>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</si>
  <si>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</si>
  <si>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</si>
  <si>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</si>
  <si>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</si>
  <si>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</si>
  <si>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</si>
  <si>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</si>
  <si>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</si>
  <si>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</si>
  <si>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</si>
  <si>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</si>
  <si>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</si>
  <si>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</si>
  <si>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</si>
  <si>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</si>
  <si>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</si>
  <si>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</si>
  <si>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</si>
  <si>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</si>
  <si>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</si>
  <si>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</si>
  <si>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</si>
  <si>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</si>
  <si>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</si>
  <si>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</si>
  <si>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</si>
  <si>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久万高原町</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</si>
  <si>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</si>
  <si>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</si>
  <si>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</si>
  <si>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</si>
  <si>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</si>
  <si>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</si>
  <si>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</si>
  <si>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</si>
  <si>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</si>
  <si>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</si>
  <si>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</si>
  <si>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原価を下げ、料金回収率及び有収率を上げる必要があるが、企業債残高を急に少なくすることは困難なうえ、過疎化・高齢化による給水人口の減少や、節水意識の浸透による水需要の減少などにより、料金収入の減少は予想されるが、安易な料金値上げが行えないのも現状である。
　流動比率、有形固定資産減価償却率や、平成28年度に策定した経営戦略を踏まえ、健全な事業経営や適正な料金設定等についても検討していく。
　また、給水区域ごとに異なる過疎化・高齢化に対応するため、ろ過方式の変更による維持管理作業負担の軽減や、浄水施設の閉鎖等に伴う給水方法の変更なども検討が必要不可欠である。</t>
    <rPh sb="1" eb="3">
      <t>キュウスイ</t>
    </rPh>
    <rPh sb="3" eb="5">
      <t>ゲンカ</t>
    </rPh>
    <rPh sb="6" eb="7">
      <t>サ</t>
    </rPh>
    <rPh sb="9" eb="11">
      <t>リョウキン</t>
    </rPh>
    <rPh sb="11" eb="13">
      <t>カイシュウ</t>
    </rPh>
    <rPh sb="13" eb="14">
      <t>リツ</t>
    </rPh>
    <rPh sb="14" eb="15">
      <t>オヨ</t>
    </rPh>
    <rPh sb="16" eb="19">
      <t>ユウシュウリツ</t>
    </rPh>
    <rPh sb="20" eb="21">
      <t>ア</t>
    </rPh>
    <rPh sb="23" eb="25">
      <t>ヒツヨウ</t>
    </rPh>
    <rPh sb="30" eb="32">
      <t>キギョウ</t>
    </rPh>
    <rPh sb="32" eb="33">
      <t>サイ</t>
    </rPh>
    <rPh sb="33" eb="35">
      <t>ザンダカ</t>
    </rPh>
    <rPh sb="36" eb="37">
      <t>キュウ</t>
    </rPh>
    <rPh sb="38" eb="39">
      <t>スク</t>
    </rPh>
    <rPh sb="46" eb="48">
      <t>コンナン</t>
    </rPh>
    <rPh sb="52" eb="55">
      <t>カソカ</t>
    </rPh>
    <rPh sb="56" eb="59">
      <t>コウレイカ</t>
    </rPh>
    <rPh sb="62" eb="64">
      <t>キュウスイ</t>
    </rPh>
    <rPh sb="64" eb="66">
      <t>ジンコウ</t>
    </rPh>
    <rPh sb="67" eb="69">
      <t>ゲンショウ</t>
    </rPh>
    <rPh sb="71" eb="73">
      <t>セッスイ</t>
    </rPh>
    <rPh sb="73" eb="75">
      <t>イシキ</t>
    </rPh>
    <rPh sb="76" eb="78">
      <t>シントウ</t>
    </rPh>
    <rPh sb="81" eb="82">
      <t>ミズ</t>
    </rPh>
    <rPh sb="82" eb="84">
      <t>ジュヨウ</t>
    </rPh>
    <rPh sb="85" eb="87">
      <t>ゲンショウ</t>
    </rPh>
    <rPh sb="93" eb="95">
      <t>リョウキン</t>
    </rPh>
    <rPh sb="95" eb="97">
      <t>シュウニュウ</t>
    </rPh>
    <rPh sb="98" eb="100">
      <t>ゲンショウ</t>
    </rPh>
    <rPh sb="101" eb="103">
      <t>ヨソウ</t>
    </rPh>
    <rPh sb="108" eb="110">
      <t>アンイ</t>
    </rPh>
    <rPh sb="111" eb="113">
      <t>リョウキン</t>
    </rPh>
    <rPh sb="113" eb="115">
      <t>ネア</t>
    </rPh>
    <rPh sb="117" eb="118">
      <t>オコナ</t>
    </rPh>
    <rPh sb="123" eb="125">
      <t>ゲンジョウ</t>
    </rPh>
    <rPh sb="131" eb="133">
      <t>リュウドウ</t>
    </rPh>
    <rPh sb="133" eb="135">
      <t>ヒリツ</t>
    </rPh>
    <rPh sb="136" eb="138">
      <t>ユウケイ</t>
    </rPh>
    <rPh sb="138" eb="140">
      <t>コテイ</t>
    </rPh>
    <rPh sb="140" eb="142">
      <t>シサン</t>
    </rPh>
    <rPh sb="142" eb="144">
      <t>ゲンカ</t>
    </rPh>
    <rPh sb="144" eb="146">
      <t>ショウキャク</t>
    </rPh>
    <rPh sb="146" eb="147">
      <t>リツ</t>
    </rPh>
    <rPh sb="149" eb="151">
      <t>ヘイセイ</t>
    </rPh>
    <rPh sb="153" eb="155">
      <t>ネンド</t>
    </rPh>
    <rPh sb="156" eb="158">
      <t>サクテイ</t>
    </rPh>
    <rPh sb="160" eb="162">
      <t>ケイエイ</t>
    </rPh>
    <rPh sb="162" eb="164">
      <t>センリャク</t>
    </rPh>
    <rPh sb="165" eb="166">
      <t>フ</t>
    </rPh>
    <rPh sb="169" eb="171">
      <t>ケンゼン</t>
    </rPh>
    <rPh sb="172" eb="174">
      <t>ジギョウ</t>
    </rPh>
    <rPh sb="174" eb="176">
      <t>ケイエイ</t>
    </rPh>
    <rPh sb="177" eb="179">
      <t>テキセイ</t>
    </rPh>
    <rPh sb="180" eb="182">
      <t>リョウキン</t>
    </rPh>
    <rPh sb="182" eb="184">
      <t>セッテイ</t>
    </rPh>
    <rPh sb="184" eb="185">
      <t>トウ</t>
    </rPh>
    <rPh sb="190" eb="192">
      <t>ケントウ</t>
    </rPh>
    <rPh sb="202" eb="204">
      <t>キュウスイ</t>
    </rPh>
    <rPh sb="204" eb="206">
      <t>クイキ</t>
    </rPh>
    <rPh sb="209" eb="210">
      <t>コト</t>
    </rPh>
    <rPh sb="212" eb="215">
      <t>カソカ</t>
    </rPh>
    <rPh sb="216" eb="219">
      <t>コウレイカ</t>
    </rPh>
    <rPh sb="220" eb="222">
      <t>タイオウ</t>
    </rPh>
    <rPh sb="228" eb="229">
      <t>カ</t>
    </rPh>
    <rPh sb="229" eb="231">
      <t>ホウシキ</t>
    </rPh>
    <rPh sb="232" eb="234">
      <t>ヘンコウ</t>
    </rPh>
    <rPh sb="237" eb="239">
      <t>イジ</t>
    </rPh>
    <rPh sb="239" eb="241">
      <t>カンリ</t>
    </rPh>
    <rPh sb="241" eb="243">
      <t>サギョウ</t>
    </rPh>
    <rPh sb="243" eb="245">
      <t>フタン</t>
    </rPh>
    <rPh sb="246" eb="248">
      <t>ケイゲン</t>
    </rPh>
    <rPh sb="250" eb="252">
      <t>ジョウスイ</t>
    </rPh>
    <rPh sb="252" eb="254">
      <t>シセツ</t>
    </rPh>
    <rPh sb="255" eb="257">
      <t>ヘイサ</t>
    </rPh>
    <rPh sb="257" eb="258">
      <t>トウ</t>
    </rPh>
    <rPh sb="259" eb="260">
      <t>トモナ</t>
    </rPh>
    <rPh sb="261" eb="263">
      <t>キュウスイ</t>
    </rPh>
    <rPh sb="263" eb="265">
      <t>ホウホウ</t>
    </rPh>
    <rPh sb="266" eb="268">
      <t>ヘンコウ</t>
    </rPh>
    <rPh sb="271" eb="273">
      <t>ケントウ</t>
    </rPh>
    <rPh sb="274" eb="276">
      <t>ヒツヨウ</t>
    </rPh>
    <rPh sb="276" eb="279">
      <t>フカケツ</t>
    </rPh>
    <phoneticPr fontId="4"/>
  </si>
  <si>
    <t>　本町は、平成16年8月に旧「久万町、面河村、美川村、柳谷村」の合併により誕生した、行政区域面積584㎢で愛媛県で一番広い町である。南北30㎞、東西28㎞で1,000ｍを超える四国山地に囲まれた山間地域であり、土佐湾に流れ込む「面河川、久万川」が縦流する水源地域である。
　北西部の久万地区は渓流沿いに水田を有した盆地であるが、他の地区は標高200～800ｍの山地に集落が点在しており、簡易水道施設15箇所、飲料水供給施設9箇所、共同給水施設45箇所、合計69箇所の水道施設が点在している。そのため、設備投資に多額の費用を要し、企業債残高対給水収益比率が類似団体平均値の約1.6倍と高くなっている。
　平成28年度に企業会計に移行し、経常収支比率は100％を超えており、累積欠損金はないため、流動比率は年々増加している。また、企業債残高対給水収益比率が高いため、料金回収率は類似団体平均値を下回り、逆に給水原価は上回っている。
　人口減少は進んでいくが、施設数はほとんど減らないため、施設利用率は60％以下で推移し、管路の管理はほぼ適正に行われているので、有収率は70％前後で推移すると思われる。</t>
    <rPh sb="1" eb="3">
      <t>ホンチョウ</t>
    </rPh>
    <rPh sb="5" eb="7">
      <t>ヘイセイ</t>
    </rPh>
    <rPh sb="9" eb="10">
      <t>ネン</t>
    </rPh>
    <rPh sb="11" eb="12">
      <t>ガツ</t>
    </rPh>
    <rPh sb="13" eb="14">
      <t>キュウ</t>
    </rPh>
    <rPh sb="15" eb="18">
      <t>クマチョウ</t>
    </rPh>
    <rPh sb="19" eb="22">
      <t>オモゴムラ</t>
    </rPh>
    <rPh sb="23" eb="25">
      <t>ミカワ</t>
    </rPh>
    <rPh sb="25" eb="26">
      <t>ムラ</t>
    </rPh>
    <rPh sb="27" eb="30">
      <t>ヤナダニムラ</t>
    </rPh>
    <rPh sb="32" eb="34">
      <t>ガッペイ</t>
    </rPh>
    <rPh sb="37" eb="39">
      <t>タンジョウ</t>
    </rPh>
    <rPh sb="42" eb="44">
      <t>ギョウセイ</t>
    </rPh>
    <rPh sb="44" eb="46">
      <t>クイキ</t>
    </rPh>
    <rPh sb="46" eb="48">
      <t>メンセキ</t>
    </rPh>
    <rPh sb="53" eb="56">
      <t>エヒメケン</t>
    </rPh>
    <rPh sb="57" eb="59">
      <t>イチバン</t>
    </rPh>
    <rPh sb="59" eb="60">
      <t>ヒロ</t>
    </rPh>
    <rPh sb="61" eb="62">
      <t>マチ</t>
    </rPh>
    <rPh sb="66" eb="68">
      <t>ナンボク</t>
    </rPh>
    <rPh sb="72" eb="74">
      <t>トウザイ</t>
    </rPh>
    <rPh sb="85" eb="86">
      <t>コ</t>
    </rPh>
    <rPh sb="88" eb="90">
      <t>シコク</t>
    </rPh>
    <rPh sb="90" eb="92">
      <t>サンチ</t>
    </rPh>
    <rPh sb="93" eb="94">
      <t>カコ</t>
    </rPh>
    <rPh sb="97" eb="99">
      <t>サンカン</t>
    </rPh>
    <rPh sb="99" eb="101">
      <t>チイキ</t>
    </rPh>
    <rPh sb="105" eb="107">
      <t>トサ</t>
    </rPh>
    <rPh sb="107" eb="108">
      <t>ワン</t>
    </rPh>
    <rPh sb="109" eb="110">
      <t>ナガ</t>
    </rPh>
    <rPh sb="111" eb="112">
      <t>コ</t>
    </rPh>
    <rPh sb="114" eb="116">
      <t>オモゴ</t>
    </rPh>
    <rPh sb="116" eb="117">
      <t>ガワ</t>
    </rPh>
    <rPh sb="118" eb="120">
      <t>クマ</t>
    </rPh>
    <rPh sb="120" eb="121">
      <t>ガワ</t>
    </rPh>
    <rPh sb="123" eb="124">
      <t>ジュウ</t>
    </rPh>
    <rPh sb="124" eb="125">
      <t>リュウ</t>
    </rPh>
    <rPh sb="127" eb="129">
      <t>スイゲン</t>
    </rPh>
    <rPh sb="129" eb="131">
      <t>チイキ</t>
    </rPh>
    <rPh sb="137" eb="140">
      <t>ホクセイブ</t>
    </rPh>
    <rPh sb="141" eb="143">
      <t>クマ</t>
    </rPh>
    <rPh sb="143" eb="145">
      <t>チク</t>
    </rPh>
    <rPh sb="146" eb="148">
      <t>ケイリュウ</t>
    </rPh>
    <rPh sb="148" eb="149">
      <t>ゾ</t>
    </rPh>
    <rPh sb="151" eb="153">
      <t>スイデン</t>
    </rPh>
    <rPh sb="154" eb="155">
      <t>ユウ</t>
    </rPh>
    <rPh sb="157" eb="159">
      <t>ボンチ</t>
    </rPh>
    <rPh sb="164" eb="165">
      <t>タ</t>
    </rPh>
    <rPh sb="166" eb="168">
      <t>チク</t>
    </rPh>
    <rPh sb="169" eb="171">
      <t>ヒョウコウ</t>
    </rPh>
    <rPh sb="180" eb="182">
      <t>サンチ</t>
    </rPh>
    <rPh sb="183" eb="185">
      <t>シュウラク</t>
    </rPh>
    <rPh sb="186" eb="188">
      <t>テンザイ</t>
    </rPh>
    <rPh sb="193" eb="195">
      <t>カンイ</t>
    </rPh>
    <rPh sb="195" eb="197">
      <t>スイドウ</t>
    </rPh>
    <rPh sb="197" eb="199">
      <t>シセツ</t>
    </rPh>
    <rPh sb="201" eb="203">
      <t>カショ</t>
    </rPh>
    <rPh sb="204" eb="207">
      <t>インリョウスイ</t>
    </rPh>
    <rPh sb="207" eb="209">
      <t>キョウキュウ</t>
    </rPh>
    <rPh sb="209" eb="211">
      <t>シセツ</t>
    </rPh>
    <rPh sb="212" eb="214">
      <t>カショ</t>
    </rPh>
    <rPh sb="215" eb="217">
      <t>キョウドウ</t>
    </rPh>
    <rPh sb="217" eb="219">
      <t>キュウスイ</t>
    </rPh>
    <rPh sb="219" eb="221">
      <t>シセツ</t>
    </rPh>
    <rPh sb="223" eb="225">
      <t>カショ</t>
    </rPh>
    <rPh sb="226" eb="228">
      <t>ゴウケイ</t>
    </rPh>
    <rPh sb="230" eb="232">
      <t>カショ</t>
    </rPh>
    <rPh sb="233" eb="235">
      <t>スイドウ</t>
    </rPh>
    <rPh sb="235" eb="237">
      <t>シセツ</t>
    </rPh>
    <rPh sb="238" eb="240">
      <t>テンザイ</t>
    </rPh>
    <rPh sb="250" eb="252">
      <t>セツビ</t>
    </rPh>
    <rPh sb="252" eb="254">
      <t>トウシ</t>
    </rPh>
    <rPh sb="255" eb="257">
      <t>タガク</t>
    </rPh>
    <rPh sb="258" eb="260">
      <t>ヒヨウ</t>
    </rPh>
    <rPh sb="261" eb="262">
      <t>ヨウ</t>
    </rPh>
    <rPh sb="264" eb="266">
      <t>キギョウ</t>
    </rPh>
    <rPh sb="266" eb="267">
      <t>サイ</t>
    </rPh>
    <rPh sb="267" eb="269">
      <t>ザンダカ</t>
    </rPh>
    <rPh sb="269" eb="270">
      <t>タイ</t>
    </rPh>
    <rPh sb="270" eb="272">
      <t>キュウスイ</t>
    </rPh>
    <rPh sb="272" eb="274">
      <t>シュウエキ</t>
    </rPh>
    <rPh sb="274" eb="276">
      <t>ヒリツ</t>
    </rPh>
    <rPh sb="277" eb="279">
      <t>ルイジ</t>
    </rPh>
    <rPh sb="279" eb="281">
      <t>ダンタイ</t>
    </rPh>
    <rPh sb="281" eb="284">
      <t>ヘイキンチ</t>
    </rPh>
    <rPh sb="285" eb="286">
      <t>ヤク</t>
    </rPh>
    <rPh sb="289" eb="290">
      <t>バイ</t>
    </rPh>
    <rPh sb="291" eb="292">
      <t>タカ</t>
    </rPh>
    <rPh sb="301" eb="303">
      <t>ヘイセイ</t>
    </rPh>
    <rPh sb="305" eb="307">
      <t>ネンド</t>
    </rPh>
    <rPh sb="308" eb="310">
      <t>キギョウ</t>
    </rPh>
    <rPh sb="310" eb="312">
      <t>カイケイ</t>
    </rPh>
    <rPh sb="313" eb="315">
      <t>イコウ</t>
    </rPh>
    <rPh sb="317" eb="319">
      <t>ケイジョウ</t>
    </rPh>
    <rPh sb="319" eb="321">
      <t>シュウシ</t>
    </rPh>
    <rPh sb="321" eb="323">
      <t>ヒリツ</t>
    </rPh>
    <rPh sb="329" eb="330">
      <t>コ</t>
    </rPh>
    <rPh sb="335" eb="337">
      <t>ルイセキ</t>
    </rPh>
    <rPh sb="337" eb="339">
      <t>ケッソン</t>
    </rPh>
    <rPh sb="339" eb="340">
      <t>キン</t>
    </rPh>
    <rPh sb="346" eb="348">
      <t>リュウドウ</t>
    </rPh>
    <rPh sb="348" eb="350">
      <t>ヒリツ</t>
    </rPh>
    <rPh sb="351" eb="353">
      <t>ネンネン</t>
    </rPh>
    <rPh sb="353" eb="355">
      <t>ゾウカ</t>
    </rPh>
    <rPh sb="363" eb="365">
      <t>キギョウ</t>
    </rPh>
    <rPh sb="365" eb="366">
      <t>サイ</t>
    </rPh>
    <rPh sb="366" eb="368">
      <t>ザンダカ</t>
    </rPh>
    <rPh sb="368" eb="369">
      <t>タイ</t>
    </rPh>
    <rPh sb="369" eb="371">
      <t>キュウスイ</t>
    </rPh>
    <rPh sb="371" eb="373">
      <t>シュウエキ</t>
    </rPh>
    <rPh sb="373" eb="375">
      <t>ヒリツ</t>
    </rPh>
    <rPh sb="376" eb="377">
      <t>タカ</t>
    </rPh>
    <rPh sb="381" eb="383">
      <t>リョウキン</t>
    </rPh>
    <rPh sb="383" eb="385">
      <t>カイシュウ</t>
    </rPh>
    <rPh sb="385" eb="386">
      <t>リツ</t>
    </rPh>
    <rPh sb="387" eb="389">
      <t>ルイジ</t>
    </rPh>
    <rPh sb="389" eb="391">
      <t>ダンタイ</t>
    </rPh>
    <rPh sb="391" eb="394">
      <t>ヘイキンチ</t>
    </rPh>
    <rPh sb="395" eb="397">
      <t>シタマワ</t>
    </rPh>
    <rPh sb="399" eb="400">
      <t>ギャク</t>
    </rPh>
    <rPh sb="401" eb="403">
      <t>キュウスイ</t>
    </rPh>
    <rPh sb="403" eb="405">
      <t>ゲンカ</t>
    </rPh>
    <rPh sb="406" eb="408">
      <t>ウワマワ</t>
    </rPh>
    <rPh sb="415" eb="417">
      <t>ジンコウ</t>
    </rPh>
    <rPh sb="417" eb="419">
      <t>ゲンショウ</t>
    </rPh>
    <rPh sb="420" eb="421">
      <t>スス</t>
    </rPh>
    <rPh sb="427" eb="429">
      <t>シセツ</t>
    </rPh>
    <rPh sb="429" eb="430">
      <t>スウ</t>
    </rPh>
    <rPh sb="435" eb="436">
      <t>ヘ</t>
    </rPh>
    <rPh sb="442" eb="444">
      <t>シセツ</t>
    </rPh>
    <rPh sb="444" eb="446">
      <t>リヨウ</t>
    </rPh>
    <rPh sb="446" eb="447">
      <t>リツ</t>
    </rPh>
    <rPh sb="451" eb="453">
      <t>イカ</t>
    </rPh>
    <rPh sb="454" eb="456">
      <t>スイイ</t>
    </rPh>
    <rPh sb="458" eb="460">
      <t>カンロ</t>
    </rPh>
    <rPh sb="461" eb="463">
      <t>カンリ</t>
    </rPh>
    <rPh sb="466" eb="468">
      <t>テキセイ</t>
    </rPh>
    <rPh sb="469" eb="470">
      <t>オコナ</t>
    </rPh>
    <rPh sb="478" eb="481">
      <t>ユウシュウリツ</t>
    </rPh>
    <rPh sb="485" eb="487">
      <t>ゼンゴ</t>
    </rPh>
    <rPh sb="488" eb="490">
      <t>スイイ</t>
    </rPh>
    <rPh sb="493" eb="494">
      <t>オモ</t>
    </rPh>
    <phoneticPr fontId="4"/>
  </si>
  <si>
    <t>　69箇所と施設数が多いため、有形固定資産減価償却率は類似団体平均値を上回っている。また、１給水区域内でも集落や人家が点在しているため、１給水区域あたりの管路が長く、管路更新率は低くなっているが、管路の更新時は不具合箇所から優先的に行い、住民生活に支障が出ないようにしている。
　また、改良については、重要度に応じた、施設の耐震化や基幹管路の耐震化を検討したうえで行う必要がある。
　施設統合については、施設間の距離が遠いところが多く、多額の費用を要するため非常に難しい。</t>
    <rPh sb="3" eb="5">
      <t>カショ</t>
    </rPh>
    <rPh sb="6" eb="8">
      <t>シセツ</t>
    </rPh>
    <rPh sb="8" eb="9">
      <t>スウ</t>
    </rPh>
    <rPh sb="10" eb="11">
      <t>オオ</t>
    </rPh>
    <rPh sb="15" eb="17">
      <t>ユウケイ</t>
    </rPh>
    <rPh sb="17" eb="19">
      <t>コテイ</t>
    </rPh>
    <rPh sb="19" eb="21">
      <t>シサン</t>
    </rPh>
    <rPh sb="21" eb="23">
      <t>ゲンカ</t>
    </rPh>
    <rPh sb="23" eb="25">
      <t>ショウキャク</t>
    </rPh>
    <rPh sb="25" eb="26">
      <t>リツ</t>
    </rPh>
    <rPh sb="27" eb="29">
      <t>ルイジ</t>
    </rPh>
    <rPh sb="29" eb="31">
      <t>ダンタイ</t>
    </rPh>
    <rPh sb="31" eb="34">
      <t>ヘイキンチ</t>
    </rPh>
    <rPh sb="35" eb="37">
      <t>ウワマワ</t>
    </rPh>
    <rPh sb="46" eb="48">
      <t>キュウスイ</t>
    </rPh>
    <rPh sb="48" eb="50">
      <t>クイキ</t>
    </rPh>
    <rPh sb="50" eb="51">
      <t>ナイ</t>
    </rPh>
    <rPh sb="53" eb="55">
      <t>シュウラク</t>
    </rPh>
    <rPh sb="56" eb="58">
      <t>ジンカ</t>
    </rPh>
    <rPh sb="59" eb="61">
      <t>テンザイ</t>
    </rPh>
    <rPh sb="69" eb="71">
      <t>キュウスイ</t>
    </rPh>
    <rPh sb="71" eb="73">
      <t>クイキ</t>
    </rPh>
    <rPh sb="77" eb="79">
      <t>カンロ</t>
    </rPh>
    <rPh sb="80" eb="81">
      <t>ナガ</t>
    </rPh>
    <rPh sb="83" eb="85">
      <t>カンロ</t>
    </rPh>
    <rPh sb="85" eb="87">
      <t>コウシン</t>
    </rPh>
    <rPh sb="87" eb="88">
      <t>リツ</t>
    </rPh>
    <rPh sb="89" eb="90">
      <t>ヒク</t>
    </rPh>
    <rPh sb="98" eb="100">
      <t>カンロ</t>
    </rPh>
    <rPh sb="101" eb="103">
      <t>コウシン</t>
    </rPh>
    <rPh sb="103" eb="104">
      <t>ジ</t>
    </rPh>
    <rPh sb="105" eb="108">
      <t>フグアイ</t>
    </rPh>
    <rPh sb="108" eb="110">
      <t>カショ</t>
    </rPh>
    <rPh sb="112" eb="115">
      <t>ユウセンテキ</t>
    </rPh>
    <rPh sb="116" eb="117">
      <t>オコナ</t>
    </rPh>
    <rPh sb="119" eb="121">
      <t>ジュウミン</t>
    </rPh>
    <rPh sb="121" eb="123">
      <t>セイカツ</t>
    </rPh>
    <rPh sb="124" eb="126">
      <t>シショウ</t>
    </rPh>
    <rPh sb="127" eb="128">
      <t>デ</t>
    </rPh>
    <rPh sb="143" eb="145">
      <t>カイリョウ</t>
    </rPh>
    <rPh sb="151" eb="154">
      <t>ジュウヨウド</t>
    </rPh>
    <rPh sb="155" eb="156">
      <t>オウ</t>
    </rPh>
    <rPh sb="159" eb="161">
      <t>シセツ</t>
    </rPh>
    <rPh sb="162" eb="165">
      <t>タイシンカ</t>
    </rPh>
    <rPh sb="166" eb="168">
      <t>キカン</t>
    </rPh>
    <rPh sb="168" eb="170">
      <t>カンロ</t>
    </rPh>
    <rPh sb="171" eb="174">
      <t>タイシンカ</t>
    </rPh>
    <rPh sb="175" eb="177">
      <t>ケントウ</t>
    </rPh>
    <rPh sb="182" eb="183">
      <t>オコナ</t>
    </rPh>
    <rPh sb="184" eb="186">
      <t>ヒツヨウ</t>
    </rPh>
    <rPh sb="192" eb="194">
      <t>シセツ</t>
    </rPh>
    <rPh sb="194" eb="196">
      <t>トウゴウ</t>
    </rPh>
    <rPh sb="202" eb="204">
      <t>シセツ</t>
    </rPh>
    <rPh sb="204" eb="205">
      <t>カン</t>
    </rPh>
    <rPh sb="206" eb="208">
      <t>キョリ</t>
    </rPh>
    <rPh sb="209" eb="210">
      <t>トオ</t>
    </rPh>
    <rPh sb="215" eb="216">
      <t>オオ</t>
    </rPh>
    <rPh sb="218" eb="220">
      <t>タガク</t>
    </rPh>
    <rPh sb="221" eb="223">
      <t>ヒヨウ</t>
    </rPh>
    <rPh sb="224" eb="225">
      <t>ヨウ</t>
    </rPh>
    <rPh sb="229" eb="231">
      <t>ヒジョウ</t>
    </rPh>
    <rPh sb="232" eb="233">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</si>
</sst>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0.18</c:v>
                </c:pt>
                <c:pt idx="3">
                  <c:v>0.05</c:v>
                </c:pt>
                <c:pt idx="4">
                  <c:v>0.08</c:v>
                </c:pt>
              </c:numCache>
            </c:numRef>
          </c:val>
          <c:extLst xmlns:c16r2="http://schemas.microsoft.com/office/drawing/2015/06/chart">
            <c:ext xmlns:c16="http://schemas.microsoft.com/office/drawing/2014/chart" uri="{C3380CC4-5D6E-409C-BE32-E72D297353CC}">
              <c16:uniqueId val="{00000000-5541-4D08-AA1F-5CB0DF2B75DA}"/>
            </c:ext>
          </c:extLst>
        </c:ser>
        <c:dLbls>
          <c:showLegendKey val="0"/>
          <c:showVal val="0"/>
          <c:showCatName val="0"/>
          <c:showSerName val="0"/>
          <c:showPercent val="0"/>
          <c:showBubbleSize val="0"/>
        </c:dLbls>
        <c:gapWidth val="150"/>
        <c:axId val="345190920"/>
        <c:axId val="34517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0.63</c:v>
                </c:pt>
                <c:pt idx="3">
                  <c:v>0.01</c:v>
                </c:pt>
                <c:pt idx="4">
                  <c:v>0.04</c:v>
                </c:pt>
              </c:numCache>
            </c:numRef>
          </c:val>
          <c:smooth val="0"/>
          <c:extLst xmlns:c16r2="http://schemas.microsoft.com/office/drawing/2015/06/chart">
            <c:ext xmlns:c16="http://schemas.microsoft.com/office/drawing/2014/chart" uri="{C3380CC4-5D6E-409C-BE32-E72D297353CC}">
              <c16:uniqueId val="{00000001-5541-4D08-AA1F-5CB0DF2B75DA}"/>
            </c:ext>
          </c:extLst>
        </c:ser>
        <c:dLbls>
          <c:showLegendKey val="0"/>
          <c:showVal val="0"/>
          <c:showCatName val="0"/>
          <c:showSerName val="0"/>
          <c:showPercent val="0"/>
          <c:showBubbleSize val="0"/>
        </c:dLbls>
        <c:marker val="1"/>
        <c:smooth val="0"/>
        <c:axId val="345190920"/>
        <c:axId val="345170128"/>
      </c:lineChart>
      <c:dateAx>
        <c:axId val="345190920"/>
        <c:scaling>
          <c:orientation val="minMax"/>
        </c:scaling>
        <c:delete val="1"/>
        <c:axPos val="b"/>
        <c:numFmt formatCode="ge" sourceLinked="1"/>
        <c:majorTickMark val="none"/>
        <c:minorTickMark val="none"/>
        <c:tickLblPos val="none"/>
        <c:crossAx val="345170128"/>
        <c:crosses val="autoZero"/>
        <c:auto val="1"/>
        <c:lblOffset val="100"/>
        <c:baseTimeUnit val="years"/>
      </c:dateAx>
      <c:valAx>
        <c:axId val="34517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9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0</c:v>
                </c:pt>
                <c:pt idx="1">
                  <c:v>0</c:v>
                </c:pt>
                <c:pt idx="2">
                  <c:v>57.13</c:v>
                </c:pt>
                <c:pt idx="3">
                  <c:v>59.6</c:v>
                </c:pt>
                <c:pt idx="4">
                  <c:v>57.99</c:v>
                </c:pt>
              </c:numCache>
            </c:numRef>
          </c:val>
          <c:extLst xmlns:c16r2="http://schemas.microsoft.com/office/drawing/2015/06/chart">
            <c:ext xmlns:c16="http://schemas.microsoft.com/office/drawing/2014/chart" uri="{C3380CC4-5D6E-409C-BE32-E72D297353CC}">
              <c16:uniqueId val="{00000000-E7D0-40DB-BD06-1C477C9E6C4C}"/>
            </c:ext>
          </c:extLst>
        </c:ser>
        <c:dLbls>
          <c:showLegendKey val="0"/>
          <c:showVal val="0"/>
          <c:showCatName val="0"/>
          <c:showSerName val="0"/>
          <c:showPercent val="0"/>
          <c:showBubbleSize val="0"/>
        </c:dLbls>
        <c:gapWidth val="150"/>
        <c:axId val="346587144"/>
        <c:axId val="346584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59.85</c:v>
                </c:pt>
                <c:pt idx="3">
                  <c:v>63.01</c:v>
                </c:pt>
                <c:pt idx="4">
                  <c:v>52.63</c:v>
                </c:pt>
              </c:numCache>
            </c:numRef>
          </c:val>
          <c:smooth val="0"/>
          <c:extLst xmlns:c16r2="http://schemas.microsoft.com/office/drawing/2015/06/chart">
            <c:ext xmlns:c16="http://schemas.microsoft.com/office/drawing/2014/chart" uri="{C3380CC4-5D6E-409C-BE32-E72D297353CC}">
              <c16:uniqueId val="{00000001-E7D0-40DB-BD06-1C477C9E6C4C}"/>
            </c:ext>
          </c:extLst>
        </c:ser>
        <c:dLbls>
          <c:showLegendKey val="0"/>
          <c:showVal val="0"/>
          <c:showCatName val="0"/>
          <c:showSerName val="0"/>
          <c:showPercent val="0"/>
          <c:showBubbleSize val="0"/>
        </c:dLbls>
        <c:marker val="1"/>
        <c:smooth val="0"/>
        <c:axId val="346587144"/>
        <c:axId val="346584792"/>
      </c:lineChart>
      <c:dateAx>
        <c:axId val="346587144"/>
        <c:scaling>
          <c:orientation val="minMax"/>
        </c:scaling>
        <c:delete val="1"/>
        <c:axPos val="b"/>
        <c:numFmt formatCode="ge" sourceLinked="1"/>
        <c:majorTickMark val="none"/>
        <c:minorTickMark val="none"/>
        <c:tickLblPos val="none"/>
        <c:crossAx val="346584792"/>
        <c:crosses val="autoZero"/>
        <c:auto val="1"/>
        <c:lblOffset val="100"/>
        <c:baseTimeUnit val="years"/>
      </c:dateAx>
      <c:valAx>
        <c:axId val="346584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87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0</c:v>
                </c:pt>
                <c:pt idx="1">
                  <c:v>0</c:v>
                </c:pt>
                <c:pt idx="2">
                  <c:v>72.540000000000006</c:v>
                </c:pt>
                <c:pt idx="3">
                  <c:v>69.260000000000005</c:v>
                </c:pt>
                <c:pt idx="4">
                  <c:v>68.89</c:v>
                </c:pt>
              </c:numCache>
            </c:numRef>
          </c:val>
          <c:extLst xmlns:c16r2="http://schemas.microsoft.com/office/drawing/2015/06/chart">
            <c:ext xmlns:c16="http://schemas.microsoft.com/office/drawing/2014/chart" uri="{C3380CC4-5D6E-409C-BE32-E72D297353CC}">
              <c16:uniqueId val="{00000000-65AE-4069-A83F-1D44240EF5F5}"/>
            </c:ext>
          </c:extLst>
        </c:ser>
        <c:dLbls>
          <c:showLegendKey val="0"/>
          <c:showVal val="0"/>
          <c:showCatName val="0"/>
          <c:showSerName val="0"/>
          <c:showPercent val="0"/>
          <c:showBubbleSize val="0"/>
        </c:dLbls>
        <c:gapWidth val="150"/>
        <c:axId val="346585576"/>
        <c:axId val="34593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83.85</c:v>
                </c:pt>
                <c:pt idx="3">
                  <c:v>77.489999999999995</c:v>
                </c:pt>
                <c:pt idx="4">
                  <c:v>78.83</c:v>
                </c:pt>
              </c:numCache>
            </c:numRef>
          </c:val>
          <c:smooth val="0"/>
          <c:extLst xmlns:c16r2="http://schemas.microsoft.com/office/drawing/2015/06/chart">
            <c:ext xmlns:c16="http://schemas.microsoft.com/office/drawing/2014/chart" uri="{C3380CC4-5D6E-409C-BE32-E72D297353CC}">
              <c16:uniqueId val="{00000001-65AE-4069-A83F-1D44240EF5F5}"/>
            </c:ext>
          </c:extLst>
        </c:ser>
        <c:dLbls>
          <c:showLegendKey val="0"/>
          <c:showVal val="0"/>
          <c:showCatName val="0"/>
          <c:showSerName val="0"/>
          <c:showPercent val="0"/>
          <c:showBubbleSize val="0"/>
        </c:dLbls>
        <c:marker val="1"/>
        <c:smooth val="0"/>
        <c:axId val="346585576"/>
        <c:axId val="345939656"/>
      </c:lineChart>
      <c:dateAx>
        <c:axId val="346585576"/>
        <c:scaling>
          <c:orientation val="minMax"/>
        </c:scaling>
        <c:delete val="1"/>
        <c:axPos val="b"/>
        <c:numFmt formatCode="ge" sourceLinked="1"/>
        <c:majorTickMark val="none"/>
        <c:minorTickMark val="none"/>
        <c:tickLblPos val="none"/>
        <c:crossAx val="345939656"/>
        <c:crosses val="autoZero"/>
        <c:auto val="1"/>
        <c:lblOffset val="100"/>
        <c:baseTimeUnit val="years"/>
      </c:dateAx>
      <c:valAx>
        <c:axId val="34593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8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0</c:v>
                </c:pt>
                <c:pt idx="1">
                  <c:v>0</c:v>
                </c:pt>
                <c:pt idx="2">
                  <c:v>101.47</c:v>
                </c:pt>
                <c:pt idx="3">
                  <c:v>104.94</c:v>
                </c:pt>
                <c:pt idx="4">
                  <c:v>101.87</c:v>
                </c:pt>
              </c:numCache>
            </c:numRef>
          </c:val>
          <c:extLst xmlns:c16r2="http://schemas.microsoft.com/office/drawing/2015/06/chart">
            <c:ext xmlns:c16="http://schemas.microsoft.com/office/drawing/2014/chart" uri="{C3380CC4-5D6E-409C-BE32-E72D297353CC}">
              <c16:uniqueId val="{00000000-D756-439A-B782-1013F7F86722}"/>
            </c:ext>
          </c:extLst>
        </c:ser>
        <c:dLbls>
          <c:showLegendKey val="0"/>
          <c:showVal val="0"/>
          <c:showCatName val="0"/>
          <c:showSerName val="0"/>
          <c:showPercent val="0"/>
          <c:showBubbleSize val="0"/>
        </c:dLbls>
        <c:gapWidth val="150"/>
        <c:axId val="116724768"/>
        <c:axId val="11672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95.61</c:v>
                </c:pt>
                <c:pt idx="3">
                  <c:v>105.17</c:v>
                </c:pt>
                <c:pt idx="4">
                  <c:v>99.53</c:v>
                </c:pt>
              </c:numCache>
            </c:numRef>
          </c:val>
          <c:smooth val="0"/>
          <c:extLst xmlns:c16r2="http://schemas.microsoft.com/office/drawing/2015/06/chart">
            <c:ext xmlns:c16="http://schemas.microsoft.com/office/drawing/2014/chart" uri="{C3380CC4-5D6E-409C-BE32-E72D297353CC}">
              <c16:uniqueId val="{00000001-D756-439A-B782-1013F7F86722}"/>
            </c:ext>
          </c:extLst>
        </c:ser>
        <c:dLbls>
          <c:showLegendKey val="0"/>
          <c:showVal val="0"/>
          <c:showCatName val="0"/>
          <c:showSerName val="0"/>
          <c:showPercent val="0"/>
          <c:showBubbleSize val="0"/>
        </c:dLbls>
        <c:marker val="1"/>
        <c:smooth val="0"/>
        <c:axId val="116724768"/>
        <c:axId val="116725160"/>
      </c:lineChart>
      <c:dateAx>
        <c:axId val="116724768"/>
        <c:scaling>
          <c:orientation val="minMax"/>
        </c:scaling>
        <c:delete val="1"/>
        <c:axPos val="b"/>
        <c:numFmt formatCode="ge" sourceLinked="1"/>
        <c:majorTickMark val="none"/>
        <c:minorTickMark val="none"/>
        <c:tickLblPos val="none"/>
        <c:crossAx val="116725160"/>
        <c:crosses val="autoZero"/>
        <c:auto val="1"/>
        <c:lblOffset val="100"/>
        <c:baseTimeUnit val="years"/>
      </c:dateAx>
      <c:valAx>
        <c:axId val="116725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67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0</c:v>
                </c:pt>
                <c:pt idx="1">
                  <c:v>0</c:v>
                </c:pt>
                <c:pt idx="2">
                  <c:v>52.03</c:v>
                </c:pt>
                <c:pt idx="3">
                  <c:v>54.12</c:v>
                </c:pt>
                <c:pt idx="4">
                  <c:v>56.2</c:v>
                </c:pt>
              </c:numCache>
            </c:numRef>
          </c:val>
          <c:extLst xmlns:c16r2="http://schemas.microsoft.com/office/drawing/2015/06/chart">
            <c:ext xmlns:c16="http://schemas.microsoft.com/office/drawing/2014/chart" uri="{C3380CC4-5D6E-409C-BE32-E72D297353CC}">
              <c16:uniqueId val="{00000000-C42F-448E-94C3-060F00D7B231}"/>
            </c:ext>
          </c:extLst>
        </c:ser>
        <c:dLbls>
          <c:showLegendKey val="0"/>
          <c:showVal val="0"/>
          <c:showCatName val="0"/>
          <c:showSerName val="0"/>
          <c:showPercent val="0"/>
          <c:showBubbleSize val="0"/>
        </c:dLbls>
        <c:gapWidth val="150"/>
        <c:axId val="345947104"/>
        <c:axId val="34594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37.21</c:v>
                </c:pt>
                <c:pt idx="3">
                  <c:v>49.75</c:v>
                </c:pt>
                <c:pt idx="4">
                  <c:v>41.07</c:v>
                </c:pt>
              </c:numCache>
            </c:numRef>
          </c:val>
          <c:smooth val="0"/>
          <c:extLst xmlns:c16r2="http://schemas.microsoft.com/office/drawing/2015/06/chart">
            <c:ext xmlns:c16="http://schemas.microsoft.com/office/drawing/2014/chart" uri="{C3380CC4-5D6E-409C-BE32-E72D297353CC}">
              <c16:uniqueId val="{00000001-C42F-448E-94C3-060F00D7B231}"/>
            </c:ext>
          </c:extLst>
        </c:ser>
        <c:dLbls>
          <c:showLegendKey val="0"/>
          <c:showVal val="0"/>
          <c:showCatName val="0"/>
          <c:showSerName val="0"/>
          <c:showPercent val="0"/>
          <c:showBubbleSize val="0"/>
        </c:dLbls>
        <c:marker val="1"/>
        <c:smooth val="0"/>
        <c:axId val="345947104"/>
        <c:axId val="345943576"/>
      </c:lineChart>
      <c:dateAx>
        <c:axId val="345947104"/>
        <c:scaling>
          <c:orientation val="minMax"/>
        </c:scaling>
        <c:delete val="1"/>
        <c:axPos val="b"/>
        <c:numFmt formatCode="ge" sourceLinked="1"/>
        <c:majorTickMark val="none"/>
        <c:minorTickMark val="none"/>
        <c:tickLblPos val="none"/>
        <c:crossAx val="345943576"/>
        <c:crosses val="autoZero"/>
        <c:auto val="1"/>
        <c:lblOffset val="100"/>
        <c:baseTimeUnit val="years"/>
      </c:dateAx>
      <c:valAx>
        <c:axId val="34594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4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D3B-4C74-B14E-6F2FC8E64D3C}"/>
            </c:ext>
          </c:extLst>
        </c:ser>
        <c:dLbls>
          <c:showLegendKey val="0"/>
          <c:showVal val="0"/>
          <c:showCatName val="0"/>
          <c:showSerName val="0"/>
          <c:showPercent val="0"/>
          <c:showBubbleSize val="0"/>
        </c:dLbls>
        <c:gapWidth val="150"/>
        <c:axId val="345942008"/>
        <c:axId val="3459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7.64</c:v>
                </c:pt>
                <c:pt idx="3">
                  <c:v>6.45</c:v>
                </c:pt>
                <c:pt idx="4">
                  <c:v>5.94</c:v>
                </c:pt>
              </c:numCache>
            </c:numRef>
          </c:val>
          <c:smooth val="0"/>
          <c:extLst xmlns:c16r2="http://schemas.microsoft.com/office/drawing/2015/06/chart">
            <c:ext xmlns:c16="http://schemas.microsoft.com/office/drawing/2014/chart" uri="{C3380CC4-5D6E-409C-BE32-E72D297353CC}">
              <c16:uniqueId val="{00000001-7D3B-4C74-B14E-6F2FC8E64D3C}"/>
            </c:ext>
          </c:extLst>
        </c:ser>
        <c:dLbls>
          <c:showLegendKey val="0"/>
          <c:showVal val="0"/>
          <c:showCatName val="0"/>
          <c:showSerName val="0"/>
          <c:showPercent val="0"/>
          <c:showBubbleSize val="0"/>
        </c:dLbls>
        <c:marker val="1"/>
        <c:smooth val="0"/>
        <c:axId val="345942008"/>
        <c:axId val="345943968"/>
      </c:lineChart>
      <c:dateAx>
        <c:axId val="345942008"/>
        <c:scaling>
          <c:orientation val="minMax"/>
        </c:scaling>
        <c:delete val="1"/>
        <c:axPos val="b"/>
        <c:numFmt formatCode="ge" sourceLinked="1"/>
        <c:majorTickMark val="none"/>
        <c:minorTickMark val="none"/>
        <c:tickLblPos val="none"/>
        <c:crossAx val="345943968"/>
        <c:crosses val="autoZero"/>
        <c:auto val="1"/>
        <c:lblOffset val="100"/>
        <c:baseTimeUnit val="years"/>
      </c:dateAx>
      <c:valAx>
        <c:axId val="3459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4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4.72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3E7-44F4-9F59-3AE125C829B6}"/>
            </c:ext>
          </c:extLst>
        </c:ser>
        <c:dLbls>
          <c:showLegendKey val="0"/>
          <c:showVal val="0"/>
          <c:showCatName val="0"/>
          <c:showSerName val="0"/>
          <c:showPercent val="0"/>
          <c:showBubbleSize val="0"/>
        </c:dLbls>
        <c:gapWidth val="150"/>
        <c:axId val="345944752"/>
        <c:axId val="345945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58.42</c:v>
                </c:pt>
                <c:pt idx="3" formatCode="#,##0.00;&quot;△&quot;#,##0.00">
                  <c:v>0</c:v>
                </c:pt>
                <c:pt idx="4">
                  <c:v>4.53</c:v>
                </c:pt>
              </c:numCache>
            </c:numRef>
          </c:val>
          <c:smooth val="0"/>
          <c:extLst xmlns:c16r2="http://schemas.microsoft.com/office/drawing/2015/06/chart">
            <c:ext xmlns:c16="http://schemas.microsoft.com/office/drawing/2014/chart" uri="{C3380CC4-5D6E-409C-BE32-E72D297353CC}">
              <c16:uniqueId val="{00000001-73E7-44F4-9F59-3AE125C829B6}"/>
            </c:ext>
          </c:extLst>
        </c:ser>
        <c:dLbls>
          <c:showLegendKey val="0"/>
          <c:showVal val="0"/>
          <c:showCatName val="0"/>
          <c:showSerName val="0"/>
          <c:showPercent val="0"/>
          <c:showBubbleSize val="0"/>
        </c:dLbls>
        <c:marker val="1"/>
        <c:smooth val="0"/>
        <c:axId val="345944752"/>
        <c:axId val="345945144"/>
      </c:lineChart>
      <c:dateAx>
        <c:axId val="345944752"/>
        <c:scaling>
          <c:orientation val="minMax"/>
        </c:scaling>
        <c:delete val="1"/>
        <c:axPos val="b"/>
        <c:numFmt formatCode="ge" sourceLinked="1"/>
        <c:majorTickMark val="none"/>
        <c:minorTickMark val="none"/>
        <c:tickLblPos val="none"/>
        <c:crossAx val="345945144"/>
        <c:crosses val="autoZero"/>
        <c:auto val="1"/>
        <c:lblOffset val="100"/>
        <c:baseTimeUnit val="years"/>
      </c:dateAx>
      <c:valAx>
        <c:axId val="345945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94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0</c:v>
                </c:pt>
                <c:pt idx="1">
                  <c:v>0</c:v>
                </c:pt>
                <c:pt idx="2">
                  <c:v>10.91</c:v>
                </c:pt>
                <c:pt idx="3">
                  <c:v>24.33</c:v>
                </c:pt>
                <c:pt idx="4">
                  <c:v>30.65</c:v>
                </c:pt>
              </c:numCache>
            </c:numRef>
          </c:val>
          <c:extLst xmlns:c16r2="http://schemas.microsoft.com/office/drawing/2015/06/chart">
            <c:ext xmlns:c16="http://schemas.microsoft.com/office/drawing/2014/chart" uri="{C3380CC4-5D6E-409C-BE32-E72D297353CC}">
              <c16:uniqueId val="{00000000-7D56-4781-A67D-2543849CFEC6}"/>
            </c:ext>
          </c:extLst>
        </c:ser>
        <c:dLbls>
          <c:showLegendKey val="0"/>
          <c:showVal val="0"/>
          <c:showCatName val="0"/>
          <c:showSerName val="0"/>
          <c:showPercent val="0"/>
          <c:showBubbleSize val="0"/>
        </c:dLbls>
        <c:gapWidth val="150"/>
        <c:axId val="345940832"/>
        <c:axId val="34658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135.68</c:v>
                </c:pt>
                <c:pt idx="3">
                  <c:v>155.44999999999999</c:v>
                </c:pt>
                <c:pt idx="4">
                  <c:v>183.95</c:v>
                </c:pt>
              </c:numCache>
            </c:numRef>
          </c:val>
          <c:smooth val="0"/>
          <c:extLst xmlns:c16r2="http://schemas.microsoft.com/office/drawing/2015/06/chart">
            <c:ext xmlns:c16="http://schemas.microsoft.com/office/drawing/2014/chart" uri="{C3380CC4-5D6E-409C-BE32-E72D297353CC}">
              <c16:uniqueId val="{00000001-7D56-4781-A67D-2543849CFEC6}"/>
            </c:ext>
          </c:extLst>
        </c:ser>
        <c:dLbls>
          <c:showLegendKey val="0"/>
          <c:showVal val="0"/>
          <c:showCatName val="0"/>
          <c:showSerName val="0"/>
          <c:showPercent val="0"/>
          <c:showBubbleSize val="0"/>
        </c:dLbls>
        <c:marker val="1"/>
        <c:smooth val="0"/>
        <c:axId val="345940832"/>
        <c:axId val="346584008"/>
      </c:lineChart>
      <c:dateAx>
        <c:axId val="345940832"/>
        <c:scaling>
          <c:orientation val="minMax"/>
        </c:scaling>
        <c:delete val="1"/>
        <c:axPos val="b"/>
        <c:numFmt formatCode="ge" sourceLinked="1"/>
        <c:majorTickMark val="none"/>
        <c:minorTickMark val="none"/>
        <c:tickLblPos val="none"/>
        <c:crossAx val="346584008"/>
        <c:crosses val="autoZero"/>
        <c:auto val="1"/>
        <c:lblOffset val="100"/>
        <c:baseTimeUnit val="years"/>
      </c:dateAx>
      <c:valAx>
        <c:axId val="3465840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59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0</c:v>
                </c:pt>
                <c:pt idx="1">
                  <c:v>0</c:v>
                </c:pt>
                <c:pt idx="2">
                  <c:v>2499.35</c:v>
                </c:pt>
                <c:pt idx="3">
                  <c:v>2251.9499999999998</c:v>
                </c:pt>
                <c:pt idx="4">
                  <c:v>2078.2399999999998</c:v>
                </c:pt>
              </c:numCache>
            </c:numRef>
          </c:val>
          <c:extLst xmlns:c16r2="http://schemas.microsoft.com/office/drawing/2015/06/chart">
            <c:ext xmlns:c16="http://schemas.microsoft.com/office/drawing/2014/chart" uri="{C3380CC4-5D6E-409C-BE32-E72D297353CC}">
              <c16:uniqueId val="{00000000-EBF5-4FDC-A930-7F8268121A4E}"/>
            </c:ext>
          </c:extLst>
        </c:ser>
        <c:dLbls>
          <c:showLegendKey val="0"/>
          <c:showVal val="0"/>
          <c:showCatName val="0"/>
          <c:showSerName val="0"/>
          <c:showPercent val="0"/>
          <c:showBubbleSize val="0"/>
        </c:dLbls>
        <c:gapWidth val="150"/>
        <c:axId val="346587536"/>
        <c:axId val="34658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1067.1500000000001</c:v>
                </c:pt>
                <c:pt idx="3">
                  <c:v>1039.78</c:v>
                </c:pt>
                <c:pt idx="4">
                  <c:v>1272.18</c:v>
                </c:pt>
              </c:numCache>
            </c:numRef>
          </c:val>
          <c:smooth val="0"/>
          <c:extLst xmlns:c16r2="http://schemas.microsoft.com/office/drawing/2015/06/chart">
            <c:ext xmlns:c16="http://schemas.microsoft.com/office/drawing/2014/chart" uri="{C3380CC4-5D6E-409C-BE32-E72D297353CC}">
              <c16:uniqueId val="{00000001-EBF5-4FDC-A930-7F8268121A4E}"/>
            </c:ext>
          </c:extLst>
        </c:ser>
        <c:dLbls>
          <c:showLegendKey val="0"/>
          <c:showVal val="0"/>
          <c:showCatName val="0"/>
          <c:showSerName val="0"/>
          <c:showPercent val="0"/>
          <c:showBubbleSize val="0"/>
        </c:dLbls>
        <c:marker val="1"/>
        <c:smooth val="0"/>
        <c:axId val="346587536"/>
        <c:axId val="346588712"/>
      </c:lineChart>
      <c:dateAx>
        <c:axId val="346587536"/>
        <c:scaling>
          <c:orientation val="minMax"/>
        </c:scaling>
        <c:delete val="1"/>
        <c:axPos val="b"/>
        <c:numFmt formatCode="ge" sourceLinked="1"/>
        <c:majorTickMark val="none"/>
        <c:minorTickMark val="none"/>
        <c:tickLblPos val="none"/>
        <c:crossAx val="346588712"/>
        <c:crosses val="autoZero"/>
        <c:auto val="1"/>
        <c:lblOffset val="100"/>
        <c:baseTimeUnit val="years"/>
      </c:dateAx>
      <c:valAx>
        <c:axId val="346588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658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0</c:v>
                </c:pt>
                <c:pt idx="1">
                  <c:v>0</c:v>
                </c:pt>
                <c:pt idx="2">
                  <c:v>52.61</c:v>
                </c:pt>
                <c:pt idx="3">
                  <c:v>60.77</c:v>
                </c:pt>
                <c:pt idx="4">
                  <c:v>60.38</c:v>
                </c:pt>
              </c:numCache>
            </c:numRef>
          </c:val>
          <c:extLst xmlns:c16r2="http://schemas.microsoft.com/office/drawing/2015/06/chart">
            <c:ext xmlns:c16="http://schemas.microsoft.com/office/drawing/2014/chart" uri="{C3380CC4-5D6E-409C-BE32-E72D297353CC}">
              <c16:uniqueId val="{00000000-6D68-48A4-A164-590D35FD7B27}"/>
            </c:ext>
          </c:extLst>
        </c:ser>
        <c:dLbls>
          <c:showLegendKey val="0"/>
          <c:showVal val="0"/>
          <c:showCatName val="0"/>
          <c:showSerName val="0"/>
          <c:showPercent val="0"/>
          <c:showBubbleSize val="0"/>
        </c:dLbls>
        <c:gapWidth val="150"/>
        <c:axId val="346590672"/>
        <c:axId val="346586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76.23</c:v>
                </c:pt>
                <c:pt idx="3">
                  <c:v>82.35</c:v>
                </c:pt>
                <c:pt idx="4">
                  <c:v>75.83</c:v>
                </c:pt>
              </c:numCache>
            </c:numRef>
          </c:val>
          <c:smooth val="0"/>
          <c:extLst xmlns:c16r2="http://schemas.microsoft.com/office/drawing/2015/06/chart">
            <c:ext xmlns:c16="http://schemas.microsoft.com/office/drawing/2014/chart" uri="{C3380CC4-5D6E-409C-BE32-E72D297353CC}">
              <c16:uniqueId val="{00000001-6D68-48A4-A164-590D35FD7B27}"/>
            </c:ext>
          </c:extLst>
        </c:ser>
        <c:dLbls>
          <c:showLegendKey val="0"/>
          <c:showVal val="0"/>
          <c:showCatName val="0"/>
          <c:showSerName val="0"/>
          <c:showPercent val="0"/>
          <c:showBubbleSize val="0"/>
        </c:dLbls>
        <c:marker val="1"/>
        <c:smooth val="0"/>
        <c:axId val="346590672"/>
        <c:axId val="346586752"/>
      </c:lineChart>
      <c:dateAx>
        <c:axId val="346590672"/>
        <c:scaling>
          <c:orientation val="minMax"/>
        </c:scaling>
        <c:delete val="1"/>
        <c:axPos val="b"/>
        <c:numFmt formatCode="ge" sourceLinked="1"/>
        <c:majorTickMark val="none"/>
        <c:minorTickMark val="none"/>
        <c:tickLblPos val="none"/>
        <c:crossAx val="346586752"/>
        <c:crosses val="autoZero"/>
        <c:auto val="1"/>
        <c:lblOffset val="100"/>
        <c:baseTimeUnit val="years"/>
      </c:dateAx>
      <c:valAx>
        <c:axId val="34658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9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0</c:v>
                </c:pt>
                <c:pt idx="1">
                  <c:v>0</c:v>
                </c:pt>
                <c:pt idx="2">
                  <c:v>309.91000000000003</c:v>
                </c:pt>
                <c:pt idx="3">
                  <c:v>270.92</c:v>
                </c:pt>
                <c:pt idx="4">
                  <c:v>273.77</c:v>
                </c:pt>
              </c:numCache>
            </c:numRef>
          </c:val>
          <c:extLst xmlns:c16r2="http://schemas.microsoft.com/office/drawing/2015/06/chart">
            <c:ext xmlns:c16="http://schemas.microsoft.com/office/drawing/2014/chart" uri="{C3380CC4-5D6E-409C-BE32-E72D297353CC}">
              <c16:uniqueId val="{00000000-A56E-4756-B3AF-29925191F1AC}"/>
            </c:ext>
          </c:extLst>
        </c:ser>
        <c:dLbls>
          <c:showLegendKey val="0"/>
          <c:showVal val="0"/>
          <c:showCatName val="0"/>
          <c:showSerName val="0"/>
          <c:showPercent val="0"/>
          <c:showBubbleSize val="0"/>
        </c:dLbls>
        <c:gapWidth val="150"/>
        <c:axId val="346586360"/>
        <c:axId val="34659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235.02</c:v>
                </c:pt>
                <c:pt idx="3">
                  <c:v>181.75</c:v>
                </c:pt>
                <c:pt idx="4">
                  <c:v>181.94</c:v>
                </c:pt>
              </c:numCache>
            </c:numRef>
          </c:val>
          <c:smooth val="0"/>
          <c:extLst xmlns:c16r2="http://schemas.microsoft.com/office/drawing/2015/06/chart">
            <c:ext xmlns:c16="http://schemas.microsoft.com/office/drawing/2014/chart" uri="{C3380CC4-5D6E-409C-BE32-E72D297353CC}">
              <c16:uniqueId val="{00000001-A56E-4756-B3AF-29925191F1AC}"/>
            </c:ext>
          </c:extLst>
        </c:ser>
        <c:dLbls>
          <c:showLegendKey val="0"/>
          <c:showVal val="0"/>
          <c:showCatName val="0"/>
          <c:showSerName val="0"/>
          <c:showPercent val="0"/>
          <c:showBubbleSize val="0"/>
        </c:dLbls>
        <c:marker val="1"/>
        <c:smooth val="0"/>
        <c:axId val="346586360"/>
        <c:axId val="346591064"/>
      </c:lineChart>
      <c:dateAx>
        <c:axId val="346586360"/>
        <c:scaling>
          <c:orientation val="minMax"/>
        </c:scaling>
        <c:delete val="1"/>
        <c:axPos val="b"/>
        <c:numFmt formatCode="ge" sourceLinked="1"/>
        <c:majorTickMark val="none"/>
        <c:minorTickMark val="none"/>
        <c:tickLblPos val="none"/>
        <c:crossAx val="346591064"/>
        <c:crosses val="autoZero"/>
        <c:auto val="1"/>
        <c:lblOffset val="100"/>
        <c:baseTimeUnit val="years"/>
      </c:dateAx>
      <c:valAx>
        <c:axId val="34659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8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【969.46】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【249.60】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【11.65】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0" zoomScaleNormal="5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愛媛県　久万高原町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簡易水道事業</v>
      </c>
      <c r="Q8" s="59"/>
      <c r="R8" s="59"/>
      <c r="S8" s="59"/>
      <c r="T8" s="59"/>
      <c r="U8" s="59"/>
      <c r="V8" s="59"/>
      <c r="W8" s="59" t="str">
        <f>データ!$L$6</f>
        <v>C2</v>
      </c>
      <c r="X8" s="59"/>
      <c r="Y8" s="59"/>
      <c r="Z8" s="59"/>
      <c r="AA8" s="59"/>
      <c r="AB8" s="59"/>
      <c r="AC8" s="59"/>
      <c r="AD8" s="59" t="str">
        <f>データ!$M$6</f>
        <v>非設置</v>
      </c>
      <c r="AE8" s="59"/>
      <c r="AF8" s="59"/>
      <c r="AG8" s="59"/>
      <c r="AH8" s="59"/>
      <c r="AI8" s="59"/>
      <c r="AJ8" s="59"/>
      <c r="AK8" s="4"/>
      <c r="AL8" s="60">
        <f>データ!$R$6</f>
        <v>8340</v>
      </c>
      <c r="AM8" s="60"/>
      <c r="AN8" s="60"/>
      <c r="AO8" s="60"/>
      <c r="AP8" s="60"/>
      <c r="AQ8" s="60"/>
      <c r="AR8" s="60"/>
      <c r="AS8" s="60"/>
      <c r="AT8" s="51">
        <f>データ!$S$6</f>
        <v>583.69000000000005</v>
      </c>
      <c r="AU8" s="52"/>
      <c r="AV8" s="52"/>
      <c r="AW8" s="52"/>
      <c r="AX8" s="52"/>
      <c r="AY8" s="52"/>
      <c r="AZ8" s="52"/>
      <c r="BA8" s="52"/>
      <c r="BB8" s="53">
        <f>データ!$T$6</f>
        <v>14.29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52.8</v>
      </c>
      <c r="J10" s="52"/>
      <c r="K10" s="52"/>
      <c r="L10" s="52"/>
      <c r="M10" s="52"/>
      <c r="N10" s="52"/>
      <c r="O10" s="63"/>
      <c r="P10" s="53">
        <f>データ!$P$6</f>
        <v>90.47</v>
      </c>
      <c r="Q10" s="53"/>
      <c r="R10" s="53"/>
      <c r="S10" s="53"/>
      <c r="T10" s="53"/>
      <c r="U10" s="53"/>
      <c r="V10" s="53"/>
      <c r="W10" s="60">
        <f>データ!$Q$6</f>
        <v>3281</v>
      </c>
      <c r="X10" s="60"/>
      <c r="Y10" s="60"/>
      <c r="Z10" s="60"/>
      <c r="AA10" s="60"/>
      <c r="AB10" s="60"/>
      <c r="AC10" s="60"/>
      <c r="AD10" s="2"/>
      <c r="AE10" s="2"/>
      <c r="AF10" s="2"/>
      <c r="AG10" s="2"/>
      <c r="AH10" s="4"/>
      <c r="AI10" s="4"/>
      <c r="AJ10" s="4"/>
      <c r="AK10" s="4"/>
      <c r="AL10" s="60">
        <f>データ!$U$6</f>
        <v>7449</v>
      </c>
      <c r="AM10" s="60"/>
      <c r="AN10" s="60"/>
      <c r="AO10" s="60"/>
      <c r="AP10" s="60"/>
      <c r="AQ10" s="60"/>
      <c r="AR10" s="60"/>
      <c r="AS10" s="60"/>
      <c r="AT10" s="51">
        <f>データ!$V$6</f>
        <v>38.159999999999997</v>
      </c>
      <c r="AU10" s="52"/>
      <c r="AV10" s="52"/>
      <c r="AW10" s="52"/>
      <c r="AX10" s="52"/>
      <c r="AY10" s="52"/>
      <c r="AZ10" s="52"/>
      <c r="BA10" s="52"/>
      <c r="BB10" s="53">
        <f>データ!$W$6</f>
        <v>195.2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【104.88】</v>
      </c>
      <c r="F85" s="27" t="str">
        <f>データ!AS6</f>
        <v>【13.15】</v>
      </c>
      <c r="G85" s="27" t="str">
        <f>データ!BD6</f>
        <v>【299.46】</v>
      </c>
      <c r="H85" s="27" t="str">
        <f>データ!BO6</f>
        <v>【969.46】</v>
      </c>
      <c r="I85" s="27" t="str">
        <f>データ!BZ6</f>
        <v>【73.20】</v>
      </c>
      <c r="J85" s="27" t="str">
        <f>データ!CK6</f>
        <v>【249.60】</v>
      </c>
      <c r="K85" s="27" t="str">
        <f>データ!CV6</f>
        <v>【48.62】</v>
      </c>
      <c r="L85" s="27" t="str">
        <f>データ!DG6</f>
        <v>【79.22】</v>
      </c>
      <c r="M85" s="27" t="str">
        <f>データ!DR6</f>
        <v>【38.53】</v>
      </c>
      <c r="N85" s="27" t="str">
        <f>データ!EC6</f>
        <v>【11.65】</v>
      </c>
      <c r="O85" s="27" t="str">
        <f>データ!EN6</f>
        <v>【0.34】</v>
      </c>
    </row>
  </sheetData>
  <sheetProtection algorithmName="SHA-512" hashValue="6aF/BV8PjvmN6Cxq3FnV2OJH+PWlS1ZdYj3bQkkaKOinu9RiYGX956UPDhWHG/JmP5meC1xHhyiZOxyMkiBDyQ==" saltValue="EqVlJ1gxclUh976lMSv9r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383864</v>
      </c>
      <c r="D6" s="34">
        <f t="shared" si="3"/>
        <v>46</v>
      </c>
      <c r="E6" s="34">
        <f t="shared" si="3"/>
        <v>1</v>
      </c>
      <c r="F6" s="34">
        <f t="shared" si="3"/>
        <v>0</v>
      </c>
      <c r="G6" s="34">
        <f t="shared" si="3"/>
        <v>5</v>
      </c>
      <c r="H6" s="34" t="str">
        <f t="shared" si="3"/>
        <v>愛媛県　久万高原町</v>
      </c>
      <c r="I6" s="34" t="str">
        <f t="shared" si="3"/>
        <v>法適用</v>
      </c>
      <c r="J6" s="34" t="str">
        <f t="shared" si="3"/>
        <v>水道事業</v>
      </c>
      <c r="K6" s="34" t="str">
        <f t="shared" si="3"/>
        <v>簡易水道事業</v>
      </c>
      <c r="L6" s="34" t="str">
        <f t="shared" si="3"/>
        <v>C2</v>
      </c>
      <c r="M6" s="34" t="str">
        <f t="shared" si="3"/>
        <v>非設置</v>
      </c>
      <c r="N6" s="35" t="str">
        <f t="shared" si="3"/>
        <v>-</v>
      </c>
      <c r="O6" s="35">
        <f t="shared" si="3"/>
        <v>52.8</v>
      </c>
      <c r="P6" s="35">
        <f t="shared" si="3"/>
        <v>90.47</v>
      </c>
      <c r="Q6" s="35">
        <f t="shared" si="3"/>
        <v>3281</v>
      </c>
      <c r="R6" s="35">
        <f t="shared" si="3"/>
        <v>8340</v>
      </c>
      <c r="S6" s="35">
        <f t="shared" si="3"/>
        <v>583.69000000000005</v>
      </c>
      <c r="T6" s="35">
        <f t="shared" si="3"/>
        <v>14.29</v>
      </c>
      <c r="U6" s="35">
        <f t="shared" si="3"/>
        <v>7449</v>
      </c>
      <c r="V6" s="35">
        <f t="shared" si="3"/>
        <v>38.159999999999997</v>
      </c>
      <c r="W6" s="35">
        <f t="shared" si="3"/>
        <v>195.2</v>
      </c>
      <c r="X6" s="36" t="str">
        <f>IF(X7="",NA(),X7)</f>
        <v>-</v>
      </c>
      <c r="Y6" s="36" t="str">
        <f t="shared" ref="Y6:AG6" si="4">IF(Y7="",NA(),Y7)</f>
        <v>-</v>
      </c>
      <c r="Z6" s="36">
        <f t="shared" si="4"/>
        <v>101.47</v>
      </c>
      <c r="AA6" s="36">
        <f t="shared" si="4"/>
        <v>104.94</v>
      </c>
      <c r="AB6" s="36">
        <f t="shared" si="4"/>
        <v>101.87</v>
      </c>
      <c r="AC6" s="36" t="str">
        <f t="shared" si="4"/>
        <v>-</v>
      </c>
      <c r="AD6" s="36" t="str">
        <f t="shared" si="4"/>
        <v>-</v>
      </c>
      <c r="AE6" s="36">
        <f t="shared" si="4"/>
        <v>95.61</v>
      </c>
      <c r="AF6" s="36">
        <f t="shared" si="4"/>
        <v>105.17</v>
      </c>
      <c r="AG6" s="36">
        <f t="shared" si="4"/>
        <v>99.53</v>
      </c>
      <c r="AH6" s="35" t="str">
        <f>IF(AH7="","",IF(AH7="-","【-】","【"&amp;SUBSTITUTE(TEXT(AH7,"#,##0.00"),"-","△")&amp;"】"))</f>
        <v>【104.88】</v>
      </c>
      <c r="AI6" s="36" t="str">
        <f>IF(AI7="",NA(),AI7)</f>
        <v>-</v>
      </c>
      <c r="AJ6" s="36" t="str">
        <f t="shared" ref="AJ6:AR6" si="5">IF(AJ7="",NA(),AJ7)</f>
        <v>-</v>
      </c>
      <c r="AK6" s="36">
        <f t="shared" si="5"/>
        <v>4.72</v>
      </c>
      <c r="AL6" s="35">
        <f t="shared" si="5"/>
        <v>0</v>
      </c>
      <c r="AM6" s="35">
        <f t="shared" si="5"/>
        <v>0</v>
      </c>
      <c r="AN6" s="36" t="str">
        <f t="shared" si="5"/>
        <v>-</v>
      </c>
      <c r="AO6" s="36" t="str">
        <f t="shared" si="5"/>
        <v>-</v>
      </c>
      <c r="AP6" s="36">
        <f t="shared" si="5"/>
        <v>58.42</v>
      </c>
      <c r="AQ6" s="35">
        <f t="shared" si="5"/>
        <v>0</v>
      </c>
      <c r="AR6" s="36">
        <f t="shared" si="5"/>
        <v>4.53</v>
      </c>
      <c r="AS6" s="35" t="str">
        <f>IF(AS7="","",IF(AS7="-","【-】","【"&amp;SUBSTITUTE(TEXT(AS7,"#,##0.00"),"-","△")&amp;"】"))</f>
        <v>【13.15】</v>
      </c>
      <c r="AT6" s="36" t="str">
        <f>IF(AT7="",NA(),AT7)</f>
        <v>-</v>
      </c>
      <c r="AU6" s="36" t="str">
        <f t="shared" ref="AU6:BC6" si="6">IF(AU7="",NA(),AU7)</f>
        <v>-</v>
      </c>
      <c r="AV6" s="36">
        <f t="shared" si="6"/>
        <v>10.91</v>
      </c>
      <c r="AW6" s="36">
        <f t="shared" si="6"/>
        <v>24.33</v>
      </c>
      <c r="AX6" s="36">
        <f t="shared" si="6"/>
        <v>30.65</v>
      </c>
      <c r="AY6" s="36" t="str">
        <f t="shared" si="6"/>
        <v>-</v>
      </c>
      <c r="AZ6" s="36" t="str">
        <f t="shared" si="6"/>
        <v>-</v>
      </c>
      <c r="BA6" s="36">
        <f t="shared" si="6"/>
        <v>135.68</v>
      </c>
      <c r="BB6" s="36">
        <f t="shared" si="6"/>
        <v>155.44999999999999</v>
      </c>
      <c r="BC6" s="36">
        <f t="shared" si="6"/>
        <v>183.95</v>
      </c>
      <c r="BD6" s="35" t="str">
        <f>IF(BD7="","",IF(BD7="-","【-】","【"&amp;SUBSTITUTE(TEXT(BD7,"#,##0.00"),"-","△")&amp;"】"))</f>
        <v>【299.46】</v>
      </c>
      <c r="BE6" s="36" t="str">
        <f>IF(BE7="",NA(),BE7)</f>
        <v>-</v>
      </c>
      <c r="BF6" s="36" t="str">
        <f t="shared" ref="BF6:BN6" si="7">IF(BF7="",NA(),BF7)</f>
        <v>-</v>
      </c>
      <c r="BG6" s="36">
        <f t="shared" si="7"/>
        <v>2499.35</v>
      </c>
      <c r="BH6" s="36">
        <f t="shared" si="7"/>
        <v>2251.9499999999998</v>
      </c>
      <c r="BI6" s="36">
        <f t="shared" si="7"/>
        <v>2078.2399999999998</v>
      </c>
      <c r="BJ6" s="36" t="str">
        <f t="shared" si="7"/>
        <v>-</v>
      </c>
      <c r="BK6" s="36" t="str">
        <f t="shared" si="7"/>
        <v>-</v>
      </c>
      <c r="BL6" s="36">
        <f t="shared" si="7"/>
        <v>1067.1500000000001</v>
      </c>
      <c r="BM6" s="36">
        <f t="shared" si="7"/>
        <v>1039.78</v>
      </c>
      <c r="BN6" s="36">
        <f t="shared" si="7"/>
        <v>1272.18</v>
      </c>
      <c r="BO6" s="35" t="str">
        <f>IF(BO7="","",IF(BO7="-","【-】","【"&amp;SUBSTITUTE(TEXT(BO7,"#,##0.00"),"-","△")&amp;"】"))</f>
        <v>【969.46】</v>
      </c>
      <c r="BP6" s="36" t="str">
        <f>IF(BP7="",NA(),BP7)</f>
        <v>-</v>
      </c>
      <c r="BQ6" s="36" t="str">
        <f t="shared" ref="BQ6:BY6" si="8">IF(BQ7="",NA(),BQ7)</f>
        <v>-</v>
      </c>
      <c r="BR6" s="36">
        <f t="shared" si="8"/>
        <v>52.61</v>
      </c>
      <c r="BS6" s="36">
        <f t="shared" si="8"/>
        <v>60.77</v>
      </c>
      <c r="BT6" s="36">
        <f t="shared" si="8"/>
        <v>60.38</v>
      </c>
      <c r="BU6" s="36" t="str">
        <f t="shared" si="8"/>
        <v>-</v>
      </c>
      <c r="BV6" s="36" t="str">
        <f t="shared" si="8"/>
        <v>-</v>
      </c>
      <c r="BW6" s="36">
        <f t="shared" si="8"/>
        <v>76.23</v>
      </c>
      <c r="BX6" s="36">
        <f t="shared" si="8"/>
        <v>82.35</v>
      </c>
      <c r="BY6" s="36">
        <f t="shared" si="8"/>
        <v>75.83</v>
      </c>
      <c r="BZ6" s="35" t="str">
        <f>IF(BZ7="","",IF(BZ7="-","【-】","【"&amp;SUBSTITUTE(TEXT(BZ7,"#,##0.00"),"-","△")&amp;"】"))</f>
        <v>【73.20】</v>
      </c>
      <c r="CA6" s="36" t="str">
        <f>IF(CA7="",NA(),CA7)</f>
        <v>-</v>
      </c>
      <c r="CB6" s="36" t="str">
        <f t="shared" ref="CB6:CJ6" si="9">IF(CB7="",NA(),CB7)</f>
        <v>-</v>
      </c>
      <c r="CC6" s="36">
        <f t="shared" si="9"/>
        <v>309.91000000000003</v>
      </c>
      <c r="CD6" s="36">
        <f t="shared" si="9"/>
        <v>270.92</v>
      </c>
      <c r="CE6" s="36">
        <f t="shared" si="9"/>
        <v>273.77</v>
      </c>
      <c r="CF6" s="36" t="str">
        <f t="shared" si="9"/>
        <v>-</v>
      </c>
      <c r="CG6" s="36" t="str">
        <f t="shared" si="9"/>
        <v>-</v>
      </c>
      <c r="CH6" s="36">
        <f t="shared" si="9"/>
        <v>235.02</v>
      </c>
      <c r="CI6" s="36">
        <f t="shared" si="9"/>
        <v>181.75</v>
      </c>
      <c r="CJ6" s="36">
        <f t="shared" si="9"/>
        <v>181.94</v>
      </c>
      <c r="CK6" s="35" t="str">
        <f>IF(CK7="","",IF(CK7="-","【-】","【"&amp;SUBSTITUTE(TEXT(CK7,"#,##0.00"),"-","△")&amp;"】"))</f>
        <v>【249.60】</v>
      </c>
      <c r="CL6" s="36" t="str">
        <f>IF(CL7="",NA(),CL7)</f>
        <v>-</v>
      </c>
      <c r="CM6" s="36" t="str">
        <f t="shared" ref="CM6:CU6" si="10">IF(CM7="",NA(),CM7)</f>
        <v>-</v>
      </c>
      <c r="CN6" s="36">
        <f t="shared" si="10"/>
        <v>57.13</v>
      </c>
      <c r="CO6" s="36">
        <f t="shared" si="10"/>
        <v>59.6</v>
      </c>
      <c r="CP6" s="36">
        <f t="shared" si="10"/>
        <v>57.99</v>
      </c>
      <c r="CQ6" s="36" t="str">
        <f t="shared" si="10"/>
        <v>-</v>
      </c>
      <c r="CR6" s="36" t="str">
        <f t="shared" si="10"/>
        <v>-</v>
      </c>
      <c r="CS6" s="36">
        <f t="shared" si="10"/>
        <v>59.85</v>
      </c>
      <c r="CT6" s="36">
        <f t="shared" si="10"/>
        <v>63.01</v>
      </c>
      <c r="CU6" s="36">
        <f t="shared" si="10"/>
        <v>52.63</v>
      </c>
      <c r="CV6" s="35" t="str">
        <f>IF(CV7="","",IF(CV7="-","【-】","【"&amp;SUBSTITUTE(TEXT(CV7,"#,##0.00"),"-","△")&amp;"】"))</f>
        <v>【48.62】</v>
      </c>
      <c r="CW6" s="36" t="str">
        <f>IF(CW7="",NA(),CW7)</f>
        <v>-</v>
      </c>
      <c r="CX6" s="36" t="str">
        <f t="shared" ref="CX6:DF6" si="11">IF(CX7="",NA(),CX7)</f>
        <v>-</v>
      </c>
      <c r="CY6" s="36">
        <f t="shared" si="11"/>
        <v>72.540000000000006</v>
      </c>
      <c r="CZ6" s="36">
        <f t="shared" si="11"/>
        <v>69.260000000000005</v>
      </c>
      <c r="DA6" s="36">
        <f t="shared" si="11"/>
        <v>68.89</v>
      </c>
      <c r="DB6" s="36" t="str">
        <f t="shared" si="11"/>
        <v>-</v>
      </c>
      <c r="DC6" s="36" t="str">
        <f t="shared" si="11"/>
        <v>-</v>
      </c>
      <c r="DD6" s="36">
        <f t="shared" si="11"/>
        <v>83.85</v>
      </c>
      <c r="DE6" s="36">
        <f t="shared" si="11"/>
        <v>77.489999999999995</v>
      </c>
      <c r="DF6" s="36">
        <f t="shared" si="11"/>
        <v>78.83</v>
      </c>
      <c r="DG6" s="35" t="str">
        <f>IF(DG7="","",IF(DG7="-","【-】","【"&amp;SUBSTITUTE(TEXT(DG7,"#,##0.00"),"-","△")&amp;"】"))</f>
        <v>【79.22】</v>
      </c>
      <c r="DH6" s="36" t="str">
        <f>IF(DH7="",NA(),DH7)</f>
        <v>-</v>
      </c>
      <c r="DI6" s="36" t="str">
        <f t="shared" ref="DI6:DQ6" si="12">IF(DI7="",NA(),DI7)</f>
        <v>-</v>
      </c>
      <c r="DJ6" s="36">
        <f t="shared" si="12"/>
        <v>52.03</v>
      </c>
      <c r="DK6" s="36">
        <f t="shared" si="12"/>
        <v>54.12</v>
      </c>
      <c r="DL6" s="36">
        <f t="shared" si="12"/>
        <v>56.2</v>
      </c>
      <c r="DM6" s="36" t="str">
        <f t="shared" si="12"/>
        <v>-</v>
      </c>
      <c r="DN6" s="36" t="str">
        <f t="shared" si="12"/>
        <v>-</v>
      </c>
      <c r="DO6" s="36">
        <f t="shared" si="12"/>
        <v>37.21</v>
      </c>
      <c r="DP6" s="36">
        <f t="shared" si="12"/>
        <v>49.75</v>
      </c>
      <c r="DQ6" s="36">
        <f t="shared" si="12"/>
        <v>41.07</v>
      </c>
      <c r="DR6" s="35" t="str">
        <f>IF(DR7="","",IF(DR7="-","【-】","【"&amp;SUBSTITUTE(TEXT(DR7,"#,##0.00"),"-","△")&amp;"】"))</f>
        <v>【38.53】</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7.64</v>
      </c>
      <c r="EA6" s="36">
        <f t="shared" si="13"/>
        <v>6.45</v>
      </c>
      <c r="EB6" s="36">
        <f t="shared" si="13"/>
        <v>5.94</v>
      </c>
      <c r="EC6" s="35" t="str">
        <f>IF(EC7="","",IF(EC7="-","【-】","【"&amp;SUBSTITUTE(TEXT(EC7,"#,##0.00"),"-","△")&amp;"】"))</f>
        <v>【11.65】</v>
      </c>
      <c r="ED6" s="36" t="str">
        <f>IF(ED7="",NA(),ED7)</f>
        <v>-</v>
      </c>
      <c r="EE6" s="36" t="str">
        <f t="shared" ref="EE6:EM6" si="14">IF(EE7="",NA(),EE7)</f>
        <v>-</v>
      </c>
      <c r="EF6" s="36">
        <f t="shared" si="14"/>
        <v>0.18</v>
      </c>
      <c r="EG6" s="36">
        <f t="shared" si="14"/>
        <v>0.05</v>
      </c>
      <c r="EH6" s="36">
        <f t="shared" si="14"/>
        <v>0.08</v>
      </c>
      <c r="EI6" s="36" t="str">
        <f t="shared" si="14"/>
        <v>-</v>
      </c>
      <c r="EJ6" s="36" t="str">
        <f t="shared" si="14"/>
        <v>-</v>
      </c>
      <c r="EK6" s="36">
        <f t="shared" si="14"/>
        <v>0.63</v>
      </c>
      <c r="EL6" s="36">
        <f t="shared" si="14"/>
        <v>0.01</v>
      </c>
      <c r="EM6" s="36">
        <f t="shared" si="14"/>
        <v>0.04</v>
      </c>
      <c r="EN6" s="35" t="str">
        <f>IF(EN7="","",IF(EN7="-","【-】","【"&amp;SUBSTITUTE(TEXT(EN7,"#,##0.00"),"-","△")&amp;"】"))</f>
        <v>【0.34】</v>
      </c>
    </row>
    <row r="7" spans="1:144" s="37" customFormat="1" x14ac:dyDescent="0.15">
      <c r="A7" s="29"/>
      <c r="B7" s="38">
        <v>2018</v>
      </c>
      <c r="C7" s="38">
        <v>383864</v>
      </c>
      <c r="D7" s="38">
        <v>46</v>
      </c>
      <c r="E7" s="38">
        <v>1</v>
      </c>
      <c r="F7" s="38">
        <v>0</v>
      </c>
      <c r="G7" s="38">
        <v>5</v>
      </c>
      <c r="H7" s="38" t="s">
        <v>92</v>
      </c>
      <c r="I7" s="38" t="s">
        <v>93</v>
      </c>
      <c r="J7" s="38" t="s">
        <v>94</v>
      </c>
      <c r="K7" s="38" t="s">
        <v>95</v>
      </c>
      <c r="L7" s="38" t="s">
        <v>96</v>
      </c>
      <c r="M7" s="38" t="s">
        <v>97</v>
      </c>
      <c r="N7" s="39" t="s">
        <v>98</v>
      </c>
      <c r="O7" s="39">
        <v>52.8</v>
      </c>
      <c r="P7" s="39">
        <v>90.47</v>
      </c>
      <c r="Q7" s="39">
        <v>3281</v>
      </c>
      <c r="R7" s="39">
        <v>8340</v>
      </c>
      <c r="S7" s="39">
        <v>583.69000000000005</v>
      </c>
      <c r="T7" s="39">
        <v>14.29</v>
      </c>
      <c r="U7" s="39">
        <v>7449</v>
      </c>
      <c r="V7" s="39">
        <v>38.159999999999997</v>
      </c>
      <c r="W7" s="39">
        <v>195.2</v>
      </c>
      <c r="X7" s="39" t="s">
        <v>98</v>
      </c>
      <c r="Y7" s="39" t="s">
        <v>98</v>
      </c>
      <c r="Z7" s="39">
        <v>101.47</v>
      </c>
      <c r="AA7" s="39">
        <v>104.94</v>
      </c>
      <c r="AB7" s="39">
        <v>101.87</v>
      </c>
      <c r="AC7" s="39" t="s">
        <v>98</v>
      </c>
      <c r="AD7" s="39" t="s">
        <v>98</v>
      </c>
      <c r="AE7" s="39">
        <v>95.61</v>
      </c>
      <c r="AF7" s="39">
        <v>105.17</v>
      </c>
      <c r="AG7" s="39">
        <v>99.53</v>
      </c>
      <c r="AH7" s="39">
        <v>104.88</v>
      </c>
      <c r="AI7" s="39" t="s">
        <v>98</v>
      </c>
      <c r="AJ7" s="39" t="s">
        <v>98</v>
      </c>
      <c r="AK7" s="39">
        <v>4.72</v>
      </c>
      <c r="AL7" s="39">
        <v>0</v>
      </c>
      <c r="AM7" s="39">
        <v>0</v>
      </c>
      <c r="AN7" s="39" t="s">
        <v>98</v>
      </c>
      <c r="AO7" s="39" t="s">
        <v>98</v>
      </c>
      <c r="AP7" s="39">
        <v>58.42</v>
      </c>
      <c r="AQ7" s="39">
        <v>0</v>
      </c>
      <c r="AR7" s="39">
        <v>4.53</v>
      </c>
      <c r="AS7" s="39">
        <v>13.15</v>
      </c>
      <c r="AT7" s="39" t="s">
        <v>98</v>
      </c>
      <c r="AU7" s="39" t="s">
        <v>98</v>
      </c>
      <c r="AV7" s="39">
        <v>10.91</v>
      </c>
      <c r="AW7" s="39">
        <v>24.33</v>
      </c>
      <c r="AX7" s="39">
        <v>30.65</v>
      </c>
      <c r="AY7" s="39" t="s">
        <v>98</v>
      </c>
      <c r="AZ7" s="39" t="s">
        <v>98</v>
      </c>
      <c r="BA7" s="39">
        <v>135.68</v>
      </c>
      <c r="BB7" s="39">
        <v>155.44999999999999</v>
      </c>
      <c r="BC7" s="39">
        <v>183.95</v>
      </c>
      <c r="BD7" s="39">
        <v>299.45999999999998</v>
      </c>
      <c r="BE7" s="39" t="s">
        <v>98</v>
      </c>
      <c r="BF7" s="39" t="s">
        <v>98</v>
      </c>
      <c r="BG7" s="39">
        <v>2499.35</v>
      </c>
      <c r="BH7" s="39">
        <v>2251.9499999999998</v>
      </c>
      <c r="BI7" s="39">
        <v>2078.2399999999998</v>
      </c>
      <c r="BJ7" s="39" t="s">
        <v>98</v>
      </c>
      <c r="BK7" s="39" t="s">
        <v>98</v>
      </c>
      <c r="BL7" s="39">
        <v>1067.1500000000001</v>
      </c>
      <c r="BM7" s="39">
        <v>1039.78</v>
      </c>
      <c r="BN7" s="39">
        <v>1272.18</v>
      </c>
      <c r="BO7" s="39">
        <v>969.46</v>
      </c>
      <c r="BP7" s="39" t="s">
        <v>98</v>
      </c>
      <c r="BQ7" s="39" t="s">
        <v>98</v>
      </c>
      <c r="BR7" s="39">
        <v>52.61</v>
      </c>
      <c r="BS7" s="39">
        <v>60.77</v>
      </c>
      <c r="BT7" s="39">
        <v>60.38</v>
      </c>
      <c r="BU7" s="39" t="s">
        <v>98</v>
      </c>
      <c r="BV7" s="39" t="s">
        <v>98</v>
      </c>
      <c r="BW7" s="39">
        <v>76.23</v>
      </c>
      <c r="BX7" s="39">
        <v>82.35</v>
      </c>
      <c r="BY7" s="39">
        <v>75.83</v>
      </c>
      <c r="BZ7" s="39">
        <v>73.2</v>
      </c>
      <c r="CA7" s="39" t="s">
        <v>98</v>
      </c>
      <c r="CB7" s="39" t="s">
        <v>98</v>
      </c>
      <c r="CC7" s="39">
        <v>309.91000000000003</v>
      </c>
      <c r="CD7" s="39">
        <v>270.92</v>
      </c>
      <c r="CE7" s="39">
        <v>273.77</v>
      </c>
      <c r="CF7" s="39" t="s">
        <v>98</v>
      </c>
      <c r="CG7" s="39" t="s">
        <v>98</v>
      </c>
      <c r="CH7" s="39">
        <v>235.02</v>
      </c>
      <c r="CI7" s="39">
        <v>181.75</v>
      </c>
      <c r="CJ7" s="39">
        <v>181.94</v>
      </c>
      <c r="CK7" s="39">
        <v>249.6</v>
      </c>
      <c r="CL7" s="39" t="s">
        <v>98</v>
      </c>
      <c r="CM7" s="39" t="s">
        <v>98</v>
      </c>
      <c r="CN7" s="39">
        <v>57.13</v>
      </c>
      <c r="CO7" s="39">
        <v>59.6</v>
      </c>
      <c r="CP7" s="39">
        <v>57.99</v>
      </c>
      <c r="CQ7" s="39" t="s">
        <v>98</v>
      </c>
      <c r="CR7" s="39" t="s">
        <v>98</v>
      </c>
      <c r="CS7" s="39">
        <v>59.85</v>
      </c>
      <c r="CT7" s="39">
        <v>63.01</v>
      </c>
      <c r="CU7" s="39">
        <v>52.63</v>
      </c>
      <c r="CV7" s="39">
        <v>48.62</v>
      </c>
      <c r="CW7" s="39" t="s">
        <v>98</v>
      </c>
      <c r="CX7" s="39" t="s">
        <v>98</v>
      </c>
      <c r="CY7" s="39">
        <v>72.540000000000006</v>
      </c>
      <c r="CZ7" s="39">
        <v>69.260000000000005</v>
      </c>
      <c r="DA7" s="39">
        <v>68.89</v>
      </c>
      <c r="DB7" s="39" t="s">
        <v>98</v>
      </c>
      <c r="DC7" s="39" t="s">
        <v>98</v>
      </c>
      <c r="DD7" s="39">
        <v>83.85</v>
      </c>
      <c r="DE7" s="39">
        <v>77.489999999999995</v>
      </c>
      <c r="DF7" s="39">
        <v>78.83</v>
      </c>
      <c r="DG7" s="39">
        <v>79.22</v>
      </c>
      <c r="DH7" s="39" t="s">
        <v>98</v>
      </c>
      <c r="DI7" s="39" t="s">
        <v>98</v>
      </c>
      <c r="DJ7" s="39">
        <v>52.03</v>
      </c>
      <c r="DK7" s="39">
        <v>54.12</v>
      </c>
      <c r="DL7" s="39">
        <v>56.2</v>
      </c>
      <c r="DM7" s="39" t="s">
        <v>98</v>
      </c>
      <c r="DN7" s="39" t="s">
        <v>98</v>
      </c>
      <c r="DO7" s="39">
        <v>37.21</v>
      </c>
      <c r="DP7" s="39">
        <v>49.75</v>
      </c>
      <c r="DQ7" s="39">
        <v>41.07</v>
      </c>
      <c r="DR7" s="39">
        <v>38.53</v>
      </c>
      <c r="DS7" s="39" t="s">
        <v>98</v>
      </c>
      <c r="DT7" s="39" t="s">
        <v>98</v>
      </c>
      <c r="DU7" s="39">
        <v>0</v>
      </c>
      <c r="DV7" s="39">
        <v>0</v>
      </c>
      <c r="DW7" s="39">
        <v>0</v>
      </c>
      <c r="DX7" s="39" t="s">
        <v>98</v>
      </c>
      <c r="DY7" s="39" t="s">
        <v>98</v>
      </c>
      <c r="DZ7" s="39">
        <v>7.64</v>
      </c>
      <c r="EA7" s="39">
        <v>6.45</v>
      </c>
      <c r="EB7" s="39">
        <v>5.94</v>
      </c>
      <c r="EC7" s="39">
        <v>11.65</v>
      </c>
      <c r="ED7" s="39" t="s">
        <v>98</v>
      </c>
      <c r="EE7" s="39" t="s">
        <v>98</v>
      </c>
      <c r="EF7" s="39">
        <v>0.18</v>
      </c>
      <c r="EG7" s="39">
        <v>0.05</v>
      </c>
      <c r="EH7" s="39">
        <v>0.08</v>
      </c>
      <c r="EI7" s="39" t="s">
        <v>98</v>
      </c>
      <c r="EJ7" s="39" t="s">
        <v>98</v>
      </c>
      <c r="EK7" s="39">
        <v>0.63</v>
      </c>
      <c r="EL7" s="39">
        <v>0.01</v>
      </c>
      <c r="EM7" s="39">
        <v>0.04</v>
      </c>
      <c r="EN7" s="39">
        <v>0.34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朋洸</cp:lastModifiedBy>
  <cp:lastPrinted>2020-02-12T01:44:46Z</cp:lastPrinted>
  <dcterms:created xsi:type="dcterms:W3CDTF">2019-12-05T04:26:52Z</dcterms:created>
  <dcterms:modified xsi:type="dcterms:W3CDTF">2020-03-25T08:03:04Z</dcterms:modified>
  <cp:category/>
</cp:coreProperties>
</file>