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5.5\●新FileSV\004.総務課\05.財政係\03.決算\★公会計（R7～）\令和８年度\HP公開用データ\"/>
    </mc:Choice>
  </mc:AlternateContent>
  <xr:revisionPtr revIDLastSave="0" documentId="8_{A0334538-6979-486E-BDD5-F65D7385423B}" xr6:coauthVersionLast="47" xr6:coauthVersionMax="47" xr10:uidLastSave="{00000000-0000-0000-0000-000000000000}"/>
  <bookViews>
    <workbookView xWindow="-28920" yWindow="-120" windowWidth="29040" windowHeight="1572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BE39" i="10"/>
  <c r="AM39" i="10"/>
  <c r="U39" i="10"/>
  <c r="C39" i="10"/>
  <c r="BE38" i="10"/>
  <c r="AM38" i="10"/>
  <c r="C38" i="10"/>
  <c r="BE37" i="10"/>
  <c r="C37" i="10"/>
  <c r="BE36" i="10"/>
  <c r="C36" i="10"/>
  <c r="BE35" i="10"/>
  <c r="BW34" i="10"/>
  <c r="C34" i="10"/>
  <c r="BW35" i="10" l="1"/>
  <c r="BW36" i="10" s="1"/>
  <c r="BW37" i="10" s="1"/>
  <c r="BW38" i="10" s="1"/>
  <c r="BW39" i="10" s="1"/>
  <c r="BW40" i="10" s="1"/>
  <c r="BW41" i="10" s="1"/>
  <c r="BW42" i="10" s="1"/>
  <c r="BW43" i="10" s="1"/>
  <c r="CO34" i="10"/>
  <c r="CO35" i="10" s="1"/>
  <c r="CO36" i="10" s="1"/>
  <c r="CO37" i="10" s="1"/>
  <c r="CO38" i="10" s="1"/>
  <c r="CO39" i="10" s="1"/>
  <c r="C35" i="10"/>
  <c r="U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U35" i="10"/>
  <c r="U36" i="10" s="1"/>
  <c r="U37" i="10" s="1"/>
  <c r="U38" i="10" s="1"/>
  <c r="AM34" i="10"/>
  <c r="AM35" i="10" s="1"/>
  <c r="AM36" i="10" s="1"/>
  <c r="AM37" i="10" s="1"/>
</calcChain>
</file>

<file path=xl/sharedStrings.xml><?xml version="1.0" encoding="utf-8"?>
<sst xmlns="http://schemas.openxmlformats.org/spreadsheetml/2006/main" count="1176" uniqueCount="598">
  <si>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</si>
  <si>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</si>
  <si>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</si>
  <si>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</si>
  <si>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</si>
  <si>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</si>
  <si>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</si>
  <si>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</si>
  <si>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</si>
  <si>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</si>
  <si>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</si>
  <si>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</si>
  <si>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</si>
  <si>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</si>
  <si>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</si>
  <si>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</si>
  <si>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</si>
  <si>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</si>
  <si>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</si>
  <si>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</si>
  <si>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</si>
  <si>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</si>
  <si>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</si>
  <si>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</si>
  <si>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</si>
  <si>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</si>
  <si>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</si>
  <si>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</si>
  <si>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</si>
  <si>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</si>
  <si>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</si>
  <si>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</si>
  <si>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</si>
  <si>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</si>
  <si>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</si>
  <si>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</si>
  <si>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</si>
  <si>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</si>
  <si>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</si>
  <si>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</si>
  <si>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</si>
  <si>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</si>
  <si>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</si>
  <si>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</si>
  <si>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</si>
  <si>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</si>
  <si>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</si>
  <si>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</si>
  <si>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</si>
  <si>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</si>
  <si>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</si>
  <si>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</si>
  <si>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</si>
  <si>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</si>
  <si>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</si>
  <si>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</si>
  <si>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</si>
  <si>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</si>
  <si>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</si>
  <si>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</si>
  <si>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</si>
  <si>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</si>
  <si>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</si>
  <si>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</si>
  <si>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</si>
  <si>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</si>
  <si>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</si>
  <si>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</si>
  <si>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</si>
  <si>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</si>
  <si>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</si>
  <si>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</si>
  <si>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</si>
  <si>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</si>
  <si>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</si>
  <si>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</si>
  <si>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</si>
  <si>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</si>
  <si>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</si>
  <si>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</si>
  <si>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</si>
  <si>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</si>
  <si>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</si>
  <si>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</si>
  <si>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</si>
  <si>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</si>
  <si>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</si>
  <si>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</si>
  <si>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</si>
  <si>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</si>
  <si>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</si>
  <si>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</si>
  <si>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</si>
  <si>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</si>
  <si>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久万高原町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</si>
  <si>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</si>
  <si>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</si>
  <si>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</si>
  <si>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</si>
  <si>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</si>
  <si>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</si>
  <si>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</si>
  <si>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</si>
  <si>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</si>
  <si>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</si>
  <si>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</si>
  <si>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</si>
  <si>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</si>
  <si>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</si>
  <si>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</si>
  <si>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</si>
  <si>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</si>
  <si>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</si>
  <si>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</si>
  <si>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</si>
  <si>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</si>
  <si>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</si>
  <si>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</si>
  <si>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</si>
  <si>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</si>
  <si>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</si>
  <si>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</si>
  <si>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</si>
  <si>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</si>
  <si>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</si>
  <si>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</si>
  <si>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</si>
  <si>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</si>
  <si>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</si>
  <si>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</si>
  <si>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</si>
  <si>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</si>
  <si>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</si>
  <si>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</si>
  <si>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</si>
  <si>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</si>
  <si>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</si>
  <si>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</si>
  <si>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</si>
  <si>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</si>
  <si>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</si>
  <si>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-3.6</t>
    <phoneticPr fontId="5"/>
  </si>
  <si>
    <t>基準財政需要額</t>
    <phoneticPr fontId="25"/>
  </si>
  <si>
    <t>うち日本人(％)</t>
    <phoneticPr fontId="5"/>
  </si>
  <si>
    <t>-3.7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</si>
  <si>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</si>
  <si>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</si>
  <si>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</si>
  <si>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</si>
  <si>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</si>
  <si>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</si>
  <si>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</si>
  <si>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</si>
  <si>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</si>
  <si>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</si>
  <si>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</si>
  <si>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</si>
  <si>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</si>
  <si>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</si>
  <si>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</si>
  <si>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</si>
  <si>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</si>
  <si>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</si>
  <si>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</si>
  <si>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</si>
  <si>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</si>
  <si>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</si>
  <si>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</si>
  <si>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</si>
  <si>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</si>
  <si>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</si>
  <si>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</si>
  <si>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</si>
  <si>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</si>
  <si>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</si>
  <si>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</si>
  <si>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</si>
  <si>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</si>
  <si>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</si>
  <si>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</si>
  <si>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</si>
  <si>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</si>
  <si>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</si>
  <si>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</si>
  <si>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</si>
  <si>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</si>
  <si>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</si>
  <si>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</si>
  <si>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</si>
  <si>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</si>
  <si>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</si>
  <si>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</si>
  <si>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</si>
  <si>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</si>
  <si>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</si>
  <si>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</si>
  <si>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</si>
  <si>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</si>
  <si>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</si>
  <si>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</si>
  <si>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</si>
  <si>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</si>
  <si>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</si>
  <si>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愛媛県久万高原町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</si>
  <si>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</si>
  <si>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</si>
  <si>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</si>
  <si>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</si>
  <si>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</si>
  <si>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</si>
  <si>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</si>
  <si>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</si>
  <si>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</si>
  <si>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</si>
  <si>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</si>
  <si>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</si>
  <si>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</si>
  <si>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</si>
  <si>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</si>
  <si>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</si>
  <si>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</si>
  <si>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</si>
  <si>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</si>
  <si>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</si>
  <si>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</si>
  <si>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</si>
  <si>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</si>
  <si>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</si>
  <si>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</si>
  <si>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</si>
  <si>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</si>
  <si>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</si>
  <si>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</si>
  <si>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</si>
  <si>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</si>
  <si>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</si>
  <si>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</si>
  <si>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</si>
  <si>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</si>
  <si>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</si>
  <si>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</si>
  <si>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</si>
  <si>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</si>
  <si>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</si>
  <si>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</si>
  <si>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</si>
  <si>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</si>
  <si>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</si>
  <si>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</si>
  <si>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</si>
  <si>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</si>
  <si>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</si>
  <si>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</si>
  <si>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</si>
  <si>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</si>
  <si>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</si>
  <si>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</si>
  <si>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</si>
  <si>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</si>
  <si>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</si>
  <si>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</si>
  <si>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</si>
  <si>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</si>
  <si>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</si>
  <si>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</si>
  <si>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</si>
  <si>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</si>
  <si>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</si>
  <si>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</si>
  <si>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</si>
  <si>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</si>
  <si>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</si>
  <si>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</si>
  <si>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</si>
  <si>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</si>
  <si>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</si>
  <si>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</si>
  <si>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</si>
  <si>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</si>
  <si>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</si>
  <si>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</si>
  <si>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</si>
  <si>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</si>
  <si>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</si>
  <si>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</si>
  <si>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</si>
  <si>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</si>
  <si>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</si>
  <si>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</si>
  <si>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</si>
  <si>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</si>
  <si>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</si>
  <si>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</si>
  <si>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</si>
  <si>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</si>
  <si>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</si>
  <si>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</si>
  <si>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</si>
  <si>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</si>
  <si>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</si>
  <si>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</si>
  <si>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</si>
  <si>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</si>
  <si>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</si>
  <si>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</si>
  <si>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</si>
  <si>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</si>
  <si>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</si>
  <si>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</si>
  <si>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</si>
  <si>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</si>
  <si>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</si>
  <si>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</si>
  <si>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</si>
  <si>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</si>
  <si>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</si>
  <si>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</si>
  <si>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</si>
  <si>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</si>
  <si>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</si>
  <si>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</si>
  <si>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</si>
  <si>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</si>
  <si>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</si>
  <si>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</si>
  <si>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</si>
  <si>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</si>
  <si>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</si>
  <si>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</si>
  <si>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</si>
  <si>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</si>
  <si>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</si>
  <si>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</si>
  <si>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</si>
  <si>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</si>
  <si>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</si>
  <si>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</si>
  <si>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</si>
  <si>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</si>
  <si>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</si>
  <si>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</si>
  <si>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</si>
  <si>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</si>
  <si>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</si>
  <si>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</si>
  <si>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</si>
  <si>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</si>
  <si>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</si>
  <si>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</si>
  <si>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</si>
  <si>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</si>
  <si>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</si>
  <si>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</si>
  <si>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</si>
  <si>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愛媛県久万高原町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</si>
  <si>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</si>
  <si>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</si>
  <si>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</si>
  <si>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</si>
  <si>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</si>
  <si>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</si>
  <si>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</si>
  <si>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</si>
  <si>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</si>
  <si>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</si>
  <si>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</si>
  <si>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</si>
  <si>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</si>
  <si>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</si>
  <si>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</si>
  <si>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</si>
  <si>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</si>
  <si>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</si>
  <si>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</si>
  <si>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</si>
  <si>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凶荒予備事業特別会計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</si>
  <si>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</si>
  <si>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</si>
  <si>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</si>
  <si>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</si>
  <si>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</si>
  <si>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</si>
  <si>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</si>
  <si>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</si>
  <si>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</si>
  <si>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</si>
  <si>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</si>
  <si>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</si>
  <si>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</si>
  <si>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訪問看護事業特別会計</t>
    <phoneticPr fontId="5"/>
  </si>
  <si>
    <t>国民健康保険事業特別会計</t>
    <phoneticPr fontId="5"/>
  </si>
  <si>
    <t>国民健康保険診療所事業特別会計</t>
    <phoneticPr fontId="5"/>
  </si>
  <si>
    <t>介護保険事業特別会計</t>
    <phoneticPr fontId="5"/>
  </si>
  <si>
    <t>後期高齢者医療保険事業特別会計</t>
    <phoneticPr fontId="5"/>
  </si>
  <si>
    <t>病院事業会計</t>
    <phoneticPr fontId="5"/>
  </si>
  <si>
    <t>法適用企業</t>
    <phoneticPr fontId="5"/>
  </si>
  <si>
    <t>老人保健施設事業会計</t>
    <phoneticPr fontId="5"/>
  </si>
  <si>
    <t>簡易水道事業会計</t>
    <phoneticPr fontId="5"/>
  </si>
  <si>
    <t>下水道事業会計</t>
    <phoneticPr fontId="5"/>
  </si>
  <si>
    <t>分譲宅地造成事業特別会計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</si>
  <si>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</si>
  <si>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</si>
  <si>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</si>
  <si>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</si>
  <si>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</si>
  <si>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</si>
  <si>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</si>
  <si>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</si>
  <si>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</si>
  <si>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</si>
  <si>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</si>
  <si>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</si>
  <si>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</si>
  <si>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</si>
  <si>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</si>
  <si>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</si>
  <si>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</si>
  <si>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</si>
  <si>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</si>
  <si>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</si>
  <si>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</si>
  <si>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</si>
  <si>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</si>
  <si>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</si>
  <si>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</si>
  <si>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</si>
  <si>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</si>
  <si>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</si>
  <si>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</si>
  <si>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</si>
  <si>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</si>
  <si>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</si>
  <si>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</si>
  <si>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</si>
  <si>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</si>
  <si>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</si>
  <si>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</si>
  <si>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</si>
  <si>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</si>
  <si>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</si>
  <si>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</si>
  <si>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</si>
  <si>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</si>
  <si>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</si>
  <si>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</si>
  <si>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</si>
  <si>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</si>
  <si>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</si>
  <si>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</si>
  <si>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</si>
  <si>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</si>
  <si>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</si>
  <si>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</si>
  <si>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</si>
  <si>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</si>
  <si>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</si>
  <si>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</si>
  <si>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</si>
  <si>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</si>
  <si>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</si>
  <si>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</si>
  <si>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</si>
  <si>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</si>
  <si>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</si>
  <si>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</si>
  <si>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</si>
  <si>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</si>
  <si>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</si>
  <si>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</si>
  <si>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</si>
  <si>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</si>
  <si>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</si>
  <si>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</si>
  <si>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</si>
  <si>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</si>
  <si>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</si>
  <si>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</si>
  <si>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</si>
  <si>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</si>
  <si>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</si>
  <si>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</si>
  <si>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</si>
  <si>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</si>
  <si>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</si>
  <si>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</si>
  <si>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</si>
  <si>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</si>
  <si>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</si>
  <si>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</si>
  <si>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</si>
  <si>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</si>
  <si>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</si>
  <si>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</si>
  <si>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</si>
  <si>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</si>
  <si>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</si>
  <si>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</si>
  <si>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</si>
  <si>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</si>
  <si>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</si>
  <si>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</si>
  <si>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</si>
  <si>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</si>
  <si>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</si>
  <si>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</si>
  <si>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</si>
  <si>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</si>
  <si>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</si>
  <si>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</si>
  <si>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</si>
  <si>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</si>
  <si>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</si>
  <si>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</si>
  <si>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</si>
  <si>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</si>
  <si>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</si>
  <si>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</si>
  <si>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</si>
  <si>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</si>
  <si>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</si>
  <si>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</si>
  <si>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</si>
  <si>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</si>
  <si>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</si>
  <si>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</si>
  <si>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</si>
  <si>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</si>
  <si>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</si>
  <si>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</si>
  <si>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</si>
  <si>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</si>
  <si>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</si>
  <si>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</si>
  <si>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</si>
  <si>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</si>
  <si>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</si>
  <si>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9.25</t>
  </si>
  <si>
    <t>▲ 2.17</t>
  </si>
  <si>
    <t>▲ 14.21</t>
  </si>
  <si>
    <t>▲ 11.71</t>
  </si>
  <si>
    <t>▲ 5.13</t>
  </si>
  <si>
    <t>一般会計</t>
  </si>
  <si>
    <t>病院事業会計</t>
  </si>
  <si>
    <t>老人保健施設事業会計</t>
  </si>
  <si>
    <t>介護保険事業特別会計</t>
  </si>
  <si>
    <t>簡易水道事業会計</t>
  </si>
  <si>
    <t>下水道事業会計</t>
  </si>
  <si>
    <t>訪問看護事業特別会計</t>
  </si>
  <si>
    <t>凶荒予備事業特別会計</t>
  </si>
  <si>
    <t>その他会計（赤字）</t>
  </si>
  <si>
    <t>▲ 0.00</t>
  </si>
  <si>
    <t>その他会計（黒字）</t>
  </si>
  <si>
    <t>R02</t>
    <phoneticPr fontId="5"/>
  </si>
  <si>
    <t>R03</t>
    <phoneticPr fontId="5"/>
  </si>
  <si>
    <t>R04</t>
    <phoneticPr fontId="5"/>
  </si>
  <si>
    <t>R05</t>
    <phoneticPr fontId="5"/>
  </si>
  <si>
    <t>R06</t>
    <phoneticPr fontId="5"/>
  </si>
  <si>
    <t>公益社団法人久万高原農業公社</t>
    <rPh sb="0" eb="2">
      <t>コウエキ</t>
    </rPh>
    <rPh sb="2" eb="4">
      <t>シャダン</t>
    </rPh>
    <rPh sb="4" eb="6">
      <t>ホウジン</t>
    </rPh>
    <rPh sb="6" eb="10">
      <t>クマコウゲン</t>
    </rPh>
    <rPh sb="10" eb="12">
      <t>ノウギョウ</t>
    </rPh>
    <rPh sb="12" eb="14">
      <t>コウシャ</t>
    </rPh>
    <phoneticPr fontId="10"/>
  </si>
  <si>
    <t>株式会社いぶき</t>
    <rPh sb="0" eb="4">
      <t>カブシキガイシャ</t>
    </rPh>
    <phoneticPr fontId="10"/>
  </si>
  <si>
    <t>一般社団法人柳谷産業開発公社</t>
    <rPh sb="0" eb="2">
      <t>イッパン</t>
    </rPh>
    <rPh sb="2" eb="4">
      <t>シャダン</t>
    </rPh>
    <rPh sb="4" eb="6">
      <t>ホウジン</t>
    </rPh>
    <rPh sb="6" eb="8">
      <t>ヤナダニ</t>
    </rPh>
    <rPh sb="8" eb="10">
      <t>サンギョウ</t>
    </rPh>
    <rPh sb="10" eb="12">
      <t>カイハツ</t>
    </rPh>
    <rPh sb="12" eb="14">
      <t>コウシャ</t>
    </rPh>
    <phoneticPr fontId="10"/>
  </si>
  <si>
    <t>株式会社みかわ</t>
    <rPh sb="0" eb="4">
      <t>カブシキガイシャ</t>
    </rPh>
    <phoneticPr fontId="10"/>
  </si>
  <si>
    <t>株式会社さんさん久万高原</t>
    <rPh sb="0" eb="2">
      <t>カブシキ</t>
    </rPh>
    <rPh sb="2" eb="4">
      <t>カイシャ</t>
    </rPh>
    <rPh sb="8" eb="10">
      <t>クマ</t>
    </rPh>
    <rPh sb="10" eb="12">
      <t>コウゲン</t>
    </rPh>
    <phoneticPr fontId="10"/>
  </si>
  <si>
    <t>株式会社林業商社天空の森</t>
  </si>
  <si>
    <t>松山広域福祉施設事務組合　一般会計</t>
    <rPh sb="0" eb="2">
      <t>マツヤマ</t>
    </rPh>
    <rPh sb="2" eb="4">
      <t>コウイキ</t>
    </rPh>
    <rPh sb="4" eb="8">
      <t>フクシシセツ</t>
    </rPh>
    <rPh sb="8" eb="12">
      <t>ジムクミアイ</t>
    </rPh>
    <rPh sb="13" eb="17">
      <t>イッパンカイケイ</t>
    </rPh>
    <phoneticPr fontId="10"/>
  </si>
  <si>
    <t>松山広域福祉施設事務組合　公営企業会計</t>
    <rPh sb="0" eb="12">
      <t>マツヤマコウイキフクシシセツジムクミアイ</t>
    </rPh>
    <rPh sb="13" eb="19">
      <t>コウエイキギョウカイケイ</t>
    </rPh>
    <phoneticPr fontId="10"/>
  </si>
  <si>
    <t>松山衛生事務組合</t>
    <rPh sb="0" eb="2">
      <t>マツヤマ</t>
    </rPh>
    <rPh sb="2" eb="8">
      <t>エイセイジムクミアイ</t>
    </rPh>
    <phoneticPr fontId="10"/>
  </si>
  <si>
    <t>愛媛県市町総合事務組合　退職手当事業分</t>
    <rPh sb="0" eb="11">
      <t>エヒメケンシチョウソウゴウジムクミアイ</t>
    </rPh>
    <rPh sb="12" eb="16">
      <t>タイショクテアテ</t>
    </rPh>
    <rPh sb="16" eb="18">
      <t>ジギョウ</t>
    </rPh>
    <rPh sb="18" eb="19">
      <t>ブン</t>
    </rPh>
    <phoneticPr fontId="10"/>
  </si>
  <si>
    <t>愛媛県市町総合事務組合　消防補償事業分</t>
    <rPh sb="0" eb="3">
      <t>エヒメケン</t>
    </rPh>
    <rPh sb="3" eb="7">
      <t>シマチソウゴウ</t>
    </rPh>
    <rPh sb="7" eb="11">
      <t>ジムクミアイ</t>
    </rPh>
    <rPh sb="12" eb="19">
      <t>ショウボウホショウジギョウブン</t>
    </rPh>
    <phoneticPr fontId="10"/>
  </si>
  <si>
    <t>愛媛県市町総合事務組合　交通災害事業分</t>
    <rPh sb="0" eb="3">
      <t>エヒメケン</t>
    </rPh>
    <rPh sb="3" eb="5">
      <t>シマチ</t>
    </rPh>
    <rPh sb="5" eb="11">
      <t>ソウゴウジムクミアイ</t>
    </rPh>
    <rPh sb="12" eb="16">
      <t>コウツウサイガイ</t>
    </rPh>
    <rPh sb="16" eb="19">
      <t>ジギョウブン</t>
    </rPh>
    <phoneticPr fontId="10"/>
  </si>
  <si>
    <t>愛媛県市町総合事務組合　自治会館事業分</t>
    <rPh sb="0" eb="3">
      <t>エヒメケン</t>
    </rPh>
    <rPh sb="3" eb="5">
      <t>シマチ</t>
    </rPh>
    <rPh sb="5" eb="7">
      <t>ソウゴウ</t>
    </rPh>
    <rPh sb="7" eb="11">
      <t>ジムクミアイ</t>
    </rPh>
    <rPh sb="12" eb="19">
      <t>ジチカイカンジギョウブン</t>
    </rPh>
    <phoneticPr fontId="10"/>
  </si>
  <si>
    <t>愛媛県市町総合事務組合　議員公務災害事業分</t>
    <rPh sb="0" eb="3">
      <t>エヒメケン</t>
    </rPh>
    <rPh sb="3" eb="5">
      <t>シマチ</t>
    </rPh>
    <rPh sb="5" eb="11">
      <t>ソウゴウジムクミアイ</t>
    </rPh>
    <rPh sb="12" eb="21">
      <t>ギインコウムサイガイジギョウブン</t>
    </rPh>
    <phoneticPr fontId="10"/>
  </si>
  <si>
    <t>愛媛県市町総合事務組合　共通経費分</t>
    <rPh sb="0" eb="3">
      <t>エヒメケン</t>
    </rPh>
    <rPh sb="3" eb="5">
      <t>シマチ</t>
    </rPh>
    <rPh sb="5" eb="7">
      <t>ソウゴウ</t>
    </rPh>
    <rPh sb="7" eb="11">
      <t>ジムクミアイ</t>
    </rPh>
    <rPh sb="12" eb="14">
      <t>キョウツウ</t>
    </rPh>
    <rPh sb="14" eb="17">
      <t>ケイヒブン</t>
    </rPh>
    <phoneticPr fontId="10"/>
  </si>
  <si>
    <t>愛媛地方税滞納整理機構</t>
    <rPh sb="0" eb="2">
      <t>エヒメ</t>
    </rPh>
    <rPh sb="2" eb="5">
      <t>チホウゼイ</t>
    </rPh>
    <rPh sb="5" eb="11">
      <t>タイノウセイリキコウ</t>
    </rPh>
    <phoneticPr fontId="10"/>
  </si>
  <si>
    <t>愛媛県後期高齢者医療広域連合　一般会計</t>
    <rPh sb="0" eb="3">
      <t>エヒメケン</t>
    </rPh>
    <rPh sb="3" eb="8">
      <t>コウキコウレイシャ</t>
    </rPh>
    <rPh sb="8" eb="14">
      <t>イリョウコウイキレンゴウ</t>
    </rPh>
    <rPh sb="15" eb="19">
      <t>イッパンカイケイ</t>
    </rPh>
    <phoneticPr fontId="10"/>
  </si>
  <si>
    <t>愛媛県後期高齢者医療広域連合　後期高齢者医療特別会計</t>
    <rPh sb="0" eb="3">
      <t>エヒメケン</t>
    </rPh>
    <rPh sb="3" eb="8">
      <t>コウキコウレイシャ</t>
    </rPh>
    <rPh sb="8" eb="14">
      <t>イリョウコウイキレンゴウ</t>
    </rPh>
    <rPh sb="15" eb="20">
      <t>コウキコウレイシャ</t>
    </rPh>
    <rPh sb="20" eb="22">
      <t>イリョウ</t>
    </rPh>
    <rPh sb="22" eb="26">
      <t>トクベツカイケイ</t>
    </rPh>
    <phoneticPr fontId="10"/>
  </si>
  <si>
    <t>-</t>
    <phoneticPr fontId="2"/>
  </si>
  <si>
    <t>-</t>
    <phoneticPr fontId="2"/>
  </si>
  <si>
    <t>-</t>
    <phoneticPr fontId="2"/>
  </si>
  <si>
    <t>-</t>
    <phoneticPr fontId="2"/>
  </si>
  <si>
    <t>-</t>
    <phoneticPr fontId="2"/>
  </si>
  <si>
    <t>-</t>
    <phoneticPr fontId="2"/>
  </si>
  <si>
    <t>公共施設等総合管理基金</t>
    <phoneticPr fontId="5"/>
  </si>
  <si>
    <t>防災減災基金</t>
    <phoneticPr fontId="5"/>
  </si>
  <si>
    <t>農林業担い手育成確保対策事業地域振興基金</t>
    <phoneticPr fontId="5"/>
  </si>
  <si>
    <t>まちづくり地域振興基金</t>
    <phoneticPr fontId="5"/>
  </si>
  <si>
    <t>凶荒予備基金</t>
    <rPh sb="0" eb="2">
      <t>キョウコウ</t>
    </rPh>
    <rPh sb="2" eb="4">
      <t>ヨビ</t>
    </rPh>
    <rPh sb="4" eb="6">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</si>
  <si>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</si>
  <si>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</si>
  <si>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</si>
  <si>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地方債の新規発行抑制などに努めてきた結果、将来負担比率は低下し数値に表れない状況が続いている。一方で、有形固定資産減価償却率は類似団体よりも高く、上昇傾向にある。
公共施設等総合管理計画に基づき、今後は老朽化対策に積極的に取り組んでいくことが必要である。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</si>
  <si>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</si>
  <si>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</si>
  <si>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</si>
  <si>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</si>
  <si>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</si>
  <si>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</si>
  <si>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実質公債費比率は類似団体と比較して高いものの、将来負担比率はゼロとなっている。これは、公債費適正化計画に基づき普通建設事業に係る地方債発行の抑制効果が数値に表れている状況である。
今後は、大型事業の償還開始により元利償還金が大きくなる見込みであるが、引き続き健全化に努める。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</si>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</sst>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12" xfId="15" quotePrefix="1" applyNumberFormat="1" applyFont="1" applyBorder="1" applyAlignment="1" applyProtection="1">
      <alignment horizontal="righ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EA2A581-8481-4C25-8EC2-A89817AA38D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9F4E-4D76-819A-8C9133F620F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121483</c:v>
                </c:pt>
                <c:pt idx="1">
                  <c:v>215447</c:v>
                </c:pt>
                <c:pt idx="2">
                  <c:v>125823</c:v>
                </c:pt>
                <c:pt idx="3">
                  <c:v>153496</c:v>
                </c:pt>
                <c:pt idx="4">
                  <c:v>139760</c:v>
                </c:pt>
              </c:numCache>
            </c:numRef>
          </c:val>
          <c:smooth val="0"/>
          <c:extLst>
            <c:ext xmlns:c16="http://schemas.microsoft.com/office/drawing/2014/chart" uri="{C3380CC4-5D6E-409C-BE32-E72D297353CC}">
              <c16:uniqueId val="{00000001-9F4E-4D76-819A-8C9133F620F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11.76</c:v>
                </c:pt>
                <c:pt idx="1">
                  <c:v>13.78</c:v>
                </c:pt>
                <c:pt idx="2">
                  <c:v>13.35</c:v>
                </c:pt>
                <c:pt idx="3">
                  <c:v>10.88</c:v>
                </c:pt>
                <c:pt idx="4">
                  <c:v>11.56</c:v>
                </c:pt>
              </c:numCache>
            </c:numRef>
          </c:val>
          <c:extLst>
            <c:ext xmlns:c16="http://schemas.microsoft.com/office/drawing/2014/chart" uri="{C3380CC4-5D6E-409C-BE32-E72D297353CC}">
              <c16:uniqueId val="{00000000-9991-4918-AAE1-AEC01B485EC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64.06</c:v>
                </c:pt>
                <c:pt idx="1">
                  <c:v>62.68</c:v>
                </c:pt>
                <c:pt idx="2">
                  <c:v>58.48</c:v>
                </c:pt>
                <c:pt idx="3">
                  <c:v>55.64</c:v>
                </c:pt>
                <c:pt idx="4">
                  <c:v>53.56</c:v>
                </c:pt>
              </c:numCache>
            </c:numRef>
          </c:val>
          <c:extLst>
            <c:ext xmlns:c16="http://schemas.microsoft.com/office/drawing/2014/chart" uri="{C3380CC4-5D6E-409C-BE32-E72D297353CC}">
              <c16:uniqueId val="{00000001-9991-4918-AAE1-AEC01B485EC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-9.25</c:v>
                </c:pt>
                <c:pt idx="1">
                  <c:v>-2.17</c:v>
                </c:pt>
                <c:pt idx="2">
                  <c:v>-14.21</c:v>
                </c:pt>
                <c:pt idx="3">
                  <c:v>-11.71</c:v>
                </c:pt>
                <c:pt idx="4">
                  <c:v>-5.13</c:v>
                </c:pt>
              </c:numCache>
            </c:numRef>
          </c:val>
          <c:smooth val="0"/>
          <c:extLst>
            <c:ext xmlns:c16="http://schemas.microsoft.com/office/drawing/2014/chart" uri="{C3380CC4-5D6E-409C-BE32-E72D297353CC}">
              <c16:uniqueId val="{00000002-9991-4918-AAE1-AEC01B485EC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1.8</c:v>
                </c:pt>
                <c:pt idx="2">
                  <c:v>#N/A</c:v>
                </c:pt>
                <c:pt idx="3">
                  <c:v>1.9</c:v>
                </c:pt>
                <c:pt idx="4">
                  <c:v>#N/A</c:v>
                </c:pt>
                <c:pt idx="5">
                  <c:v>1.46</c:v>
                </c:pt>
                <c:pt idx="6">
                  <c:v>#N/A</c:v>
                </c:pt>
                <c:pt idx="7">
                  <c:v>1.22</c:v>
                </c:pt>
                <c:pt idx="8">
                  <c:v>#N/A</c:v>
                </c:pt>
                <c:pt idx="9">
                  <c:v>0.41</c:v>
                </c:pt>
              </c:numCache>
            </c:numRef>
          </c:val>
          <c:extLst>
            <c:ext xmlns:c16="http://schemas.microsoft.com/office/drawing/2014/chart" uri="{C3380CC4-5D6E-409C-BE32-E72D297353CC}">
              <c16:uniqueId val="{00000000-4F5E-4856-89B1-1CF7E78174B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1-4F5E-4856-89B1-1CF7E78174B5}"/>
            </c:ext>
          </c:extLst>
        </c:ser>
        <c:ser>
          <c:idx val="2"/>
          <c:order val="2"/>
          <c:tx>
            <c:strRef>
              <c:f>データシート!$A$29</c:f>
              <c:strCache>
                <c:ptCount val="1"/>
                <c:pt idx="0">
                  <c:v>凶荒予備事業特別会計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0.11</c:v>
                </c:pt>
                <c:pt idx="2">
                  <c:v>#N/A</c:v>
                </c:pt>
                <c:pt idx="3">
                  <c:v>0.06</c:v>
                </c:pt>
                <c:pt idx="4">
                  <c:v>#N/A</c:v>
                </c:pt>
                <c:pt idx="5">
                  <c:v>0.5</c:v>
                </c:pt>
                <c:pt idx="6">
                  <c:v>#N/A</c:v>
                </c:pt>
                <c:pt idx="7">
                  <c:v>0.72</c:v>
                </c:pt>
                <c:pt idx="8">
                  <c:v>#N/A</c:v>
                </c:pt>
                <c:pt idx="9">
                  <c:v>0.49</c:v>
                </c:pt>
              </c:numCache>
            </c:numRef>
          </c:val>
          <c:extLst>
            <c:ext xmlns:c16="http://schemas.microsoft.com/office/drawing/2014/chart" uri="{C3380CC4-5D6E-409C-BE32-E72D297353CC}">
              <c16:uniqueId val="{00000002-4F5E-4856-89B1-1CF7E78174B5}"/>
            </c:ext>
          </c:extLst>
        </c:ser>
        <c:ser>
          <c:idx val="3"/>
          <c:order val="3"/>
          <c:tx>
            <c:strRef>
              <c:f>データシート!$A$30</c:f>
              <c:strCache>
                <c:ptCount val="1"/>
                <c:pt idx="0">
                  <c:v>訪問看護事業特別会計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0.6</c:v>
                </c:pt>
                <c:pt idx="2">
                  <c:v>#N/A</c:v>
                </c:pt>
                <c:pt idx="3">
                  <c:v>0.82</c:v>
                </c:pt>
                <c:pt idx="4">
                  <c:v>#N/A</c:v>
                </c:pt>
                <c:pt idx="5">
                  <c:v>0.77</c:v>
                </c:pt>
                <c:pt idx="6">
                  <c:v>#N/A</c:v>
                </c:pt>
                <c:pt idx="7">
                  <c:v>0.72</c:v>
                </c:pt>
                <c:pt idx="8">
                  <c:v>#N/A</c:v>
                </c:pt>
                <c:pt idx="9">
                  <c:v>0.51</c:v>
                </c:pt>
              </c:numCache>
            </c:numRef>
          </c:val>
          <c:extLst>
            <c:ext xmlns:c16="http://schemas.microsoft.com/office/drawing/2014/chart" uri="{C3380CC4-5D6E-409C-BE32-E72D297353CC}">
              <c16:uniqueId val="{00000003-4F5E-4856-89B1-1CF7E78174B5}"/>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#N/A</c:v>
                </c:pt>
                <c:pt idx="7">
                  <c:v>0.47</c:v>
                </c:pt>
                <c:pt idx="8">
                  <c:v>#N/A</c:v>
                </c:pt>
                <c:pt idx="9">
                  <c:v>0.71</c:v>
                </c:pt>
              </c:numCache>
            </c:numRef>
          </c:val>
          <c:extLst>
            <c:ext xmlns:c16="http://schemas.microsoft.com/office/drawing/2014/chart" uri="{C3380CC4-5D6E-409C-BE32-E72D297353CC}">
              <c16:uniqueId val="{00000004-4F5E-4856-89B1-1CF7E78174B5}"/>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1.87</c:v>
                </c:pt>
                <c:pt idx="2">
                  <c:v>#N/A</c:v>
                </c:pt>
                <c:pt idx="3">
                  <c:v>1.65</c:v>
                </c:pt>
                <c:pt idx="4">
                  <c:v>#N/A</c:v>
                </c:pt>
                <c:pt idx="5">
                  <c:v>2.71</c:v>
                </c:pt>
                <c:pt idx="6">
                  <c:v>#N/A</c:v>
                </c:pt>
                <c:pt idx="7">
                  <c:v>2</c:v>
                </c:pt>
                <c:pt idx="8">
                  <c:v>#N/A</c:v>
                </c:pt>
                <c:pt idx="9">
                  <c:v>1.74</c:v>
                </c:pt>
              </c:numCache>
            </c:numRef>
          </c:val>
          <c:extLst>
            <c:ext xmlns:c16="http://schemas.microsoft.com/office/drawing/2014/chart" uri="{C3380CC4-5D6E-409C-BE32-E72D297353CC}">
              <c16:uniqueId val="{00000005-4F5E-4856-89B1-1CF7E78174B5}"/>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0.42</c:v>
                </c:pt>
                <c:pt idx="2">
                  <c:v>#N/A</c:v>
                </c:pt>
                <c:pt idx="3">
                  <c:v>1.85</c:v>
                </c:pt>
                <c:pt idx="4">
                  <c:v>#N/A</c:v>
                </c:pt>
                <c:pt idx="5">
                  <c:v>2.27</c:v>
                </c:pt>
                <c:pt idx="6">
                  <c:v>#N/A</c:v>
                </c:pt>
                <c:pt idx="7">
                  <c:v>2.13</c:v>
                </c:pt>
                <c:pt idx="8">
                  <c:v>#N/A</c:v>
                </c:pt>
                <c:pt idx="9">
                  <c:v>2.65</c:v>
                </c:pt>
              </c:numCache>
            </c:numRef>
          </c:val>
          <c:extLst>
            <c:ext xmlns:c16="http://schemas.microsoft.com/office/drawing/2014/chart" uri="{C3380CC4-5D6E-409C-BE32-E72D297353CC}">
              <c16:uniqueId val="{00000006-4F5E-4856-89B1-1CF7E78174B5}"/>
            </c:ext>
          </c:extLst>
        </c:ser>
        <c:ser>
          <c:idx val="7"/>
          <c:order val="7"/>
          <c:tx>
            <c:strRef>
              <c:f>データシート!$A$34</c:f>
              <c:strCache>
                <c:ptCount val="1"/>
                <c:pt idx="0">
                  <c:v>老人保健施設事業会計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5.22</c:v>
                </c:pt>
                <c:pt idx="2">
                  <c:v>#N/A</c:v>
                </c:pt>
                <c:pt idx="3">
                  <c:v>5.12</c:v>
                </c:pt>
                <c:pt idx="4">
                  <c:v>#N/A</c:v>
                </c:pt>
                <c:pt idx="5">
                  <c:v>5.16</c:v>
                </c:pt>
                <c:pt idx="6">
                  <c:v>#N/A</c:v>
                </c:pt>
                <c:pt idx="7">
                  <c:v>4.8099999999999996</c:v>
                </c:pt>
                <c:pt idx="8">
                  <c:v>#N/A</c:v>
                </c:pt>
                <c:pt idx="9">
                  <c:v>4.22</c:v>
                </c:pt>
              </c:numCache>
            </c:numRef>
          </c:val>
          <c:extLst>
            <c:ext xmlns:c16="http://schemas.microsoft.com/office/drawing/2014/chart" uri="{C3380CC4-5D6E-409C-BE32-E72D297353CC}">
              <c16:uniqueId val="{00000007-4F5E-4856-89B1-1CF7E78174B5}"/>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11.37</c:v>
                </c:pt>
                <c:pt idx="2">
                  <c:v>#N/A</c:v>
                </c:pt>
                <c:pt idx="3">
                  <c:v>10.37</c:v>
                </c:pt>
                <c:pt idx="4">
                  <c:v>#N/A</c:v>
                </c:pt>
                <c:pt idx="5">
                  <c:v>11.07</c:v>
                </c:pt>
                <c:pt idx="6">
                  <c:v>#N/A</c:v>
                </c:pt>
                <c:pt idx="7">
                  <c:v>9.3800000000000008</c:v>
                </c:pt>
                <c:pt idx="8">
                  <c:v>#N/A</c:v>
                </c:pt>
                <c:pt idx="9">
                  <c:v>7.03</c:v>
                </c:pt>
              </c:numCache>
            </c:numRef>
          </c:val>
          <c:extLst>
            <c:ext xmlns:c16="http://schemas.microsoft.com/office/drawing/2014/chart" uri="{C3380CC4-5D6E-409C-BE32-E72D297353CC}">
              <c16:uniqueId val="{00000008-4F5E-4856-89B1-1CF7E78174B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11.64</c:v>
                </c:pt>
                <c:pt idx="2">
                  <c:v>#N/A</c:v>
                </c:pt>
                <c:pt idx="3">
                  <c:v>13.71</c:v>
                </c:pt>
                <c:pt idx="4">
                  <c:v>#N/A</c:v>
                </c:pt>
                <c:pt idx="5">
                  <c:v>12.84</c:v>
                </c:pt>
                <c:pt idx="6">
                  <c:v>#N/A</c:v>
                </c:pt>
                <c:pt idx="7">
                  <c:v>10.15</c:v>
                </c:pt>
                <c:pt idx="8">
                  <c:v>#N/A</c:v>
                </c:pt>
                <c:pt idx="9">
                  <c:v>11.06</c:v>
                </c:pt>
              </c:numCache>
            </c:numRef>
          </c:val>
          <c:extLst>
            <c:ext xmlns:c16="http://schemas.microsoft.com/office/drawing/2014/chart" uri="{C3380CC4-5D6E-409C-BE32-E72D297353CC}">
              <c16:uniqueId val="{00000009-4F5E-4856-89B1-1CF7E78174B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958</c:v>
                </c:pt>
                <c:pt idx="5">
                  <c:v>923</c:v>
                </c:pt>
                <c:pt idx="8">
                  <c:v>904</c:v>
                </c:pt>
                <c:pt idx="11">
                  <c:v>908</c:v>
                </c:pt>
                <c:pt idx="14">
                  <c:v>863</c:v>
                </c:pt>
              </c:numCache>
            </c:numRef>
          </c:val>
          <c:extLst>
            <c:ext xmlns:c16="http://schemas.microsoft.com/office/drawing/2014/chart" uri="{C3380CC4-5D6E-409C-BE32-E72D297353CC}">
              <c16:uniqueId val="{00000000-46C0-48EF-8970-CA9CB8A59B2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6C0-48EF-8970-CA9CB8A59B2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15</c:v>
                </c:pt>
                <c:pt idx="3">
                  <c:v>15</c:v>
                </c:pt>
                <c:pt idx="6">
                  <c:v>15</c:v>
                </c:pt>
                <c:pt idx="9">
                  <c:v>15</c:v>
                </c:pt>
                <c:pt idx="12">
                  <c:v>15</c:v>
                </c:pt>
              </c:numCache>
            </c:numRef>
          </c:val>
          <c:extLst>
            <c:ext xmlns:c16="http://schemas.microsoft.com/office/drawing/2014/chart" uri="{C3380CC4-5D6E-409C-BE32-E72D297353CC}">
              <c16:uniqueId val="{00000002-46C0-48EF-8970-CA9CB8A59B2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7</c:v>
                </c:pt>
                <c:pt idx="9">
                  <c:v>9</c:v>
                </c:pt>
                <c:pt idx="12">
                  <c:v>4</c:v>
                </c:pt>
              </c:numCache>
            </c:numRef>
          </c:val>
          <c:extLst>
            <c:ext xmlns:c16="http://schemas.microsoft.com/office/drawing/2014/chart" uri="{C3380CC4-5D6E-409C-BE32-E72D297353CC}">
              <c16:uniqueId val="{00000003-46C0-48EF-8970-CA9CB8A59B2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622</c:v>
                </c:pt>
                <c:pt idx="3">
                  <c:v>589</c:v>
                </c:pt>
                <c:pt idx="6">
                  <c:v>572</c:v>
                </c:pt>
                <c:pt idx="9">
                  <c:v>552</c:v>
                </c:pt>
                <c:pt idx="12">
                  <c:v>429</c:v>
                </c:pt>
              </c:numCache>
            </c:numRef>
          </c:val>
          <c:extLst>
            <c:ext xmlns:c16="http://schemas.microsoft.com/office/drawing/2014/chart" uri="{C3380CC4-5D6E-409C-BE32-E72D297353CC}">
              <c16:uniqueId val="{00000004-46C0-48EF-8970-CA9CB8A59B2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6C0-48EF-8970-CA9CB8A59B2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6C0-48EF-8970-CA9CB8A59B2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817</c:v>
                </c:pt>
                <c:pt idx="3">
                  <c:v>827</c:v>
                </c:pt>
                <c:pt idx="6">
                  <c:v>825</c:v>
                </c:pt>
                <c:pt idx="9">
                  <c:v>867</c:v>
                </c:pt>
                <c:pt idx="12">
                  <c:v>937</c:v>
                </c:pt>
              </c:numCache>
            </c:numRef>
          </c:val>
          <c:extLst>
            <c:ext xmlns:c16="http://schemas.microsoft.com/office/drawing/2014/chart" uri="{C3380CC4-5D6E-409C-BE32-E72D297353CC}">
              <c16:uniqueId val="{00000007-46C0-48EF-8970-CA9CB8A59B2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496</c:v>
                </c:pt>
                <c:pt idx="2">
                  <c:v>#N/A</c:v>
                </c:pt>
                <c:pt idx="3">
                  <c:v>#N/A</c:v>
                </c:pt>
                <c:pt idx="4">
                  <c:v>508</c:v>
                </c:pt>
                <c:pt idx="5">
                  <c:v>#N/A</c:v>
                </c:pt>
                <c:pt idx="6">
                  <c:v>#N/A</c:v>
                </c:pt>
                <c:pt idx="7">
                  <c:v>515</c:v>
                </c:pt>
                <c:pt idx="8">
                  <c:v>#N/A</c:v>
                </c:pt>
                <c:pt idx="9">
                  <c:v>#N/A</c:v>
                </c:pt>
                <c:pt idx="10">
                  <c:v>535</c:v>
                </c:pt>
                <c:pt idx="11">
                  <c:v>#N/A</c:v>
                </c:pt>
                <c:pt idx="12">
                  <c:v>#N/A</c:v>
                </c:pt>
                <c:pt idx="13">
                  <c:v>522</c:v>
                </c:pt>
                <c:pt idx="14">
                  <c:v>#N/A</c:v>
                </c:pt>
              </c:numCache>
            </c:numRef>
          </c:val>
          <c:smooth val="0"/>
          <c:extLst>
            <c:ext xmlns:c16="http://schemas.microsoft.com/office/drawing/2014/chart" uri="{C3380CC4-5D6E-409C-BE32-E72D297353CC}">
              <c16:uniqueId val="{00000008-46C0-48EF-8970-CA9CB8A59B2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9277</c:v>
                </c:pt>
                <c:pt idx="5">
                  <c:v>9201</c:v>
                </c:pt>
                <c:pt idx="8">
                  <c:v>8787</c:v>
                </c:pt>
                <c:pt idx="11">
                  <c:v>8455</c:v>
                </c:pt>
                <c:pt idx="14">
                  <c:v>8178</c:v>
                </c:pt>
              </c:numCache>
            </c:numRef>
          </c:val>
          <c:extLst>
            <c:ext xmlns:c16="http://schemas.microsoft.com/office/drawing/2014/chart" uri="{C3380CC4-5D6E-409C-BE32-E72D297353CC}">
              <c16:uniqueId val="{00000000-A92B-4D6B-939C-A78FF461299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62</c:v>
                </c:pt>
                <c:pt idx="5">
                  <c:v>38</c:v>
                </c:pt>
                <c:pt idx="8">
                  <c:v>63</c:v>
                </c:pt>
                <c:pt idx="11">
                  <c:v>72</c:v>
                </c:pt>
                <c:pt idx="14">
                  <c:v>107</c:v>
                </c:pt>
              </c:numCache>
            </c:numRef>
          </c:val>
          <c:extLst>
            <c:ext xmlns:c16="http://schemas.microsoft.com/office/drawing/2014/chart" uri="{C3380CC4-5D6E-409C-BE32-E72D297353CC}">
              <c16:uniqueId val="{00000001-A92B-4D6B-939C-A78FF461299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6147</c:v>
                </c:pt>
                <c:pt idx="5">
                  <c:v>6070</c:v>
                </c:pt>
                <c:pt idx="8">
                  <c:v>5623</c:v>
                </c:pt>
                <c:pt idx="11">
                  <c:v>5313</c:v>
                </c:pt>
                <c:pt idx="14">
                  <c:v>5250</c:v>
                </c:pt>
              </c:numCache>
            </c:numRef>
          </c:val>
          <c:extLst>
            <c:ext xmlns:c16="http://schemas.microsoft.com/office/drawing/2014/chart" uri="{C3380CC4-5D6E-409C-BE32-E72D297353CC}">
              <c16:uniqueId val="{00000002-A92B-4D6B-939C-A78FF461299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92B-4D6B-939C-A78FF461299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92B-4D6B-939C-A78FF461299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92B-4D6B-939C-A78FF461299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1164</c:v>
                </c:pt>
                <c:pt idx="3">
                  <c:v>1143</c:v>
                </c:pt>
                <c:pt idx="6">
                  <c:v>1128</c:v>
                </c:pt>
                <c:pt idx="9">
                  <c:v>1127</c:v>
                </c:pt>
                <c:pt idx="12">
                  <c:v>1076</c:v>
                </c:pt>
              </c:numCache>
            </c:numRef>
          </c:val>
          <c:extLst>
            <c:ext xmlns:c16="http://schemas.microsoft.com/office/drawing/2014/chart" uri="{C3380CC4-5D6E-409C-BE32-E72D297353CC}">
              <c16:uniqueId val="{00000006-A92B-4D6B-939C-A78FF461299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90</c:v>
                </c:pt>
                <c:pt idx="9">
                  <c:v>81</c:v>
                </c:pt>
                <c:pt idx="12">
                  <c:v>73</c:v>
                </c:pt>
              </c:numCache>
            </c:numRef>
          </c:val>
          <c:extLst>
            <c:ext xmlns:c16="http://schemas.microsoft.com/office/drawing/2014/chart" uri="{C3380CC4-5D6E-409C-BE32-E72D297353CC}">
              <c16:uniqueId val="{00000007-A92B-4D6B-939C-A78FF461299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4072</c:v>
                </c:pt>
                <c:pt idx="3">
                  <c:v>3541</c:v>
                </c:pt>
                <c:pt idx="6">
                  <c:v>3069</c:v>
                </c:pt>
                <c:pt idx="9">
                  <c:v>2927</c:v>
                </c:pt>
                <c:pt idx="12">
                  <c:v>2634</c:v>
                </c:pt>
              </c:numCache>
            </c:numRef>
          </c:val>
          <c:extLst>
            <c:ext xmlns:c16="http://schemas.microsoft.com/office/drawing/2014/chart" uri="{C3380CC4-5D6E-409C-BE32-E72D297353CC}">
              <c16:uniqueId val="{00000008-A92B-4D6B-939C-A78FF461299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59</c:v>
                </c:pt>
                <c:pt idx="3">
                  <c:v>44</c:v>
                </c:pt>
                <c:pt idx="6">
                  <c:v>30</c:v>
                </c:pt>
                <c:pt idx="9">
                  <c:v>15</c:v>
                </c:pt>
                <c:pt idx="12">
                  <c:v>15</c:v>
                </c:pt>
              </c:numCache>
            </c:numRef>
          </c:val>
          <c:extLst>
            <c:ext xmlns:c16="http://schemas.microsoft.com/office/drawing/2014/chart" uri="{C3380CC4-5D6E-409C-BE32-E72D297353CC}">
              <c16:uniqueId val="{00000009-A92B-4D6B-939C-A78FF461299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8841</c:v>
                </c:pt>
                <c:pt idx="3">
                  <c:v>9425</c:v>
                </c:pt>
                <c:pt idx="6">
                  <c:v>9330</c:v>
                </c:pt>
                <c:pt idx="9">
                  <c:v>9149</c:v>
                </c:pt>
                <c:pt idx="12">
                  <c:v>8929</c:v>
                </c:pt>
              </c:numCache>
            </c:numRef>
          </c:val>
          <c:extLst>
            <c:ext xmlns:c16="http://schemas.microsoft.com/office/drawing/2014/chart" uri="{C3380CC4-5D6E-409C-BE32-E72D297353CC}">
              <c16:uniqueId val="{0000000A-A92B-4D6B-939C-A78FF461299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92B-4D6B-939C-A78FF461299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3404</c:v>
                </c:pt>
                <c:pt idx="1">
                  <c:v>3258</c:v>
                </c:pt>
                <c:pt idx="2">
                  <c:v>3214</c:v>
                </c:pt>
              </c:numCache>
            </c:numRef>
          </c:val>
          <c:extLst>
            <c:ext xmlns:c16="http://schemas.microsoft.com/office/drawing/2014/chart" uri="{C3380CC4-5D6E-409C-BE32-E72D297353CC}">
              <c16:uniqueId val="{00000000-A56A-428F-AFD1-24BD28AAEA7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249</c:v>
                </c:pt>
                <c:pt idx="1">
                  <c:v>274</c:v>
                </c:pt>
                <c:pt idx="2">
                  <c:v>292</c:v>
                </c:pt>
              </c:numCache>
            </c:numRef>
          </c:val>
          <c:extLst>
            <c:ext xmlns:c16="http://schemas.microsoft.com/office/drawing/2014/chart" uri="{C3380CC4-5D6E-409C-BE32-E72D297353CC}">
              <c16:uniqueId val="{00000001-A56A-428F-AFD1-24BD28AAEA7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1755</c:v>
                </c:pt>
                <c:pt idx="1">
                  <c:v>1576</c:v>
                </c:pt>
                <c:pt idx="2">
                  <c:v>1484</c:v>
                </c:pt>
              </c:numCache>
            </c:numRef>
          </c:val>
          <c:extLst>
            <c:ext xmlns:c16="http://schemas.microsoft.com/office/drawing/2014/chart" uri="{C3380CC4-5D6E-409C-BE32-E72D297353CC}">
              <c16:uniqueId val="{00000002-A56A-428F-AFD1-24BD28AAEA7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{8768E534-99DF-4A14-B896-34836DC2CBB6}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818-49A8-B181-671DC78B461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{584D96FF-BA04-4660-A1F3-A41AC36CB18E}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818-49A8-B181-671DC78B461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{3F1A3FCF-7252-44CB-827F-D7F62E057444}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818-49A8-B181-671DC78B461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{A7CF0FF1-8214-4C73-AB5E-D435A0DE095C}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818-49A8-B181-671DC78B461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{963B9EF6-BA9E-4099-909E-72C22E3A11A5}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818-49A8-B181-671DC78B461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{D88EBCB7-7587-4550-A630-BD9465D93430}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818-49A8-B181-671DC78B461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{B2481C6F-4DA1-4C23-8824-694263D83C90}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818-49A8-B181-671DC78B461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{7978CA37-8A39-4FEE-85BF-5B2DB8192E8C}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818-49A8-B181-671DC78B461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{A03EBA0D-CB9A-41E7-B647-9A67ECCFD3AF}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818-49A8-B181-671DC78B461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71.5</c:v>
                </c:pt>
                <c:pt idx="8">
                  <c:v>71.900000000000006</c:v>
                </c:pt>
                <c:pt idx="16">
                  <c:v>73.099999999999994</c:v>
                </c:pt>
                <c:pt idx="24">
                  <c:v>74</c:v>
                </c:pt>
                <c:pt idx="32">
                  <c:v>75.2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818-49A8-B181-671DC78B461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{15FACFFC-FA31-4216-9A8B-1C516E5FB3E9}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818-49A8-B181-671DC78B461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{83D82C6C-52E2-4B03-8A61-49ED65A9940B}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818-49A8-B181-671DC78B461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{AA60358E-7E3A-4900-A093-8441248A469B}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818-49A8-B181-671DC78B461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{EA613E15-0CC5-4E17-A773-D3B8AA9D818C}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818-49A8-B181-671DC78B461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{BF031FE3-6208-4E95-AE43-E24B3586E4BA}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818-49A8-B181-671DC78B461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{FBBF758D-9503-4EDA-B4BD-0F6A5CB0576A}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818-49A8-B181-671DC78B461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{B9AA9550-5BBE-4D63-8CC4-139F0381CC7E}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818-49A8-B181-671DC78B461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{4A10EB7D-E909-449E-B818-9240E7C7D6C8}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818-49A8-B181-671DC78B461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{82D10433-77BB-459A-8A81-42138C5E5090}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818-49A8-B181-671DC78B461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818-49A8-B181-671DC78B4613}"/>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{FD605A6F-59F9-4DDA-A56C-E6F9AD6F21B7}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8F5-464E-884B-84E35758862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{BD972A17-2C5C-4B0D-B10A-AC0EBD713011}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8F5-464E-884B-84E35758862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{9AC828CE-6FBF-467A-BDD2-66EA2B750350}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8F5-464E-884B-84E35758862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{64FB5444-2387-498A-BBA4-0A399339F504}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8F5-464E-884B-84E35758862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{08795E92-FEE1-459E-B853-34F751E1D9A0}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8F5-464E-884B-84E35758862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{C1514438-E016-4297-B02F-7EDE3044B564}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8F5-464E-884B-84E35758862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{C92820B8-AEE3-40FF-BF3B-C1629927633C}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8F5-464E-884B-84E35758862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{A2184B4F-93B4-4C48-8D0A-203AF178D435}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8F5-464E-884B-84E35758862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{4ABB4C6F-C704-4A53-A1D3-3130C020AE18}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8F5-464E-884B-84E35758862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11.1</c:v>
                </c:pt>
                <c:pt idx="8">
                  <c:v>10.4</c:v>
                </c:pt>
                <c:pt idx="16">
                  <c:v>10.199999999999999</c:v>
                </c:pt>
                <c:pt idx="24">
                  <c:v>10.4</c:v>
                </c:pt>
                <c:pt idx="32">
                  <c:v>10.4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8F5-464E-884B-84E35758862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{FDDF35D1-7CA7-490F-9589-2CDDF3B307AF}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8F5-464E-884B-84E35758862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{D2705D74-49ED-495F-BA3E-3D01702231AB}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8F5-464E-884B-84E35758862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{2537D9FA-F221-422B-BA9E-BEFF2FFA61E2}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8F5-464E-884B-84E35758862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{84EE3077-592B-4A17-A094-EC7BD1381B33}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8F5-464E-884B-84E35758862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{A4FA4967-4512-42C1-B362-B12625E895AC}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8F5-464E-884B-84E357588628}"/>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{95691359-D140-497F-9EC3-C419B1E2F04D}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8F5-464E-884B-84E35758862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{6389FD87-34CA-467A-8643-3C280511A77F}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8F5-464E-884B-84E357588628}"/>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{94FC2674-A45C-4155-ABAC-F473DE4C042B}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8F5-464E-884B-84E357588628}"/>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{887799C5-6E1F-4FE2-8AE5-E12F5BF995FE}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8F5-464E-884B-84E35758862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8F5-464E-884B-84E357588628}"/>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愛媛県久万高原町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6,889
6,854
583.69
10,321,501
9,462,276
693,916
6,000,487
8,928,587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人口減少や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％を超える高齢化率に加え、基幹産業である農林業の低迷が依然として続き、財政基盤も弱く全国市町村平均や類似団体を大きく下回っている。これまで、歳出面では職階の短縮や一般職</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給与カット、特別職の一部報酬減等による人件費削減、歳入面では分担金・負担金の見直しや税・使用料の収納率の向上に取り組んできたが、今後においても財政規模に応じた職員数の適正化や農林業の基盤整備による生産量の拡大に努め、「いつまでも住み続けたい、住んでみたいまちづくり」を展開しつつ、行財政改革に取り組み健全化を図る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73176</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605485"/>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73176</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73176</xdr:rowOff>
    </xdr:from>
    <xdr:to>
      <xdr:col>15</xdr:col>
      <xdr:colOff>82550</xdr:colOff>
      <xdr:row>44</xdr:row>
      <xdr:rowOff>84667</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2336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84667</xdr:rowOff>
    </xdr:from>
    <xdr:to>
      <xdr:col>11</xdr:col>
      <xdr:colOff>31750</xdr:colOff>
      <xdr:row>44</xdr:row>
      <xdr:rowOff>84667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22376</xdr:rowOff>
    </xdr:from>
    <xdr:to>
      <xdr:col>19</xdr:col>
      <xdr:colOff>184150</xdr:colOff>
      <xdr:row>44</xdr:row>
      <xdr:rowOff>123976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108753</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33867</xdr:rowOff>
    </xdr:from>
    <xdr:to>
      <xdr:col>7</xdr:col>
      <xdr:colOff>31750</xdr:colOff>
      <xdr:row>44</xdr:row>
      <xdr:rowOff>135467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120244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88.4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増加要因としては、臨時財政対策債が前年度より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11,600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千円減となったことや物件費が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113,225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増加したことなどが挙げられる。物件費や扶助費、補助費等については、少子高齢化の進行を踏まえ、今後必要となるコストは当面の間一定の規模を維持し続けるものと予想される。また、施設の老朽化が深刻であり、維持補修費のコスト増加は避けられないものと思われるが、公用施設等総合管理計画に基づき施設の適正化を図り、コストを圧縮していく必要があ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128778</xdr:rowOff>
    </xdr:from>
    <xdr:to>
      <xdr:col>23</xdr:col>
      <xdr:colOff>133350</xdr:colOff>
      <xdr:row>63</xdr:row>
      <xdr:rowOff>157734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30128"/>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51562</xdr:rowOff>
    </xdr:from>
    <xdr:to>
      <xdr:col>19</xdr:col>
      <xdr:colOff>133350</xdr:colOff>
      <xdr:row>63</xdr:row>
      <xdr:rowOff>128778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852912"/>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5842</xdr:rowOff>
    </xdr:from>
    <xdr:to>
      <xdr:col>15</xdr:col>
      <xdr:colOff>82550</xdr:colOff>
      <xdr:row>63</xdr:row>
      <xdr:rowOff>51562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35742"/>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5842</xdr:rowOff>
    </xdr:from>
    <xdr:to>
      <xdr:col>11</xdr:col>
      <xdr:colOff>31750</xdr:colOff>
      <xdr:row>63</xdr:row>
      <xdr:rowOff>61214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635742"/>
          <a:ext cx="889000" cy="22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79011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88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77978</xdr:rowOff>
    </xdr:from>
    <xdr:to>
      <xdr:col>19</xdr:col>
      <xdr:colOff>184150</xdr:colOff>
      <xdr:row>64</xdr:row>
      <xdr:rowOff>8128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762</xdr:rowOff>
    </xdr:from>
    <xdr:to>
      <xdr:col>15</xdr:col>
      <xdr:colOff>133350</xdr:colOff>
      <xdr:row>63</xdr:row>
      <xdr:rowOff>102362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0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112539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57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126492</xdr:rowOff>
    </xdr:from>
    <xdr:to>
      <xdr:col>11</xdr:col>
      <xdr:colOff>82550</xdr:colOff>
      <xdr:row>62</xdr:row>
      <xdr:rowOff>56642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8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66819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353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10414</xdr:rowOff>
    </xdr:from>
    <xdr:to>
      <xdr:col>7</xdr:col>
      <xdr:colOff>31750</xdr:colOff>
      <xdr:row>63</xdr:row>
      <xdr:rowOff>112014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1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122191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58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[535,506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人件費、物件費とも前年度より増加し、決算額は全国平均や県平均と比較しても</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倍以上の値となっている。また、昨年度に引き続き、類似団体の中でも高い水準に位置している。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主な増加要因として、人件費においては人事院勧告に基づく給与改定等の増が、物件費においてはし尿処理施設解体費の増などが挙げられる。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169244</xdr:rowOff>
    </xdr:from>
    <xdr:to>
      <xdr:col>23</xdr:col>
      <xdr:colOff>133350</xdr:colOff>
      <xdr:row>85</xdr:row>
      <xdr:rowOff>117425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571044"/>
          <a:ext cx="838200" cy="119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79794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38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169244</xdr:rowOff>
    </xdr:from>
    <xdr:to>
      <xdr:col>19</xdr:col>
      <xdr:colOff>133350</xdr:colOff>
      <xdr:row>85</xdr:row>
      <xdr:rowOff>39812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4571044"/>
          <a:ext cx="889000" cy="42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106394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9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77481</xdr:rowOff>
    </xdr:from>
    <xdr:to>
      <xdr:col>15</xdr:col>
      <xdr:colOff>82550</xdr:colOff>
      <xdr:row>85</xdr:row>
      <xdr:rowOff>39812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479281"/>
          <a:ext cx="889000" cy="13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158837</xdr:rowOff>
    </xdr:from>
    <xdr:to>
      <xdr:col>11</xdr:col>
      <xdr:colOff>31750</xdr:colOff>
      <xdr:row>84</xdr:row>
      <xdr:rowOff>77481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389187"/>
          <a:ext cx="889000" cy="9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51249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3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4535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8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66625</xdr:rowOff>
    </xdr:from>
    <xdr:to>
      <xdr:col>23</xdr:col>
      <xdr:colOff>184150</xdr:colOff>
      <xdr:row>85</xdr:row>
      <xdr:rowOff>168225</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63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38702</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61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118444</xdr:rowOff>
    </xdr:from>
    <xdr:to>
      <xdr:col>19</xdr:col>
      <xdr:colOff>184150</xdr:colOff>
      <xdr:row>85</xdr:row>
      <xdr:rowOff>48594</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52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33371</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606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160462</xdr:rowOff>
    </xdr:from>
    <xdr:to>
      <xdr:col>15</xdr:col>
      <xdr:colOff>133350</xdr:colOff>
      <xdr:row>85</xdr:row>
      <xdr:rowOff>90612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56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75389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648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26681</xdr:rowOff>
    </xdr:from>
    <xdr:to>
      <xdr:col>11</xdr:col>
      <xdr:colOff>82550</xdr:colOff>
      <xdr:row>84</xdr:row>
      <xdr:rowOff>128281</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42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113058</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451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108037</xdr:rowOff>
    </xdr:from>
    <xdr:to>
      <xdr:col>7</xdr:col>
      <xdr:colOff>31750</xdr:colOff>
      <xdr:row>84</xdr:row>
      <xdr:rowOff>38187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33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22964</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4424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年度より国の給与水準引き下げにより高水準となっていたが、国給与制限解除以降は低水準となった。前年度から数値は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減少し、引き続き類似団体平均値より低い値となっている。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今後も人事評価制度の運用により給与水準の適正化に努める。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47272</xdr:rowOff>
    </xdr:from>
    <xdr:to>
      <xdr:col>81</xdr:col>
      <xdr:colOff>44450</xdr:colOff>
      <xdr:row>81</xdr:row>
      <xdr:rowOff>167922</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6179800" y="13934722"/>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141111</xdr:rowOff>
    </xdr:from>
    <xdr:to>
      <xdr:col>77</xdr:col>
      <xdr:colOff>44450</xdr:colOff>
      <xdr:row>81</xdr:row>
      <xdr:rowOff>167922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0285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100895</xdr:rowOff>
    </xdr:from>
    <xdr:to>
      <xdr:col>72</xdr:col>
      <xdr:colOff>203200</xdr:colOff>
      <xdr:row>81</xdr:row>
      <xdr:rowOff>141111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398834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47272</xdr:rowOff>
    </xdr:from>
    <xdr:to>
      <xdr:col>68</xdr:col>
      <xdr:colOff>152400</xdr:colOff>
      <xdr:row>81</xdr:row>
      <xdr:rowOff>100895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393472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167922</xdr:rowOff>
    </xdr:from>
    <xdr:to>
      <xdr:col>81</xdr:col>
      <xdr:colOff>95250</xdr:colOff>
      <xdr:row>81</xdr:row>
      <xdr:rowOff>98072</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388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12999</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3728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117122</xdr:rowOff>
    </xdr:from>
    <xdr:to>
      <xdr:col>77</xdr:col>
      <xdr:colOff>95250</xdr:colOff>
      <xdr:row>82</xdr:row>
      <xdr:rowOff>47272</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00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57449</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3773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90311</xdr:rowOff>
    </xdr:from>
    <xdr:to>
      <xdr:col>73</xdr:col>
      <xdr:colOff>44450</xdr:colOff>
      <xdr:row>82</xdr:row>
      <xdr:rowOff>20461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397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30638</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374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50095</xdr:rowOff>
    </xdr:from>
    <xdr:to>
      <xdr:col>68</xdr:col>
      <xdr:colOff>203200</xdr:colOff>
      <xdr:row>81</xdr:row>
      <xdr:rowOff>151695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393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161872</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3706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167922</xdr:rowOff>
    </xdr:from>
    <xdr:to>
      <xdr:col>64</xdr:col>
      <xdr:colOff>152400</xdr:colOff>
      <xdr:row>81</xdr:row>
      <xdr:rowOff>98072</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388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108249</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3652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月に町村合併、翌</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月の一部事務組合解散による職員受入があったことから、職員数については相当数の増となり、一般行政職員の採用凍結の実施、定年退職等による減少を重ねてきたが、依然として全国平均・県平均との比較では突出して職員が多く、人口</a:t>
          </a:r>
          <a:r>
            <a:rPr kumimoji="1" lang="en-US" altLang="ja-JP" sz="1100">
              <a:latin typeface="ＭＳ Ｐゴシック" panose="020B0600070205080204" pitchFamily="50" charset="-128"/>
              <a:ea typeface="ＭＳ Ｐゴシック" panose="020B0600070205080204" pitchFamily="50" charset="-128"/>
            </a:rPr>
            <a:t>1,000</a:t>
          </a:r>
          <a:r>
            <a:rPr kumimoji="1" lang="ja-JP" altLang="en-US" sz="1100">
              <a:latin typeface="ＭＳ Ｐゴシック" panose="020B0600070205080204" pitchFamily="50" charset="-128"/>
              <a:ea typeface="ＭＳ Ｐゴシック" panose="020B0600070205080204" pitchFamily="50" charset="-128"/>
            </a:rPr>
            <a:t>人当たり職員数は類似団体の中でも高い数値であり、令和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31.50</a:t>
          </a:r>
          <a:r>
            <a:rPr kumimoji="1" lang="ja-JP" altLang="en-US" sz="1100">
              <a:latin typeface="ＭＳ Ｐゴシック" panose="020B0600070205080204" pitchFamily="50" charset="-128"/>
              <a:ea typeface="ＭＳ Ｐゴシック" panose="020B0600070205080204" pitchFamily="50" charset="-128"/>
            </a:rPr>
            <a:t>人となっている。</a:t>
          </a:r>
        </a:p>
        <a:p>
          <a:r>
            <a:rPr kumimoji="1" lang="ja-JP" altLang="en-US" sz="1100">
              <a:latin typeface="ＭＳ Ｐゴシック" panose="020B0600070205080204" pitchFamily="50" charset="-128"/>
              <a:ea typeface="ＭＳ Ｐゴシック" panose="020B0600070205080204" pitchFamily="50" charset="-128"/>
            </a:rPr>
            <a:t>　県内最大面積の本町では、集落点在による行政効率が悪く、行政サービスの低下を招かないためにも多くの職員数が必要であるが、経常的固定経費の維持が財政硬直化の最大要因となることから事業規模に応じた定員適正化を今後においても進める必要がある。</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135890</xdr:rowOff>
    </xdr:from>
    <xdr:to>
      <xdr:col>81</xdr:col>
      <xdr:colOff>44450</xdr:colOff>
      <xdr:row>64</xdr:row>
      <xdr:rowOff>162433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6179800" y="11108690"/>
          <a:ext cx="8382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131064</xdr:rowOff>
    </xdr:from>
    <xdr:to>
      <xdr:col>77</xdr:col>
      <xdr:colOff>44450</xdr:colOff>
      <xdr:row>64</xdr:row>
      <xdr:rowOff>162433</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1103864"/>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53848</xdr:rowOff>
    </xdr:from>
    <xdr:to>
      <xdr:col>72</xdr:col>
      <xdr:colOff>203200</xdr:colOff>
      <xdr:row>64</xdr:row>
      <xdr:rowOff>131064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1026648"/>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4140</xdr:rowOff>
    </xdr:from>
    <xdr:to>
      <xdr:col>68</xdr:col>
      <xdr:colOff>152400</xdr:colOff>
      <xdr:row>64</xdr:row>
      <xdr:rowOff>53848</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976940"/>
          <a:ext cx="889000" cy="4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85090</xdr:rowOff>
    </xdr:from>
    <xdr:to>
      <xdr:col>81</xdr:col>
      <xdr:colOff>95250</xdr:colOff>
      <xdr:row>65</xdr:row>
      <xdr:rowOff>15240</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152417</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953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111633</xdr:rowOff>
    </xdr:from>
    <xdr:to>
      <xdr:col>77</xdr:col>
      <xdr:colOff>95250</xdr:colOff>
      <xdr:row>65</xdr:row>
      <xdr:rowOff>41783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108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26560</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11708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80264</xdr:rowOff>
    </xdr:from>
    <xdr:to>
      <xdr:col>73</xdr:col>
      <xdr:colOff>44450</xdr:colOff>
      <xdr:row>65</xdr:row>
      <xdr:rowOff>10414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105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166641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113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3048</xdr:rowOff>
    </xdr:from>
    <xdr:to>
      <xdr:col>68</xdr:col>
      <xdr:colOff>203200</xdr:colOff>
      <xdr:row>64</xdr:row>
      <xdr:rowOff>104648</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89425</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106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124790</xdr:rowOff>
    </xdr:from>
    <xdr:to>
      <xdr:col>64</xdr:col>
      <xdr:colOff>152400</xdr:colOff>
      <xdr:row>64</xdr:row>
      <xdr:rowOff>54940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92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39717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101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前年度と同水準を維持した。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年度から過去の大規模事業（消防・救急デジタル無線整備事業、道の駅整備事業等）の償還が開始となったことを要因として、令和元年度まで連続して悪化を続けていたが、令和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年度に改善に転じた。以降、令和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年度まで改善傾向にあったが、令和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年度に再度、大規模事業（防災情報伝達システム整備事業等）の償還開始により悪化に転じた。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引き続き、地方債の借入限度を設けるなど抑制を継続し比率改善を目指していく。</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96308</xdr:rowOff>
    </xdr:from>
    <xdr:to>
      <xdr:col>81</xdr:col>
      <xdr:colOff>44450</xdr:colOff>
      <xdr:row>41</xdr:row>
      <xdr:rowOff>96308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1257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41</xdr:row>
      <xdr:rowOff>96308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1056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76200</xdr:rowOff>
    </xdr:from>
    <xdr:to>
      <xdr:col>72</xdr:col>
      <xdr:colOff>203200</xdr:colOff>
      <xdr:row>41</xdr:row>
      <xdr:rowOff>96308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1056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96308</xdr:rowOff>
    </xdr:from>
    <xdr:to>
      <xdr:col>68</xdr:col>
      <xdr:colOff>152400</xdr:colOff>
      <xdr:row>41</xdr:row>
      <xdr:rowOff>166688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125758"/>
          <a:ext cx="889000" cy="70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45508</xdr:rowOff>
    </xdr:from>
    <xdr:to>
      <xdr:col>81</xdr:col>
      <xdr:colOff>95250</xdr:colOff>
      <xdr:row>41</xdr:row>
      <xdr:rowOff>147108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17585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47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45508</xdr:rowOff>
    </xdr:from>
    <xdr:to>
      <xdr:col>77</xdr:col>
      <xdr:colOff>95250</xdr:colOff>
      <xdr:row>41</xdr:row>
      <xdr:rowOff>147108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131885</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61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25400</xdr:rowOff>
    </xdr:from>
    <xdr:to>
      <xdr:col>73</xdr:col>
      <xdr:colOff>44450</xdr:colOff>
      <xdr:row>41</xdr:row>
      <xdr:rowOff>127000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45508</xdr:rowOff>
    </xdr:from>
    <xdr:to>
      <xdr:col>68</xdr:col>
      <xdr:colOff>203200</xdr:colOff>
      <xdr:row>41</xdr:row>
      <xdr:rowOff>147108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131885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115888</xdr:rowOff>
    </xdr:from>
    <xdr:to>
      <xdr:col>64</xdr:col>
      <xdr:colOff>152400</xdr:colOff>
      <xdr:row>42</xdr:row>
      <xdr:rowOff>46038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14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30815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充当可能財源が将来負担額を上回り、将来負担比率は令和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年度も表れない結果となった。</a:t>
          </a:r>
        </a:p>
        <a:p>
          <a:r>
            <a:rPr kumimoji="1" lang="ja-JP" altLang="en-US" sz="1300">
              <a:latin typeface="ＭＳ Ｐゴシック" panose="020B0600070205080204" pitchFamily="50" charset="-128"/>
              <a:ea typeface="ＭＳ Ｐゴシック" panose="020B0600070205080204" pitchFamily="50" charset="-128"/>
            </a:rPr>
            <a:t>　今後も人口減少による普通交付税の削減が見込まれ、財政の硬直化が進むため、現状の財政規模を維持する場合は、地方債発行額の増加や基金の取り崩しが懸念されるが、中長期的に段階を踏まえながら財政改善を進めることとしてい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愛媛県久万高原町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6,889
6,854
583.69
10,321,501
9,462,276
693,916
6,000,487
8,928,587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町村合併に伴い一部事務組合の身分をそのまま引き継いだことにより、町の規模に対して職員数が増大し、経常収支比率を押し上げる要因となっているが、職員の定員管理や給与の適正化等に努めており、町村合併を行った平成</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年度と比較して、職員数や職員給与費は着実に減少してきた。しかし、会計年度任用職員制度の影響等により、今後も比較的高いままの推移が見込まれる。引き続き職員の適正な人員配置や定員の適正化を図り、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144962</xdr:rowOff>
    </xdr:from>
    <xdr:to>
      <xdr:col>24</xdr:col>
      <xdr:colOff>25400</xdr:colOff>
      <xdr:row>40</xdr:row>
      <xdr:rowOff>6169</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831512"/>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144962</xdr:rowOff>
    </xdr:from>
    <xdr:to>
      <xdr:col>19</xdr:col>
      <xdr:colOff>187325</xdr:colOff>
      <xdr:row>39</xdr:row>
      <xdr:rowOff>164556</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83151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33927</xdr:rowOff>
    </xdr:from>
    <xdr:to>
      <xdr:col>15</xdr:col>
      <xdr:colOff>98425</xdr:colOff>
      <xdr:row>39</xdr:row>
      <xdr:rowOff>164556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720477"/>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33927</xdr:rowOff>
    </xdr:from>
    <xdr:to>
      <xdr:col>11</xdr:col>
      <xdr:colOff>9525</xdr:colOff>
      <xdr:row>40</xdr:row>
      <xdr:rowOff>6169</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720477"/>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126819</xdr:rowOff>
    </xdr:from>
    <xdr:to>
      <xdr:col>24</xdr:col>
      <xdr:colOff>76200</xdr:colOff>
      <xdr:row>40</xdr:row>
      <xdr:rowOff>56969</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81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35396</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721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94162</xdr:rowOff>
    </xdr:from>
    <xdr:to>
      <xdr:col>20</xdr:col>
      <xdr:colOff>38100</xdr:colOff>
      <xdr:row>40</xdr:row>
      <xdr:rowOff>24312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78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9089</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867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113756</xdr:rowOff>
    </xdr:from>
    <xdr:to>
      <xdr:col>15</xdr:col>
      <xdr:colOff>149225</xdr:colOff>
      <xdr:row>40</xdr:row>
      <xdr:rowOff>43906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80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28683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886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154577</xdr:rowOff>
    </xdr:from>
    <xdr:to>
      <xdr:col>11</xdr:col>
      <xdr:colOff>60325</xdr:colOff>
      <xdr:row>39</xdr:row>
      <xdr:rowOff>84727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66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69504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75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126819</xdr:rowOff>
    </xdr:from>
    <xdr:to>
      <xdr:col>6</xdr:col>
      <xdr:colOff>171450</xdr:colOff>
      <xdr:row>40</xdr:row>
      <xdr:rowOff>56969</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81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41746</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899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物品（車両や消耗品等）や契約等の一元化に取り組み、コスト削減を図ってきたところであるが、令和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年度はし尿処理施設解体費の増加等で、前年度より</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地理的要因により行政効率が悪く、より一層経費節減に取り組む必要がある。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117475</xdr:rowOff>
    </xdr:from>
    <xdr:to>
      <xdr:col>82</xdr:col>
      <xdr:colOff>107950</xdr:colOff>
      <xdr:row>17</xdr:row>
      <xdr:rowOff>79375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860675"/>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60325</xdr:rowOff>
    </xdr:from>
    <xdr:to>
      <xdr:col>78</xdr:col>
      <xdr:colOff>69850</xdr:colOff>
      <xdr:row>16</xdr:row>
      <xdr:rowOff>117475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8035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136525</xdr:rowOff>
    </xdr:from>
    <xdr:to>
      <xdr:col>73</xdr:col>
      <xdr:colOff>180975</xdr:colOff>
      <xdr:row>16</xdr:row>
      <xdr:rowOff>60325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70827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136525</xdr:rowOff>
    </xdr:from>
    <xdr:to>
      <xdr:col>69</xdr:col>
      <xdr:colOff>92075</xdr:colOff>
      <xdr:row>16</xdr:row>
      <xdr:rowOff>31750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7082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28575</xdr:rowOff>
    </xdr:from>
    <xdr:to>
      <xdr:col>82</xdr:col>
      <xdr:colOff>158750</xdr:colOff>
      <xdr:row>17</xdr:row>
      <xdr:rowOff>130175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94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652</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91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66675</xdr:rowOff>
    </xdr:from>
    <xdr:to>
      <xdr:col>78</xdr:col>
      <xdr:colOff>120650</xdr:colOff>
      <xdr:row>16</xdr:row>
      <xdr:rowOff>168275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80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7002</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578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9525</xdr:rowOff>
    </xdr:from>
    <xdr:to>
      <xdr:col>74</xdr:col>
      <xdr:colOff>31750</xdr:colOff>
      <xdr:row>16</xdr:row>
      <xdr:rowOff>111125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7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121302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52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85725</xdr:rowOff>
    </xdr:from>
    <xdr:to>
      <xdr:col>69</xdr:col>
      <xdr:colOff>142875</xdr:colOff>
      <xdr:row>16</xdr:row>
      <xdr:rowOff>15875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65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26052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426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ポイント低下し、</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国平均と比較しても低い状況であるが、町の高齢化率の高さに起因する医療扶助の増加により、今後は増加傾向が続くものと思われ、町単独扶助事業の効果検証を行うなどの改善は引き続き進めていく必要がある。</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127000</xdr:rowOff>
    </xdr:from>
    <xdr:to>
      <xdr:col>24</xdr:col>
      <xdr:colOff>25400</xdr:colOff>
      <xdr:row>53</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2138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107950</xdr:rowOff>
    </xdr:from>
    <xdr:to>
      <xdr:col>19</xdr:col>
      <xdr:colOff>187325</xdr:colOff>
      <xdr:row>53</xdr:row>
      <xdr:rowOff>165100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194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88900</xdr:rowOff>
    </xdr:from>
    <xdr:to>
      <xdr:col>15</xdr:col>
      <xdr:colOff>98425</xdr:colOff>
      <xdr:row>53</xdr:row>
      <xdr:rowOff>107950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1757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88900</xdr:rowOff>
    </xdr:from>
    <xdr:to>
      <xdr:col>11</xdr:col>
      <xdr:colOff>9525</xdr:colOff>
      <xdr:row>53</xdr:row>
      <xdr:rowOff>107950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1757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76200</xdr:rowOff>
    </xdr:from>
    <xdr:to>
      <xdr:col>24</xdr:col>
      <xdr:colOff>76200</xdr:colOff>
      <xdr:row>54</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92727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114300</xdr:rowOff>
    </xdr:from>
    <xdr:to>
      <xdr:col>20</xdr:col>
      <xdr:colOff>38100</xdr:colOff>
      <xdr:row>54</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54627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897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57150</xdr:rowOff>
    </xdr:from>
    <xdr:to>
      <xdr:col>15</xdr:col>
      <xdr:colOff>149225</xdr:colOff>
      <xdr:row>53</xdr:row>
      <xdr:rowOff>158750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168927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38100</xdr:rowOff>
    </xdr:from>
    <xdr:to>
      <xdr:col>11</xdr:col>
      <xdr:colOff>60325</xdr:colOff>
      <xdr:row>53</xdr:row>
      <xdr:rowOff>139700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149877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889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57150</xdr:rowOff>
    </xdr:from>
    <xdr:to>
      <xdr:col>6</xdr:col>
      <xdr:colOff>171450</xdr:colOff>
      <xdr:row>53</xdr:row>
      <xdr:rowOff>158750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168927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その他については、国民健康保険や介護保険など特別会計への繰出金が主なものであるが、令和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年度からの下水道事業会計の法適化に伴い繰出金の額が減少した。令和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ポイント低下となった。</a:t>
          </a:r>
        </a:p>
        <a:p>
          <a:r>
            <a:rPr kumimoji="1" lang="ja-JP" altLang="en-US" sz="1300">
              <a:latin typeface="ＭＳ Ｐゴシック" panose="020B0600070205080204" pitchFamily="50" charset="-128"/>
              <a:ea typeface="ＭＳ Ｐゴシック" panose="020B0600070205080204" pitchFamily="50" charset="-128"/>
            </a:rPr>
            <a:t>　今後も各事業において、効率的かつ合理的な経費削減に努めるとともに、公営企業については独立採算の原則のもと経営努力する必要がある。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842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107950</xdr:rowOff>
    </xdr:from>
    <xdr:to>
      <xdr:col>78</xdr:col>
      <xdr:colOff>69850</xdr:colOff>
      <xdr:row>58</xdr:row>
      <xdr:rowOff>142240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4782800" y="988060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119380</xdr:rowOff>
    </xdr:from>
    <xdr:to>
      <xdr:col>73</xdr:col>
      <xdr:colOff>180975</xdr:colOff>
      <xdr:row>58</xdr:row>
      <xdr:rowOff>142240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10063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119380</xdr:rowOff>
    </xdr:from>
    <xdr:to>
      <xdr:col>69</xdr:col>
      <xdr:colOff>92075</xdr:colOff>
      <xdr:row>59</xdr:row>
      <xdr:rowOff>24130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100634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57150</xdr:rowOff>
    </xdr:from>
    <xdr:to>
      <xdr:col>78</xdr:col>
      <xdr:colOff>120650</xdr:colOff>
      <xdr:row>57</xdr:row>
      <xdr:rowOff>158750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168927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959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91440</xdr:rowOff>
    </xdr:from>
    <xdr:to>
      <xdr:col>74</xdr:col>
      <xdr:colOff>31750</xdr:colOff>
      <xdr:row>59</xdr:row>
      <xdr:rowOff>21590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6367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1012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68580</xdr:rowOff>
    </xdr:from>
    <xdr:to>
      <xdr:col>69</xdr:col>
      <xdr:colOff>142875</xdr:colOff>
      <xdr:row>58</xdr:row>
      <xdr:rowOff>170180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154957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1009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144780</xdr:rowOff>
    </xdr:from>
    <xdr:to>
      <xdr:col>65</xdr:col>
      <xdr:colOff>53975</xdr:colOff>
      <xdr:row>59</xdr:row>
      <xdr:rowOff>74930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59707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補助費等については、徹底した補助見直し等により類似団体平均と比較しても低い水準を保っていたが、令和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年度の下水道事業会計法適化に伴い、繰出金の性質が補助費に変わったこと等により上昇した。令和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年度は下水道事業会計で資本費平準化債を借入れ補助費が減少したこと等により、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今後も定期的に費用対効果を検証するなどして、廃止・見直し継続等のメリハリのある判断が必要である。</a:t>
          </a: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69850</xdr:rowOff>
    </xdr:from>
    <xdr:to>
      <xdr:col>82</xdr:col>
      <xdr:colOff>107950</xdr:colOff>
      <xdr:row>34</xdr:row>
      <xdr:rowOff>149860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589915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149860</xdr:rowOff>
    </xdr:from>
    <xdr:to>
      <xdr:col>78</xdr:col>
      <xdr:colOff>69850</xdr:colOff>
      <xdr:row>34</xdr:row>
      <xdr:rowOff>149860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580771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104140</xdr:rowOff>
    </xdr:from>
    <xdr:to>
      <xdr:col>73</xdr:col>
      <xdr:colOff>180975</xdr:colOff>
      <xdr:row>33</xdr:row>
      <xdr:rowOff>149860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57619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104140</xdr:rowOff>
    </xdr:from>
    <xdr:to>
      <xdr:col>69</xdr:col>
      <xdr:colOff>92075</xdr:colOff>
      <xdr:row>33</xdr:row>
      <xdr:rowOff>138430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57619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19050</xdr:rowOff>
    </xdr:from>
    <xdr:to>
      <xdr:col>82</xdr:col>
      <xdr:colOff>158750</xdr:colOff>
      <xdr:row>34</xdr:row>
      <xdr:rowOff>120650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584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35577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69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99060</xdr:rowOff>
    </xdr:from>
    <xdr:to>
      <xdr:col>78</xdr:col>
      <xdr:colOff>120650</xdr:colOff>
      <xdr:row>35</xdr:row>
      <xdr:rowOff>29210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39387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69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99060</xdr:rowOff>
    </xdr:from>
    <xdr:to>
      <xdr:col>74</xdr:col>
      <xdr:colOff>31750</xdr:colOff>
      <xdr:row>34</xdr:row>
      <xdr:rowOff>29210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575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39387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525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53340</xdr:rowOff>
    </xdr:from>
    <xdr:to>
      <xdr:col>69</xdr:col>
      <xdr:colOff>142875</xdr:colOff>
      <xdr:row>33</xdr:row>
      <xdr:rowOff>154940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571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165117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480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87630</xdr:rowOff>
    </xdr:from>
    <xdr:to>
      <xdr:col>65</xdr:col>
      <xdr:colOff>53975</xdr:colOff>
      <xdr:row>34</xdr:row>
      <xdr:rowOff>17780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57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27957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近年は公営企業債の元利償還金に対する繰入金を合わせても類似団体の平均水準以下という状況が続いている。</a:t>
          </a:r>
        </a:p>
        <a:p>
          <a:r>
            <a:rPr kumimoji="1" lang="ja-JP" altLang="en-US" sz="1300">
              <a:latin typeface="ＭＳ Ｐゴシック" panose="020B0600070205080204" pitchFamily="50" charset="-128"/>
              <a:ea typeface="ＭＳ Ｐゴシック" panose="020B0600070205080204" pitchFamily="50" charset="-128"/>
            </a:rPr>
            <a:t>　今後も中長期を見据えた地方債の新規発行の適正化に努め、身の丈に合った規模の普通建設事業を進めることで、安定レベルの公債費負担を維持することとしている。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27939</xdr:rowOff>
    </xdr:from>
    <xdr:to>
      <xdr:col>24</xdr:col>
      <xdr:colOff>25400</xdr:colOff>
      <xdr:row>76</xdr:row>
      <xdr:rowOff>58420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987800" y="13058139"/>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xdr:rowOff>
    </xdr:from>
    <xdr:to>
      <xdr:col>19</xdr:col>
      <xdr:colOff>187325</xdr:colOff>
      <xdr:row>76</xdr:row>
      <xdr:rowOff>27939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03147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161289</xdr:rowOff>
    </xdr:from>
    <xdr:to>
      <xdr:col>15</xdr:col>
      <xdr:colOff>98425</xdr:colOff>
      <xdr:row>76</xdr:row>
      <xdr:rowOff>1270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0200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161289</xdr:rowOff>
    </xdr:from>
    <xdr:to>
      <xdr:col>11</xdr:col>
      <xdr:colOff>9525</xdr:colOff>
      <xdr:row>75</xdr:row>
      <xdr:rowOff>165100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0200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xdr:rowOff>
    </xdr:from>
    <xdr:to>
      <xdr:col>24</xdr:col>
      <xdr:colOff>76200</xdr:colOff>
      <xdr:row>76</xdr:row>
      <xdr:rowOff>109220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24147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148589</xdr:rowOff>
    </xdr:from>
    <xdr:to>
      <xdr:col>20</xdr:col>
      <xdr:colOff>38100</xdr:colOff>
      <xdr:row>76</xdr:row>
      <xdr:rowOff>78739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88917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77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121920</xdr:rowOff>
    </xdr:from>
    <xdr:to>
      <xdr:col>15</xdr:col>
      <xdr:colOff>149225</xdr:colOff>
      <xdr:row>76</xdr:row>
      <xdr:rowOff>52070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62247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110490</xdr:rowOff>
    </xdr:from>
    <xdr:to>
      <xdr:col>11</xdr:col>
      <xdr:colOff>60325</xdr:colOff>
      <xdr:row>76</xdr:row>
      <xdr:rowOff>40639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50817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114300</xdr:rowOff>
    </xdr:from>
    <xdr:to>
      <xdr:col>6</xdr:col>
      <xdr:colOff>171450</xdr:colOff>
      <xdr:row>76</xdr:row>
      <xdr:rowOff>44450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54627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74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年度も類似団体よりも比率の高い状態が続いている。</a:t>
          </a:r>
        </a:p>
        <a:p>
          <a:r>
            <a:rPr kumimoji="1" lang="ja-JP" altLang="en-US" sz="1300">
              <a:latin typeface="ＭＳ Ｐゴシック" panose="020B0600070205080204" pitchFamily="50" charset="-128"/>
              <a:ea typeface="ＭＳ Ｐゴシック" panose="020B0600070205080204" pitchFamily="50" charset="-128"/>
            </a:rPr>
            <a:t>　普通交付税が歳入の大半を占め、財政的に脆弱な当町であるが、必要最小限の経費で最大の効果が得られるよう創意工夫し、住民サービスを低下させることなく質を高め、今後も経常的経費の削減に努めることはもちろんのこと、中長期的な視点で行財政運営の健全化に努める。</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20320</xdr:rowOff>
    </xdr:from>
    <xdr:to>
      <xdr:col>82</xdr:col>
      <xdr:colOff>107950</xdr:colOff>
      <xdr:row>78</xdr:row>
      <xdr:rowOff>27939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5671800" y="133934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165100</xdr:rowOff>
    </xdr:from>
    <xdr:to>
      <xdr:col>78</xdr:col>
      <xdr:colOff>69850</xdr:colOff>
      <xdr:row>78</xdr:row>
      <xdr:rowOff>27939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36675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5080</xdr:rowOff>
    </xdr:from>
    <xdr:to>
      <xdr:col>73</xdr:col>
      <xdr:colOff>180975</xdr:colOff>
      <xdr:row>77</xdr:row>
      <xdr:rowOff>165100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20673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5080</xdr:rowOff>
    </xdr:from>
    <xdr:to>
      <xdr:col>69</xdr:col>
      <xdr:colOff>92075</xdr:colOff>
      <xdr:row>78</xdr:row>
      <xdr:rowOff>8889</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206730"/>
          <a:ext cx="889000" cy="17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140970</xdr:rowOff>
    </xdr:from>
    <xdr:to>
      <xdr:col>82</xdr:col>
      <xdr:colOff>158750</xdr:colOff>
      <xdr:row>78</xdr:row>
      <xdr:rowOff>71120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113047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148589</xdr:rowOff>
    </xdr:from>
    <xdr:to>
      <xdr:col>78</xdr:col>
      <xdr:colOff>120650</xdr:colOff>
      <xdr:row>78</xdr:row>
      <xdr:rowOff>78739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63516</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114300</xdr:rowOff>
    </xdr:from>
    <xdr:to>
      <xdr:col>74</xdr:col>
      <xdr:colOff>31750</xdr:colOff>
      <xdr:row>78</xdr:row>
      <xdr:rowOff>44450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3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29227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40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125730</xdr:rowOff>
    </xdr:from>
    <xdr:to>
      <xdr:col>69</xdr:col>
      <xdr:colOff>142875</xdr:colOff>
      <xdr:row>77</xdr:row>
      <xdr:rowOff>55880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40657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129539</xdr:rowOff>
    </xdr:from>
    <xdr:to>
      <xdr:col>65</xdr:col>
      <xdr:colOff>53975</xdr:colOff>
      <xdr:row>78</xdr:row>
      <xdr:rowOff>59689</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44466</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4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愛媛県久万高原町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65711</xdr:rowOff>
    </xdr:from>
    <xdr:to>
      <xdr:col>29</xdr:col>
      <xdr:colOff>127000</xdr:colOff>
      <xdr:row>15</xdr:row>
      <xdr:rowOff>7276</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513636"/>
          <a:ext cx="647700" cy="1130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50584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41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7276</xdr:rowOff>
    </xdr:from>
    <xdr:to>
      <xdr:col>26</xdr:col>
      <xdr:colOff>50800</xdr:colOff>
      <xdr:row>15</xdr:row>
      <xdr:rowOff>53522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626651"/>
          <a:ext cx="698500" cy="462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53522</xdr:rowOff>
    </xdr:from>
    <xdr:to>
      <xdr:col>22</xdr:col>
      <xdr:colOff>114300</xdr:colOff>
      <xdr:row>15</xdr:row>
      <xdr:rowOff>137514</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672897"/>
          <a:ext cx="698500" cy="839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137514</xdr:rowOff>
    </xdr:from>
    <xdr:to>
      <xdr:col>18</xdr:col>
      <xdr:colOff>177800</xdr:colOff>
      <xdr:row>15</xdr:row>
      <xdr:rowOff>155144</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756889"/>
          <a:ext cx="698500" cy="176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14911</xdr:rowOff>
    </xdr:from>
    <xdr:to>
      <xdr:col>29</xdr:col>
      <xdr:colOff>177800</xdr:colOff>
      <xdr:row>14</xdr:row>
      <xdr:rowOff>116511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4628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31438</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307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127926</xdr:rowOff>
    </xdr:from>
    <xdr:to>
      <xdr:col>26</xdr:col>
      <xdr:colOff>101600</xdr:colOff>
      <xdr:row>15</xdr:row>
      <xdr:rowOff>58076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575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68253</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344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2722</xdr:rowOff>
    </xdr:from>
    <xdr:to>
      <xdr:col>22</xdr:col>
      <xdr:colOff>165100</xdr:colOff>
      <xdr:row>15</xdr:row>
      <xdr:rowOff>104322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6220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114499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390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86714</xdr:rowOff>
    </xdr:from>
    <xdr:to>
      <xdr:col>19</xdr:col>
      <xdr:colOff>38100</xdr:colOff>
      <xdr:row>16</xdr:row>
      <xdr:rowOff>16864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706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27041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47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104344</xdr:rowOff>
    </xdr:from>
    <xdr:to>
      <xdr:col>15</xdr:col>
      <xdr:colOff>101600</xdr:colOff>
      <xdr:row>16</xdr:row>
      <xdr:rowOff>34494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723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44671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492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228079</xdr:rowOff>
    </xdr:from>
    <xdr:to>
      <xdr:col>29</xdr:col>
      <xdr:colOff>127000</xdr:colOff>
      <xdr:row>34</xdr:row>
      <xdr:rowOff>241853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495529"/>
          <a:ext cx="647700" cy="137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0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241853</xdr:rowOff>
    </xdr:from>
    <xdr:to>
      <xdr:col>26</xdr:col>
      <xdr:colOff>50800</xdr:colOff>
      <xdr:row>35</xdr:row>
      <xdr:rowOff>3899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509303"/>
          <a:ext cx="698500" cy="104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3899</xdr:rowOff>
    </xdr:from>
    <xdr:to>
      <xdr:col>22</xdr:col>
      <xdr:colOff>114300</xdr:colOff>
      <xdr:row>35</xdr:row>
      <xdr:rowOff>62764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14249"/>
          <a:ext cx="698500" cy="588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62764</xdr:rowOff>
    </xdr:from>
    <xdr:to>
      <xdr:col>18</xdr:col>
      <xdr:colOff>177800</xdr:colOff>
      <xdr:row>35</xdr:row>
      <xdr:rowOff>133286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73114"/>
          <a:ext cx="698500" cy="705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177279</xdr:rowOff>
    </xdr:from>
    <xdr:to>
      <xdr:col>29</xdr:col>
      <xdr:colOff>177800</xdr:colOff>
      <xdr:row>34</xdr:row>
      <xdr:rowOff>278879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44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22356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28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191052</xdr:rowOff>
    </xdr:from>
    <xdr:to>
      <xdr:col>26</xdr:col>
      <xdr:colOff>101600</xdr:colOff>
      <xdr:row>34</xdr:row>
      <xdr:rowOff>292652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585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302829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27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295999</xdr:rowOff>
    </xdr:from>
    <xdr:to>
      <xdr:col>22</xdr:col>
      <xdr:colOff>165100</xdr:colOff>
      <xdr:row>35</xdr:row>
      <xdr:rowOff>54699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634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64876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32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11964</xdr:rowOff>
    </xdr:from>
    <xdr:to>
      <xdr:col>19</xdr:col>
      <xdr:colOff>38100</xdr:colOff>
      <xdr:row>35</xdr:row>
      <xdr:rowOff>113564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223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123740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91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82486</xdr:rowOff>
    </xdr:from>
    <xdr:to>
      <xdr:col>15</xdr:col>
      <xdr:colOff>101600</xdr:colOff>
      <xdr:row>35</xdr:row>
      <xdr:rowOff>184086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928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194263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61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愛媛県久万高原町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6,889
6,854
583.69
10,321,501
9,462,276
693,916
6,000,487
8,928,587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20760</xdr:rowOff>
    </xdr:from>
    <xdr:to>
      <xdr:col>24</xdr:col>
      <xdr:colOff>63500</xdr:colOff>
      <xdr:row>33</xdr:row>
      <xdr:rowOff>127241</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678610"/>
          <a:ext cx="838200" cy="106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127241</xdr:rowOff>
    </xdr:from>
    <xdr:to>
      <xdr:col>19</xdr:col>
      <xdr:colOff>177800</xdr:colOff>
      <xdr:row>33</xdr:row>
      <xdr:rowOff>164421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785091"/>
          <a:ext cx="889000" cy="3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164421</xdr:rowOff>
    </xdr:from>
    <xdr:to>
      <xdr:col>15</xdr:col>
      <xdr:colOff>50800</xdr:colOff>
      <xdr:row>34</xdr:row>
      <xdr:rowOff>77585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822271"/>
          <a:ext cx="889000" cy="8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77585</xdr:rowOff>
    </xdr:from>
    <xdr:to>
      <xdr:col>10</xdr:col>
      <xdr:colOff>114300</xdr:colOff>
      <xdr:row>34</xdr:row>
      <xdr:rowOff>92526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906885"/>
          <a:ext cx="889000" cy="1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141410</xdr:rowOff>
    </xdr:from>
    <xdr:to>
      <xdr:col>24</xdr:col>
      <xdr:colOff>114300</xdr:colOff>
      <xdr:row>33</xdr:row>
      <xdr:rowOff>71560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62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56337</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542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76441</xdr:rowOff>
    </xdr:from>
    <xdr:to>
      <xdr:col>20</xdr:col>
      <xdr:colOff>38100</xdr:colOff>
      <xdr:row>34</xdr:row>
      <xdr:rowOff>6591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73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23118</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509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113621</xdr:rowOff>
    </xdr:from>
    <xdr:to>
      <xdr:col>15</xdr:col>
      <xdr:colOff>101600</xdr:colOff>
      <xdr:row>34</xdr:row>
      <xdr:rowOff>43771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77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60298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546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26785</xdr:rowOff>
    </xdr:from>
    <xdr:to>
      <xdr:col>10</xdr:col>
      <xdr:colOff>165100</xdr:colOff>
      <xdr:row>34</xdr:row>
      <xdr:rowOff>128385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85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144912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631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41726</xdr:rowOff>
    </xdr:from>
    <xdr:to>
      <xdr:col>6</xdr:col>
      <xdr:colOff>38100</xdr:colOff>
      <xdr:row>34</xdr:row>
      <xdr:rowOff>143326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871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159853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646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60094</xdr:rowOff>
    </xdr:from>
    <xdr:to>
      <xdr:col>24</xdr:col>
      <xdr:colOff>63500</xdr:colOff>
      <xdr:row>56</xdr:row>
      <xdr:rowOff>161223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661294"/>
          <a:ext cx="838200" cy="10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58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60162</xdr:rowOff>
    </xdr:from>
    <xdr:to>
      <xdr:col>19</xdr:col>
      <xdr:colOff>177800</xdr:colOff>
      <xdr:row>56</xdr:row>
      <xdr:rowOff>161223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661362"/>
          <a:ext cx="889000" cy="10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140296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60162</xdr:rowOff>
    </xdr:from>
    <xdr:to>
      <xdr:col>15</xdr:col>
      <xdr:colOff>50800</xdr:colOff>
      <xdr:row>57</xdr:row>
      <xdr:rowOff>19754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661362"/>
          <a:ext cx="889000" cy="13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153368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2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19754</xdr:rowOff>
    </xdr:from>
    <xdr:to>
      <xdr:col>10</xdr:col>
      <xdr:colOff>114300</xdr:colOff>
      <xdr:row>57</xdr:row>
      <xdr:rowOff>145746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792404"/>
          <a:ext cx="889000" cy="12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4835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94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55695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99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9294</xdr:rowOff>
    </xdr:from>
    <xdr:to>
      <xdr:col>24</xdr:col>
      <xdr:colOff>114300</xdr:colOff>
      <xdr:row>56</xdr:row>
      <xdr:rowOff>110894</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61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32171</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461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110423</xdr:rowOff>
    </xdr:from>
    <xdr:to>
      <xdr:col>20</xdr:col>
      <xdr:colOff>38100</xdr:colOff>
      <xdr:row>57</xdr:row>
      <xdr:rowOff>40573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71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57100</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486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9362</xdr:rowOff>
    </xdr:from>
    <xdr:to>
      <xdr:col>15</xdr:col>
      <xdr:colOff>101600</xdr:colOff>
      <xdr:row>56</xdr:row>
      <xdr:rowOff>110962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61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127489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38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140404</xdr:rowOff>
    </xdr:from>
    <xdr:to>
      <xdr:col>10</xdr:col>
      <xdr:colOff>165100</xdr:colOff>
      <xdr:row>57</xdr:row>
      <xdr:rowOff>70554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74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87081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516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94946</xdr:rowOff>
    </xdr:from>
    <xdr:to>
      <xdr:col>6</xdr:col>
      <xdr:colOff>38100</xdr:colOff>
      <xdr:row>58</xdr:row>
      <xdr:rowOff>25096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6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41623</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642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82387</xdr:rowOff>
    </xdr:from>
    <xdr:to>
      <xdr:col>24</xdr:col>
      <xdr:colOff>63500</xdr:colOff>
      <xdr:row>78</xdr:row>
      <xdr:rowOff>84737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55487"/>
          <a:ext cx="838200" cy="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84737</xdr:rowOff>
    </xdr:from>
    <xdr:to>
      <xdr:col>19</xdr:col>
      <xdr:colOff>177800</xdr:colOff>
      <xdr:row>78</xdr:row>
      <xdr:rowOff>88919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57837"/>
          <a:ext cx="889000" cy="4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88919</xdr:rowOff>
    </xdr:from>
    <xdr:to>
      <xdr:col>15</xdr:col>
      <xdr:colOff>50800</xdr:colOff>
      <xdr:row>78</xdr:row>
      <xdr:rowOff>156257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62019"/>
          <a:ext cx="889000" cy="6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152615</xdr:rowOff>
    </xdr:from>
    <xdr:to>
      <xdr:col>10</xdr:col>
      <xdr:colOff>114300</xdr:colOff>
      <xdr:row>78</xdr:row>
      <xdr:rowOff>156257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25715"/>
          <a:ext cx="889000" cy="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31587</xdr:rowOff>
    </xdr:from>
    <xdr:to>
      <xdr:col>24</xdr:col>
      <xdr:colOff>114300</xdr:colOff>
      <xdr:row>78</xdr:row>
      <xdr:rowOff>133187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0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10014</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8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33937</xdr:rowOff>
    </xdr:from>
    <xdr:to>
      <xdr:col>20</xdr:col>
      <xdr:colOff>38100</xdr:colOff>
      <xdr:row>78</xdr:row>
      <xdr:rowOff>135537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0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126664</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499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38119</xdr:rowOff>
    </xdr:from>
    <xdr:to>
      <xdr:col>15</xdr:col>
      <xdr:colOff>101600</xdr:colOff>
      <xdr:row>78</xdr:row>
      <xdr:rowOff>139719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130846</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50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105457</xdr:rowOff>
    </xdr:from>
    <xdr:to>
      <xdr:col>10</xdr:col>
      <xdr:colOff>165100</xdr:colOff>
      <xdr:row>79</xdr:row>
      <xdr:rowOff>35607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7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26734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7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101815</xdr:rowOff>
    </xdr:from>
    <xdr:to>
      <xdr:col>6</xdr:col>
      <xdr:colOff>38100</xdr:colOff>
      <xdr:row>79</xdr:row>
      <xdr:rowOff>31965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7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23092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6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54908</xdr:rowOff>
    </xdr:from>
    <xdr:to>
      <xdr:col>24</xdr:col>
      <xdr:colOff>63500</xdr:colOff>
      <xdr:row>96</xdr:row>
      <xdr:rowOff>59114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514108"/>
          <a:ext cx="83820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54908</xdr:rowOff>
    </xdr:from>
    <xdr:to>
      <xdr:col>19</xdr:col>
      <xdr:colOff>177800</xdr:colOff>
      <xdr:row>97</xdr:row>
      <xdr:rowOff>67608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14108"/>
          <a:ext cx="889000" cy="18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154614</xdr:rowOff>
    </xdr:from>
    <xdr:to>
      <xdr:col>15</xdr:col>
      <xdr:colOff>50800</xdr:colOff>
      <xdr:row>97</xdr:row>
      <xdr:rowOff>67608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442364"/>
          <a:ext cx="889000" cy="255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154614</xdr:rowOff>
    </xdr:from>
    <xdr:to>
      <xdr:col>10</xdr:col>
      <xdr:colOff>114300</xdr:colOff>
      <xdr:row>97</xdr:row>
      <xdr:rowOff>152465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442364"/>
          <a:ext cx="889000" cy="340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8314</xdr:rowOff>
    </xdr:from>
    <xdr:to>
      <xdr:col>24</xdr:col>
      <xdr:colOff>114300</xdr:colOff>
      <xdr:row>96</xdr:row>
      <xdr:rowOff>109914</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6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158191</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445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4108</xdr:rowOff>
    </xdr:from>
    <xdr:to>
      <xdr:col>20</xdr:col>
      <xdr:colOff>38100</xdr:colOff>
      <xdr:row>96</xdr:row>
      <xdr:rowOff>105708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6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96835</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556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16808</xdr:rowOff>
    </xdr:from>
    <xdr:to>
      <xdr:col>15</xdr:col>
      <xdr:colOff>101600</xdr:colOff>
      <xdr:row>97</xdr:row>
      <xdr:rowOff>118408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4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109535</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74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103814</xdr:rowOff>
    </xdr:from>
    <xdr:to>
      <xdr:col>10</xdr:col>
      <xdr:colOff>165100</xdr:colOff>
      <xdr:row>96</xdr:row>
      <xdr:rowOff>33964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39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25091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484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101665</xdr:rowOff>
    </xdr:from>
    <xdr:to>
      <xdr:col>6</xdr:col>
      <xdr:colOff>38100</xdr:colOff>
      <xdr:row>98</xdr:row>
      <xdr:rowOff>31815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3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22942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2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12678</xdr:rowOff>
    </xdr:from>
    <xdr:to>
      <xdr:col>55</xdr:col>
      <xdr:colOff>0</xdr:colOff>
      <xdr:row>36</xdr:row>
      <xdr:rowOff>28425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184878"/>
          <a:ext cx="838200" cy="15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55617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27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12678</xdr:rowOff>
    </xdr:from>
    <xdr:to>
      <xdr:col>50</xdr:col>
      <xdr:colOff>114300</xdr:colOff>
      <xdr:row>36</xdr:row>
      <xdr:rowOff>41815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184878"/>
          <a:ext cx="889000" cy="29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42427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38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41815</xdr:rowOff>
    </xdr:from>
    <xdr:to>
      <xdr:col>45</xdr:col>
      <xdr:colOff>177800</xdr:colOff>
      <xdr:row>36</xdr:row>
      <xdr:rowOff>44473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214015"/>
          <a:ext cx="889000" cy="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63050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40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42640</xdr:rowOff>
    </xdr:from>
    <xdr:to>
      <xdr:col>41</xdr:col>
      <xdr:colOff>50800</xdr:colOff>
      <xdr:row>36</xdr:row>
      <xdr:rowOff>44473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43390"/>
          <a:ext cx="889000" cy="17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95348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4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149075</xdr:rowOff>
    </xdr:from>
    <xdr:to>
      <xdr:col>55</xdr:col>
      <xdr:colOff>50800</xdr:colOff>
      <xdr:row>36</xdr:row>
      <xdr:rowOff>79225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14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502</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001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133328</xdr:rowOff>
    </xdr:from>
    <xdr:to>
      <xdr:col>50</xdr:col>
      <xdr:colOff>165100</xdr:colOff>
      <xdr:row>36</xdr:row>
      <xdr:rowOff>63478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13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80005</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909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162465</xdr:rowOff>
    </xdr:from>
    <xdr:to>
      <xdr:col>46</xdr:col>
      <xdr:colOff>38100</xdr:colOff>
      <xdr:row>36</xdr:row>
      <xdr:rowOff>92615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16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109142</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938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165123</xdr:rowOff>
    </xdr:from>
    <xdr:to>
      <xdr:col>41</xdr:col>
      <xdr:colOff>101600</xdr:colOff>
      <xdr:row>36</xdr:row>
      <xdr:rowOff>95273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6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111800</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94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163290</xdr:rowOff>
    </xdr:from>
    <xdr:to>
      <xdr:col>36</xdr:col>
      <xdr:colOff>165100</xdr:colOff>
      <xdr:row>35</xdr:row>
      <xdr:rowOff>93440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9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109967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76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19692</xdr:rowOff>
    </xdr:from>
    <xdr:to>
      <xdr:col>55</xdr:col>
      <xdr:colOff>0</xdr:colOff>
      <xdr:row>58</xdr:row>
      <xdr:rowOff>42121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963792"/>
          <a:ext cx="838200" cy="22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19692</xdr:rowOff>
    </xdr:from>
    <xdr:to>
      <xdr:col>50</xdr:col>
      <xdr:colOff>114300</xdr:colOff>
      <xdr:row>58</xdr:row>
      <xdr:rowOff>64877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963792"/>
          <a:ext cx="889000" cy="45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89984</xdr:rowOff>
    </xdr:from>
    <xdr:to>
      <xdr:col>45</xdr:col>
      <xdr:colOff>177800</xdr:colOff>
      <xdr:row>58</xdr:row>
      <xdr:rowOff>64877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862634"/>
          <a:ext cx="889000" cy="14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89984</xdr:rowOff>
    </xdr:from>
    <xdr:to>
      <xdr:col>41</xdr:col>
      <xdr:colOff>50800</xdr:colOff>
      <xdr:row>58</xdr:row>
      <xdr:rowOff>71964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862634"/>
          <a:ext cx="889000" cy="15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162173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9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162771</xdr:rowOff>
    </xdr:from>
    <xdr:to>
      <xdr:col>55</xdr:col>
      <xdr:colOff>50800</xdr:colOff>
      <xdr:row>58</xdr:row>
      <xdr:rowOff>92921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93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141198</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13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140342</xdr:rowOff>
    </xdr:from>
    <xdr:to>
      <xdr:col>50</xdr:col>
      <xdr:colOff>165100</xdr:colOff>
      <xdr:row>58</xdr:row>
      <xdr:rowOff>70492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9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61619</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10005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14077</xdr:rowOff>
    </xdr:from>
    <xdr:to>
      <xdr:col>46</xdr:col>
      <xdr:colOff>38100</xdr:colOff>
      <xdr:row>58</xdr:row>
      <xdr:rowOff>115677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5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106804</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10050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39184</xdr:rowOff>
    </xdr:from>
    <xdr:to>
      <xdr:col>41</xdr:col>
      <xdr:colOff>101600</xdr:colOff>
      <xdr:row>57</xdr:row>
      <xdr:rowOff>140784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1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157311</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587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21164</xdr:rowOff>
    </xdr:from>
    <xdr:to>
      <xdr:col>36</xdr:col>
      <xdr:colOff>165100</xdr:colOff>
      <xdr:row>58</xdr:row>
      <xdr:rowOff>122764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96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113891</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10057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162212</xdr:rowOff>
    </xdr:from>
    <xdr:to>
      <xdr:col>55</xdr:col>
      <xdr:colOff>0</xdr:colOff>
      <xdr:row>78</xdr:row>
      <xdr:rowOff>39554</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363862"/>
          <a:ext cx="838200" cy="48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162212</xdr:rowOff>
    </xdr:from>
    <xdr:to>
      <xdr:col>50</xdr:col>
      <xdr:colOff>114300</xdr:colOff>
      <xdr:row>78</xdr:row>
      <xdr:rowOff>22332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363862"/>
          <a:ext cx="889000" cy="3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92439</xdr:rowOff>
    </xdr:from>
    <xdr:to>
      <xdr:col>45</xdr:col>
      <xdr:colOff>177800</xdr:colOff>
      <xdr:row>78</xdr:row>
      <xdr:rowOff>22332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294089"/>
          <a:ext cx="889000" cy="10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92439</xdr:rowOff>
    </xdr:from>
    <xdr:to>
      <xdr:col>41</xdr:col>
      <xdr:colOff>50800</xdr:colOff>
      <xdr:row>77</xdr:row>
      <xdr:rowOff>102324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294089"/>
          <a:ext cx="889000" cy="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140603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34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160204</xdr:rowOff>
    </xdr:from>
    <xdr:to>
      <xdr:col>55</xdr:col>
      <xdr:colOff>50800</xdr:colOff>
      <xdr:row>78</xdr:row>
      <xdr:rowOff>90354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6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75131</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7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111412</xdr:rowOff>
    </xdr:from>
    <xdr:to>
      <xdr:col>50</xdr:col>
      <xdr:colOff>165100</xdr:colOff>
      <xdr:row>78</xdr:row>
      <xdr:rowOff>41562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1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32689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40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142982</xdr:rowOff>
    </xdr:from>
    <xdr:to>
      <xdr:col>46</xdr:col>
      <xdr:colOff>38100</xdr:colOff>
      <xdr:row>78</xdr:row>
      <xdr:rowOff>73132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4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64259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437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41639</xdr:rowOff>
    </xdr:from>
    <xdr:to>
      <xdr:col>41</xdr:col>
      <xdr:colOff>101600</xdr:colOff>
      <xdr:row>77</xdr:row>
      <xdr:rowOff>143239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24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159766</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01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51524</xdr:rowOff>
    </xdr:from>
    <xdr:to>
      <xdr:col>36</xdr:col>
      <xdr:colOff>165100</xdr:colOff>
      <xdr:row>77</xdr:row>
      <xdr:rowOff>153124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25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144251</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345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19114</xdr:rowOff>
    </xdr:from>
    <xdr:to>
      <xdr:col>55</xdr:col>
      <xdr:colOff>0</xdr:colOff>
      <xdr:row>98</xdr:row>
      <xdr:rowOff>19707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821214"/>
          <a:ext cx="838200" cy="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19707</xdr:rowOff>
    </xdr:from>
    <xdr:to>
      <xdr:col>50</xdr:col>
      <xdr:colOff>114300</xdr:colOff>
      <xdr:row>98</xdr:row>
      <xdr:rowOff>49195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821807"/>
          <a:ext cx="889000" cy="29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99208</xdr:rowOff>
    </xdr:from>
    <xdr:to>
      <xdr:col>45</xdr:col>
      <xdr:colOff>177800</xdr:colOff>
      <xdr:row>98</xdr:row>
      <xdr:rowOff>49195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729858"/>
          <a:ext cx="889000" cy="12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99208</xdr:rowOff>
    </xdr:from>
    <xdr:to>
      <xdr:col>41</xdr:col>
      <xdr:colOff>50800</xdr:colOff>
      <xdr:row>98</xdr:row>
      <xdr:rowOff>95695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729858"/>
          <a:ext cx="889000" cy="167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54811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8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139764</xdr:rowOff>
    </xdr:from>
    <xdr:to>
      <xdr:col>55</xdr:col>
      <xdr:colOff>50800</xdr:colOff>
      <xdr:row>98</xdr:row>
      <xdr:rowOff>69914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7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118191</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48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140357</xdr:rowOff>
    </xdr:from>
    <xdr:to>
      <xdr:col>50</xdr:col>
      <xdr:colOff>165100</xdr:colOff>
      <xdr:row>98</xdr:row>
      <xdr:rowOff>70507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77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61634</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863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169845</xdr:rowOff>
    </xdr:from>
    <xdr:to>
      <xdr:col>46</xdr:col>
      <xdr:colOff>38100</xdr:colOff>
      <xdr:row>98</xdr:row>
      <xdr:rowOff>99995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8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91122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89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48408</xdr:rowOff>
    </xdr:from>
    <xdr:to>
      <xdr:col>41</xdr:col>
      <xdr:colOff>101600</xdr:colOff>
      <xdr:row>97</xdr:row>
      <xdr:rowOff>150008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67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166535</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45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44895</xdr:rowOff>
    </xdr:from>
    <xdr:to>
      <xdr:col>36</xdr:col>
      <xdr:colOff>165100</xdr:colOff>
      <xdr:row>98</xdr:row>
      <xdr:rowOff>146495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84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137622</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93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55902</xdr:rowOff>
    </xdr:from>
    <xdr:to>
      <xdr:col>85</xdr:col>
      <xdr:colOff>127000</xdr:colOff>
      <xdr:row>36</xdr:row>
      <xdr:rowOff>68094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5885202"/>
          <a:ext cx="838200" cy="35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64878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79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55902</xdr:rowOff>
    </xdr:from>
    <xdr:to>
      <xdr:col>81</xdr:col>
      <xdr:colOff>50800</xdr:colOff>
      <xdr:row>36</xdr:row>
      <xdr:rowOff>79110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5885202"/>
          <a:ext cx="889000" cy="36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134786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64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79110</xdr:rowOff>
    </xdr:from>
    <xdr:to>
      <xdr:col>76</xdr:col>
      <xdr:colOff>114300</xdr:colOff>
      <xdr:row>37</xdr:row>
      <xdr:rowOff>137937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251310"/>
          <a:ext cx="889000" cy="23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153095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66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8897</xdr:rowOff>
    </xdr:from>
    <xdr:to>
      <xdr:col>71</xdr:col>
      <xdr:colOff>177800</xdr:colOff>
      <xdr:row>37</xdr:row>
      <xdr:rowOff>137937</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181097"/>
          <a:ext cx="889000" cy="30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163720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67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111958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62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17294</xdr:rowOff>
    </xdr:from>
    <xdr:to>
      <xdr:col>85</xdr:col>
      <xdr:colOff>177800</xdr:colOff>
      <xdr:row>36</xdr:row>
      <xdr:rowOff>118894</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18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40171</xdr:rowOff>
    </xdr:from>
    <xdr:ext cx="534377"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04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5102</xdr:rowOff>
    </xdr:from>
    <xdr:to>
      <xdr:col>81</xdr:col>
      <xdr:colOff>101600</xdr:colOff>
      <xdr:row>34</xdr:row>
      <xdr:rowOff>106702</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583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123229</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4111" y="56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28310</xdr:rowOff>
    </xdr:from>
    <xdr:to>
      <xdr:col>76</xdr:col>
      <xdr:colOff>165100</xdr:colOff>
      <xdr:row>36</xdr:row>
      <xdr:rowOff>129910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20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146437</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25111" y="597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87137</xdr:rowOff>
    </xdr:from>
    <xdr:to>
      <xdr:col>72</xdr:col>
      <xdr:colOff>38100</xdr:colOff>
      <xdr:row>38</xdr:row>
      <xdr:rowOff>17287</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43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33814</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36111" y="620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129547</xdr:rowOff>
    </xdr:from>
    <xdr:to>
      <xdr:col>67</xdr:col>
      <xdr:colOff>101600</xdr:colOff>
      <xdr:row>36</xdr:row>
      <xdr:rowOff>59697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13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76224</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47111" y="590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32486</xdr:rowOff>
    </xdr:from>
    <xdr:to>
      <xdr:col>85</xdr:col>
      <xdr:colOff>127000</xdr:colOff>
      <xdr:row>75</xdr:row>
      <xdr:rowOff>99128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891236"/>
          <a:ext cx="838200" cy="6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99128</xdr:rowOff>
    </xdr:from>
    <xdr:to>
      <xdr:col>81</xdr:col>
      <xdr:colOff>50800</xdr:colOff>
      <xdr:row>75</xdr:row>
      <xdr:rowOff>145406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957878"/>
          <a:ext cx="889000" cy="46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145406</xdr:rowOff>
    </xdr:from>
    <xdr:to>
      <xdr:col>76</xdr:col>
      <xdr:colOff>114300</xdr:colOff>
      <xdr:row>75</xdr:row>
      <xdr:rowOff>159812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004156"/>
          <a:ext cx="889000" cy="14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159812</xdr:rowOff>
    </xdr:from>
    <xdr:to>
      <xdr:col>71</xdr:col>
      <xdr:colOff>177800</xdr:colOff>
      <xdr:row>76</xdr:row>
      <xdr:rowOff>11080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018562"/>
          <a:ext cx="889000" cy="2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153136</xdr:rowOff>
    </xdr:from>
    <xdr:to>
      <xdr:col>85</xdr:col>
      <xdr:colOff>177800</xdr:colOff>
      <xdr:row>75</xdr:row>
      <xdr:rowOff>83286</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84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4563</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691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48328</xdr:rowOff>
    </xdr:from>
    <xdr:to>
      <xdr:col>81</xdr:col>
      <xdr:colOff>101600</xdr:colOff>
      <xdr:row>75</xdr:row>
      <xdr:rowOff>149929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90707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141056</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299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94606</xdr:rowOff>
    </xdr:from>
    <xdr:to>
      <xdr:col>76</xdr:col>
      <xdr:colOff>165100</xdr:colOff>
      <xdr:row>76</xdr:row>
      <xdr:rowOff>24755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95335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15884</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3046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109012</xdr:rowOff>
    </xdr:from>
    <xdr:to>
      <xdr:col>72</xdr:col>
      <xdr:colOff>38100</xdr:colOff>
      <xdr:row>76</xdr:row>
      <xdr:rowOff>39162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96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30289</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3060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131731</xdr:rowOff>
    </xdr:from>
    <xdr:to>
      <xdr:col>67</xdr:col>
      <xdr:colOff>101600</xdr:colOff>
      <xdr:row>76</xdr:row>
      <xdr:rowOff>61881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99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53007</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30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121607</xdr:rowOff>
    </xdr:from>
    <xdr:to>
      <xdr:col>85</xdr:col>
      <xdr:colOff>127000</xdr:colOff>
      <xdr:row>98</xdr:row>
      <xdr:rowOff>168500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923707"/>
          <a:ext cx="838200" cy="4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121607</xdr:rowOff>
    </xdr:from>
    <xdr:to>
      <xdr:col>81</xdr:col>
      <xdr:colOff>50800</xdr:colOff>
      <xdr:row>98</xdr:row>
      <xdr:rowOff>142215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923707"/>
          <a:ext cx="889000" cy="2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70605</xdr:rowOff>
    </xdr:from>
    <xdr:to>
      <xdr:col>76</xdr:col>
      <xdr:colOff>114300</xdr:colOff>
      <xdr:row>98</xdr:row>
      <xdr:rowOff>142215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872705"/>
          <a:ext cx="889000" cy="71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70605</xdr:rowOff>
    </xdr:from>
    <xdr:to>
      <xdr:col>71</xdr:col>
      <xdr:colOff>177800</xdr:colOff>
      <xdr:row>99</xdr:row>
      <xdr:rowOff>33610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872705"/>
          <a:ext cx="889000" cy="13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117700</xdr:rowOff>
    </xdr:from>
    <xdr:to>
      <xdr:col>85</xdr:col>
      <xdr:colOff>177800</xdr:colOff>
      <xdr:row>99</xdr:row>
      <xdr:rowOff>47850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9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32627</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83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70807</xdr:rowOff>
    </xdr:from>
    <xdr:to>
      <xdr:col>81</xdr:col>
      <xdr:colOff>101600</xdr:colOff>
      <xdr:row>99</xdr:row>
      <xdr:rowOff>957</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87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163534</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96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91415</xdr:rowOff>
    </xdr:from>
    <xdr:to>
      <xdr:col>76</xdr:col>
      <xdr:colOff>165100</xdr:colOff>
      <xdr:row>99</xdr:row>
      <xdr:rowOff>21565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89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12692</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986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19805</xdr:rowOff>
    </xdr:from>
    <xdr:to>
      <xdr:col>72</xdr:col>
      <xdr:colOff>38100</xdr:colOff>
      <xdr:row>98</xdr:row>
      <xdr:rowOff>121405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82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112532</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91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154260</xdr:rowOff>
    </xdr:from>
    <xdr:to>
      <xdr:col>67</xdr:col>
      <xdr:colOff>101600</xdr:colOff>
      <xdr:row>99</xdr:row>
      <xdr:rowOff>84410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95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75537</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79428" y="1704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24524</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711074"/>
          <a:ext cx="889000" cy="1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24524</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6711074"/>
          <a:ext cx="889000" cy="1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145174</xdr:rowOff>
    </xdr:from>
    <xdr:to>
      <xdr:col>102</xdr:col>
      <xdr:colOff>165100</xdr:colOff>
      <xdr:row>39</xdr:row>
      <xdr:rowOff>75324</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6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66451</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56017" y="6753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100054</xdr:rowOff>
    </xdr:from>
    <xdr:to>
      <xdr:col>116</xdr:col>
      <xdr:colOff>63500</xdr:colOff>
      <xdr:row>58</xdr:row>
      <xdr:rowOff>118277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044154"/>
          <a:ext cx="838200" cy="1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100054</xdr:rowOff>
    </xdr:from>
    <xdr:to>
      <xdr:col>111</xdr:col>
      <xdr:colOff>177800</xdr:colOff>
      <xdr:row>59</xdr:row>
      <xdr:rowOff>9855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044154"/>
          <a:ext cx="889000" cy="81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7537</xdr:rowOff>
    </xdr:from>
    <xdr:to>
      <xdr:col>107</xdr:col>
      <xdr:colOff>50800</xdr:colOff>
      <xdr:row>59</xdr:row>
      <xdr:rowOff>9855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123087"/>
          <a:ext cx="889000" cy="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6231</xdr:rowOff>
    </xdr:from>
    <xdr:to>
      <xdr:col>102</xdr:col>
      <xdr:colOff>114300</xdr:colOff>
      <xdr:row>59</xdr:row>
      <xdr:rowOff>7537</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121781"/>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67477</xdr:rowOff>
    </xdr:from>
    <xdr:to>
      <xdr:col>116</xdr:col>
      <xdr:colOff>114300</xdr:colOff>
      <xdr:row>58</xdr:row>
      <xdr:rowOff>169077</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01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45904</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990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49254</xdr:rowOff>
    </xdr:from>
    <xdr:to>
      <xdr:col>112</xdr:col>
      <xdr:colOff>38100</xdr:colOff>
      <xdr:row>58</xdr:row>
      <xdr:rowOff>150854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9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141981</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086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130505</xdr:rowOff>
    </xdr:from>
    <xdr:to>
      <xdr:col>107</xdr:col>
      <xdr:colOff>101600</xdr:colOff>
      <xdr:row>59</xdr:row>
      <xdr:rowOff>60655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07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51782</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167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128187</xdr:rowOff>
    </xdr:from>
    <xdr:to>
      <xdr:col>102</xdr:col>
      <xdr:colOff>165100</xdr:colOff>
      <xdr:row>59</xdr:row>
      <xdr:rowOff>58337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07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49464</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165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126881</xdr:rowOff>
    </xdr:from>
    <xdr:to>
      <xdr:col>98</xdr:col>
      <xdr:colOff>38100</xdr:colOff>
      <xdr:row>59</xdr:row>
      <xdr:rowOff>57031</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07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48158</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16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92315</xdr:rowOff>
    </xdr:from>
    <xdr:to>
      <xdr:col>116</xdr:col>
      <xdr:colOff>62864</xdr:colOff>
      <xdr:row>79</xdr:row>
      <xdr:rowOff>41587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436715"/>
          <a:ext cx="1269" cy="1149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45414</xdr:rowOff>
    </xdr:from>
    <xdr:ext cx="469744"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58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41587</xdr:rowOff>
    </xdr:from>
    <xdr:to>
      <xdr:col>116</xdr:col>
      <xdr:colOff>152400</xdr:colOff>
      <xdr:row>79</xdr:row>
      <xdr:rowOff>41587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586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38992</xdr:rowOff>
    </xdr:from>
    <xdr:ext cx="599010"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2211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92315</xdr:rowOff>
    </xdr:from>
    <xdr:to>
      <xdr:col>116</xdr:col>
      <xdr:colOff>152400</xdr:colOff>
      <xdr:row>72</xdr:row>
      <xdr:rowOff>92315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43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38942</xdr:rowOff>
    </xdr:from>
    <xdr:to>
      <xdr:col>116</xdr:col>
      <xdr:colOff>63500</xdr:colOff>
      <xdr:row>73</xdr:row>
      <xdr:rowOff>56827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1323300" y="12554792"/>
          <a:ext cx="838200" cy="1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140795</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8280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162368</xdr:rowOff>
    </xdr:from>
    <xdr:to>
      <xdr:col>116</xdr:col>
      <xdr:colOff>114300</xdr:colOff>
      <xdr:row>75</xdr:row>
      <xdr:rowOff>92518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84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109362</xdr:rowOff>
    </xdr:from>
    <xdr:to>
      <xdr:col>111</xdr:col>
      <xdr:colOff>177800</xdr:colOff>
      <xdr:row>73</xdr:row>
      <xdr:rowOff>56827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20434300" y="12110862"/>
          <a:ext cx="889000" cy="461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2860</xdr:rowOff>
    </xdr:from>
    <xdr:to>
      <xdr:col>112</xdr:col>
      <xdr:colOff>38100</xdr:colOff>
      <xdr:row>74</xdr:row>
      <xdr:rowOff>104460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69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95587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782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109362</xdr:rowOff>
    </xdr:from>
    <xdr:to>
      <xdr:col>107</xdr:col>
      <xdr:colOff>50800</xdr:colOff>
      <xdr:row>71</xdr:row>
      <xdr:rowOff>10541</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9545300" y="12110862"/>
          <a:ext cx="889000" cy="7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443</xdr:rowOff>
    </xdr:from>
    <xdr:to>
      <xdr:col>107</xdr:col>
      <xdr:colOff>101600</xdr:colOff>
      <xdr:row>74</xdr:row>
      <xdr:rowOff>102043</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2687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93170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78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155637</xdr:rowOff>
    </xdr:from>
    <xdr:to>
      <xdr:col>102</xdr:col>
      <xdr:colOff>114300</xdr:colOff>
      <xdr:row>71</xdr:row>
      <xdr:rowOff>10541</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18656300" y="12157137"/>
          <a:ext cx="889000" cy="2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26274</xdr:rowOff>
    </xdr:from>
    <xdr:to>
      <xdr:col>102</xdr:col>
      <xdr:colOff>165100</xdr:colOff>
      <xdr:row>74</xdr:row>
      <xdr:rowOff>127874</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2713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119001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80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60238</xdr:rowOff>
    </xdr:from>
    <xdr:to>
      <xdr:col>98</xdr:col>
      <xdr:colOff>38100</xdr:colOff>
      <xdr:row>74</xdr:row>
      <xdr:rowOff>161838</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2747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152965</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84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159592</xdr:rowOff>
    </xdr:from>
    <xdr:to>
      <xdr:col>116</xdr:col>
      <xdr:colOff>114300</xdr:colOff>
      <xdr:row>73</xdr:row>
      <xdr:rowOff>89742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250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74519</xdr:rowOff>
    </xdr:from>
    <xdr:ext cx="599010"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418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6027</xdr:rowOff>
    </xdr:from>
    <xdr:to>
      <xdr:col>112</xdr:col>
      <xdr:colOff>38100</xdr:colOff>
      <xdr:row>73</xdr:row>
      <xdr:rowOff>107627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252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124154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2297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58562</xdr:rowOff>
    </xdr:from>
    <xdr:to>
      <xdr:col>107</xdr:col>
      <xdr:colOff>101600</xdr:colOff>
      <xdr:row>70</xdr:row>
      <xdr:rowOff>160162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206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5239</xdr:rowOff>
    </xdr:from>
    <xdr:ext cx="59901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34795" y="11835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131191</xdr:rowOff>
    </xdr:from>
    <xdr:to>
      <xdr:col>102</xdr:col>
      <xdr:colOff>165100</xdr:colOff>
      <xdr:row>71</xdr:row>
      <xdr:rowOff>61341</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13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77868</xdr:rowOff>
    </xdr:from>
    <xdr:ext cx="599010"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45795" y="1190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104837</xdr:rowOff>
    </xdr:from>
    <xdr:to>
      <xdr:col>98</xdr:col>
      <xdr:colOff>38100</xdr:colOff>
      <xdr:row>71</xdr:row>
      <xdr:rowOff>34987</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210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51514</xdr:rowOff>
    </xdr:from>
    <xdr:ext cx="599010"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56795" y="1188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類似団体の住民一人当たりのコストと比較して人件費、補助費等、災害復旧事業費が大きく上回っている。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人件費は、合併した１町３村の職員や一部事務組合の職員を引き継いでいるため、職員数が類似団体と比較して多くなっており、人口一人当たりの決算額が高い数値となっている。職員の計画的な採用により、職員数、職員給与費は着実に減少しているが、引き続き定員適正化に努め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補助費等は、令和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年度は下水道事業会計で資本費平準化債を借入れたことにより補助費が減少したものの、依然として類似団体との比較でも高くなっている。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災害復旧事業費については、令和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年度は令和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年度比べ梅雨前線豪雨や台風による災害が少なかったため費用が抑えられ低下しているが、自然災害（台風、梅雨前線豪雨等）の影響によりコストが動く部分でもあり今後も注視が必要であると考えれる。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繰出金については、国の繰出基準に準じて特別会計及び企業会計へ繰出しを行っているが、この繰出金により特別会計の収支に均衡が保たれている現状であるため、各特別会計においては効率的かつ安定的な経営に取り組み、年間の繰出金が抑制されるように努める必要がある。特に公営企業に関しては、公立病院経営強化プランや経営戦略に基づき、独立採算の原則のもと経営改善を図る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愛媛県久万高原町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6,889
6,854
583.69
10,321,501
9,462,276
693,916
6,000,487
8,928,587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71555</xdr:rowOff>
    </xdr:from>
    <xdr:to>
      <xdr:col>24</xdr:col>
      <xdr:colOff>63500</xdr:colOff>
      <xdr:row>36</xdr:row>
      <xdr:rowOff>102362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243755"/>
          <a:ext cx="838200" cy="3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102362</xdr:rowOff>
    </xdr:from>
    <xdr:to>
      <xdr:col>19</xdr:col>
      <xdr:colOff>177800</xdr:colOff>
      <xdr:row>37</xdr:row>
      <xdr:rowOff>42817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274562"/>
          <a:ext cx="889000" cy="11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42817</xdr:rowOff>
    </xdr:from>
    <xdr:to>
      <xdr:col>15</xdr:col>
      <xdr:colOff>50800</xdr:colOff>
      <xdr:row>37</xdr:row>
      <xdr:rowOff>100729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386467"/>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100729</xdr:rowOff>
    </xdr:from>
    <xdr:to>
      <xdr:col>10</xdr:col>
      <xdr:colOff>114300</xdr:colOff>
      <xdr:row>37</xdr:row>
      <xdr:rowOff>129903</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444379"/>
          <a:ext cx="889000" cy="2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20755</xdr:rowOff>
    </xdr:from>
    <xdr:to>
      <xdr:col>24</xdr:col>
      <xdr:colOff>114300</xdr:colOff>
      <xdr:row>36</xdr:row>
      <xdr:rowOff>122355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19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170632</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171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51562</xdr:rowOff>
    </xdr:from>
    <xdr:to>
      <xdr:col>20</xdr:col>
      <xdr:colOff>38100</xdr:colOff>
      <xdr:row>36</xdr:row>
      <xdr:rowOff>153162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22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144289</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6316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163467</xdr:rowOff>
    </xdr:from>
    <xdr:to>
      <xdr:col>15</xdr:col>
      <xdr:colOff>101600</xdr:colOff>
      <xdr:row>37</xdr:row>
      <xdr:rowOff>93617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3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84744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2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49929</xdr:rowOff>
    </xdr:from>
    <xdr:to>
      <xdr:col>10</xdr:col>
      <xdr:colOff>165100</xdr:colOff>
      <xdr:row>37</xdr:row>
      <xdr:rowOff>151529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39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142657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48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79103</xdr:rowOff>
    </xdr:from>
    <xdr:to>
      <xdr:col>6</xdr:col>
      <xdr:colOff>38100</xdr:colOff>
      <xdr:row>38</xdr:row>
      <xdr:rowOff>9253</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2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380</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51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7836</xdr:rowOff>
    </xdr:from>
    <xdr:to>
      <xdr:col>24</xdr:col>
      <xdr:colOff>63500</xdr:colOff>
      <xdr:row>57</xdr:row>
      <xdr:rowOff>16645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780486"/>
          <a:ext cx="838200" cy="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112809</xdr:rowOff>
    </xdr:from>
    <xdr:to>
      <xdr:col>19</xdr:col>
      <xdr:colOff>177800</xdr:colOff>
      <xdr:row>57</xdr:row>
      <xdr:rowOff>7836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714009"/>
          <a:ext cx="889000" cy="6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47692</xdr:rowOff>
    </xdr:from>
    <xdr:to>
      <xdr:col>15</xdr:col>
      <xdr:colOff>50800</xdr:colOff>
      <xdr:row>56</xdr:row>
      <xdr:rowOff>112809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648892"/>
          <a:ext cx="889000" cy="65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147469</xdr:rowOff>
    </xdr:from>
    <xdr:to>
      <xdr:col>10</xdr:col>
      <xdr:colOff>114300</xdr:colOff>
      <xdr:row>56</xdr:row>
      <xdr:rowOff>47692</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577219"/>
          <a:ext cx="889000" cy="7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137295</xdr:rowOff>
    </xdr:from>
    <xdr:to>
      <xdr:col>24</xdr:col>
      <xdr:colOff>114300</xdr:colOff>
      <xdr:row>57</xdr:row>
      <xdr:rowOff>67445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3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115722</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1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128486</xdr:rowOff>
    </xdr:from>
    <xdr:to>
      <xdr:col>20</xdr:col>
      <xdr:colOff>38100</xdr:colOff>
      <xdr:row>57</xdr:row>
      <xdr:rowOff>58636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2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49763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22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62009</xdr:rowOff>
    </xdr:from>
    <xdr:to>
      <xdr:col>15</xdr:col>
      <xdr:colOff>101600</xdr:colOff>
      <xdr:row>56</xdr:row>
      <xdr:rowOff>163609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66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154736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755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168342</xdr:rowOff>
    </xdr:from>
    <xdr:to>
      <xdr:col>10</xdr:col>
      <xdr:colOff>165100</xdr:colOff>
      <xdr:row>56</xdr:row>
      <xdr:rowOff>98492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59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89619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690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96669</xdr:rowOff>
    </xdr:from>
    <xdr:to>
      <xdr:col>6</xdr:col>
      <xdr:colOff>38100</xdr:colOff>
      <xdr:row>56</xdr:row>
      <xdr:rowOff>26819</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2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17946</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19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133390</xdr:rowOff>
    </xdr:from>
    <xdr:to>
      <xdr:col>24</xdr:col>
      <xdr:colOff>63500</xdr:colOff>
      <xdr:row>72</xdr:row>
      <xdr:rowOff>165295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2477790"/>
          <a:ext cx="838200" cy="3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133390</xdr:rowOff>
    </xdr:from>
    <xdr:to>
      <xdr:col>19</xdr:col>
      <xdr:colOff>177800</xdr:colOff>
      <xdr:row>73</xdr:row>
      <xdr:rowOff>158338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477790"/>
          <a:ext cx="889000" cy="19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115552</xdr:rowOff>
    </xdr:from>
    <xdr:to>
      <xdr:col>15</xdr:col>
      <xdr:colOff>50800</xdr:colOff>
      <xdr:row>73</xdr:row>
      <xdr:rowOff>158338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631402"/>
          <a:ext cx="889000" cy="4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115552</xdr:rowOff>
    </xdr:from>
    <xdr:to>
      <xdr:col>10</xdr:col>
      <xdr:colOff>114300</xdr:colOff>
      <xdr:row>75</xdr:row>
      <xdr:rowOff>65543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631402"/>
          <a:ext cx="889000" cy="292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114495</xdr:rowOff>
    </xdr:from>
    <xdr:to>
      <xdr:col>24</xdr:col>
      <xdr:colOff>114300</xdr:colOff>
      <xdr:row>73</xdr:row>
      <xdr:rowOff>44645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45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137372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310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82590</xdr:rowOff>
    </xdr:from>
    <xdr:to>
      <xdr:col>20</xdr:col>
      <xdr:colOff>38100</xdr:colOff>
      <xdr:row>73</xdr:row>
      <xdr:rowOff>12740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42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29267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202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107538</xdr:rowOff>
    </xdr:from>
    <xdr:to>
      <xdr:col>15</xdr:col>
      <xdr:colOff>101600</xdr:colOff>
      <xdr:row>74</xdr:row>
      <xdr:rowOff>37688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62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54215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398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64752</xdr:rowOff>
    </xdr:from>
    <xdr:to>
      <xdr:col>10</xdr:col>
      <xdr:colOff>165100</xdr:colOff>
      <xdr:row>73</xdr:row>
      <xdr:rowOff>166352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58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11429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35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14743</xdr:rowOff>
    </xdr:from>
    <xdr:to>
      <xdr:col>6</xdr:col>
      <xdr:colOff>38100</xdr:colOff>
      <xdr:row>75</xdr:row>
      <xdr:rowOff>116343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87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132870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648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169022</xdr:rowOff>
    </xdr:from>
    <xdr:to>
      <xdr:col>24</xdr:col>
      <xdr:colOff>63500</xdr:colOff>
      <xdr:row>95</xdr:row>
      <xdr:rowOff>99616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285322"/>
          <a:ext cx="838200" cy="10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166733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454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86314</xdr:rowOff>
    </xdr:from>
    <xdr:to>
      <xdr:col>19</xdr:col>
      <xdr:colOff>177800</xdr:colOff>
      <xdr:row>95</xdr:row>
      <xdr:rowOff>99616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374064"/>
          <a:ext cx="889000" cy="1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152396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61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80953</xdr:rowOff>
    </xdr:from>
    <xdr:to>
      <xdr:col>15</xdr:col>
      <xdr:colOff>50800</xdr:colOff>
      <xdr:row>95</xdr:row>
      <xdr:rowOff>86314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368703"/>
          <a:ext cx="889000" cy="5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20528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65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80953</xdr:rowOff>
    </xdr:from>
    <xdr:to>
      <xdr:col>10</xdr:col>
      <xdr:colOff>114300</xdr:colOff>
      <xdr:row>96</xdr:row>
      <xdr:rowOff>31294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368703"/>
          <a:ext cx="889000" cy="12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25711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65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78906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70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118222</xdr:rowOff>
    </xdr:from>
    <xdr:to>
      <xdr:col>24</xdr:col>
      <xdr:colOff>114300</xdr:colOff>
      <xdr:row>95</xdr:row>
      <xdr:rowOff>48372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23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141099</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085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48816</xdr:rowOff>
    </xdr:from>
    <xdr:to>
      <xdr:col>20</xdr:col>
      <xdr:colOff>38100</xdr:colOff>
      <xdr:row>95</xdr:row>
      <xdr:rowOff>150416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33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166943</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6111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35514</xdr:rowOff>
    </xdr:from>
    <xdr:to>
      <xdr:col>15</xdr:col>
      <xdr:colOff>101600</xdr:colOff>
      <xdr:row>95</xdr:row>
      <xdr:rowOff>137114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32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153641</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08795" y="16098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30153</xdr:rowOff>
    </xdr:from>
    <xdr:to>
      <xdr:col>10</xdr:col>
      <xdr:colOff>165100</xdr:colOff>
      <xdr:row>95</xdr:row>
      <xdr:rowOff>131753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31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148280</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19795" y="16093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151944</xdr:rowOff>
    </xdr:from>
    <xdr:to>
      <xdr:col>6</xdr:col>
      <xdr:colOff>38100</xdr:colOff>
      <xdr:row>96</xdr:row>
      <xdr:rowOff>82094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43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98621</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30795" y="16214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123698</xdr:rowOff>
    </xdr:from>
    <xdr:to>
      <xdr:col>55</xdr:col>
      <xdr:colOff>0</xdr:colOff>
      <xdr:row>55</xdr:row>
      <xdr:rowOff>138641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553448"/>
          <a:ext cx="838200" cy="1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49904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51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123698</xdr:rowOff>
    </xdr:from>
    <xdr:to>
      <xdr:col>50</xdr:col>
      <xdr:colOff>114300</xdr:colOff>
      <xdr:row>56</xdr:row>
      <xdr:rowOff>10027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553448"/>
          <a:ext cx="889000" cy="57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10027</xdr:rowOff>
    </xdr:from>
    <xdr:to>
      <xdr:col>45</xdr:col>
      <xdr:colOff>177800</xdr:colOff>
      <xdr:row>56</xdr:row>
      <xdr:rowOff>48668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611227"/>
          <a:ext cx="889000" cy="3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156176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75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40149</xdr:rowOff>
    </xdr:from>
    <xdr:to>
      <xdr:col>41</xdr:col>
      <xdr:colOff>50800</xdr:colOff>
      <xdr:row>56</xdr:row>
      <xdr:rowOff>48668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641349"/>
          <a:ext cx="889000" cy="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87841</xdr:rowOff>
    </xdr:from>
    <xdr:to>
      <xdr:col>55</xdr:col>
      <xdr:colOff>50800</xdr:colOff>
      <xdr:row>56</xdr:row>
      <xdr:rowOff>17991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51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110718</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72898</xdr:rowOff>
    </xdr:from>
    <xdr:to>
      <xdr:col>50</xdr:col>
      <xdr:colOff>165100</xdr:colOff>
      <xdr:row>56</xdr:row>
      <xdr:rowOff>3048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50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19575</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277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130677</xdr:rowOff>
    </xdr:from>
    <xdr:to>
      <xdr:col>46</xdr:col>
      <xdr:colOff>38100</xdr:colOff>
      <xdr:row>56</xdr:row>
      <xdr:rowOff>60827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56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77354</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335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169318</xdr:rowOff>
    </xdr:from>
    <xdr:to>
      <xdr:col>41</xdr:col>
      <xdr:colOff>101600</xdr:colOff>
      <xdr:row>56</xdr:row>
      <xdr:rowOff>99468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59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115995</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374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160799</xdr:rowOff>
    </xdr:from>
    <xdr:to>
      <xdr:col>36</xdr:col>
      <xdr:colOff>165100</xdr:colOff>
      <xdr:row>56</xdr:row>
      <xdr:rowOff>90949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59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107476</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36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94569</xdr:rowOff>
    </xdr:from>
    <xdr:to>
      <xdr:col>55</xdr:col>
      <xdr:colOff>0</xdr:colOff>
      <xdr:row>77</xdr:row>
      <xdr:rowOff>97816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296219"/>
          <a:ext cx="838200" cy="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60564</xdr:rowOff>
    </xdr:from>
    <xdr:to>
      <xdr:col>50</xdr:col>
      <xdr:colOff>114300</xdr:colOff>
      <xdr:row>77</xdr:row>
      <xdr:rowOff>94569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62214"/>
          <a:ext cx="889000" cy="3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153075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60564</xdr:rowOff>
    </xdr:from>
    <xdr:to>
      <xdr:col>45</xdr:col>
      <xdr:colOff>177800</xdr:colOff>
      <xdr:row>77</xdr:row>
      <xdr:rowOff>77462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62214"/>
          <a:ext cx="889000" cy="1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134859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3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63083</xdr:rowOff>
    </xdr:from>
    <xdr:to>
      <xdr:col>41</xdr:col>
      <xdr:colOff>50800</xdr:colOff>
      <xdr:row>77</xdr:row>
      <xdr:rowOff>77462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64733"/>
          <a:ext cx="889000" cy="1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158292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35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138628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47016</xdr:rowOff>
    </xdr:from>
    <xdr:to>
      <xdr:col>55</xdr:col>
      <xdr:colOff>50800</xdr:colOff>
      <xdr:row>77</xdr:row>
      <xdr:rowOff>148616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4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25443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27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43769</xdr:rowOff>
    </xdr:from>
    <xdr:to>
      <xdr:col>50</xdr:col>
      <xdr:colOff>165100</xdr:colOff>
      <xdr:row>77</xdr:row>
      <xdr:rowOff>145369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4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161896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02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9764</xdr:rowOff>
    </xdr:from>
    <xdr:to>
      <xdr:col>46</xdr:col>
      <xdr:colOff>38100</xdr:colOff>
      <xdr:row>77</xdr:row>
      <xdr:rowOff>111364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1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127891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26662</xdr:rowOff>
    </xdr:from>
    <xdr:to>
      <xdr:col>41</xdr:col>
      <xdr:colOff>101600</xdr:colOff>
      <xdr:row>77</xdr:row>
      <xdr:rowOff>128262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2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144789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00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12283</xdr:rowOff>
    </xdr:from>
    <xdr:to>
      <xdr:col>36</xdr:col>
      <xdr:colOff>165100</xdr:colOff>
      <xdr:row>77</xdr:row>
      <xdr:rowOff>113883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13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130410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989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6810</xdr:rowOff>
    </xdr:from>
    <xdr:to>
      <xdr:col>55</xdr:col>
      <xdr:colOff>0</xdr:colOff>
      <xdr:row>96</xdr:row>
      <xdr:rowOff>30392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466010"/>
          <a:ext cx="838200" cy="2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30392</xdr:rowOff>
    </xdr:from>
    <xdr:to>
      <xdr:col>50</xdr:col>
      <xdr:colOff>114300</xdr:colOff>
      <xdr:row>96</xdr:row>
      <xdr:rowOff>75574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489592"/>
          <a:ext cx="889000" cy="4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44250</xdr:rowOff>
    </xdr:from>
    <xdr:to>
      <xdr:col>45</xdr:col>
      <xdr:colOff>177800</xdr:colOff>
      <xdr:row>96</xdr:row>
      <xdr:rowOff>75574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503450"/>
          <a:ext cx="889000" cy="31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44250</xdr:rowOff>
    </xdr:from>
    <xdr:to>
      <xdr:col>41</xdr:col>
      <xdr:colOff>50800</xdr:colOff>
      <xdr:row>96</xdr:row>
      <xdr:rowOff>95252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503450"/>
          <a:ext cx="889000" cy="5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127460</xdr:rowOff>
    </xdr:from>
    <xdr:to>
      <xdr:col>55</xdr:col>
      <xdr:colOff>50800</xdr:colOff>
      <xdr:row>96</xdr:row>
      <xdr:rowOff>57610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41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105887</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93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151042</xdr:rowOff>
    </xdr:from>
    <xdr:to>
      <xdr:col>50</xdr:col>
      <xdr:colOff>165100</xdr:colOff>
      <xdr:row>96</xdr:row>
      <xdr:rowOff>81192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43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72319</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53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24774</xdr:rowOff>
    </xdr:from>
    <xdr:to>
      <xdr:col>46</xdr:col>
      <xdr:colOff>38100</xdr:colOff>
      <xdr:row>96</xdr:row>
      <xdr:rowOff>126374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48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117501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57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164900</xdr:rowOff>
    </xdr:from>
    <xdr:to>
      <xdr:col>41</xdr:col>
      <xdr:colOff>101600</xdr:colOff>
      <xdr:row>96</xdr:row>
      <xdr:rowOff>95050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45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86177</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54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44452</xdr:rowOff>
    </xdr:from>
    <xdr:to>
      <xdr:col>36</xdr:col>
      <xdr:colOff>165100</xdr:colOff>
      <xdr:row>96</xdr:row>
      <xdr:rowOff>146052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0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137179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59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50150</xdr:rowOff>
    </xdr:from>
    <xdr:to>
      <xdr:col>85</xdr:col>
      <xdr:colOff>127000</xdr:colOff>
      <xdr:row>36</xdr:row>
      <xdr:rowOff>55217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222350"/>
          <a:ext cx="838200" cy="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86499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58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170744</xdr:rowOff>
    </xdr:from>
    <xdr:to>
      <xdr:col>81</xdr:col>
      <xdr:colOff>50800</xdr:colOff>
      <xdr:row>36</xdr:row>
      <xdr:rowOff>55217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171494"/>
          <a:ext cx="889000" cy="5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68478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41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5588</xdr:rowOff>
    </xdr:from>
    <xdr:to>
      <xdr:col>76</xdr:col>
      <xdr:colOff>114300</xdr:colOff>
      <xdr:row>35</xdr:row>
      <xdr:rowOff>170744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5834888"/>
          <a:ext cx="889000" cy="33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80334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2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5588</xdr:rowOff>
    </xdr:from>
    <xdr:to>
      <xdr:col>71</xdr:col>
      <xdr:colOff>177800</xdr:colOff>
      <xdr:row>36</xdr:row>
      <xdr:rowOff>68483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5834888"/>
          <a:ext cx="889000" cy="40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60995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0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31269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37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170800</xdr:rowOff>
    </xdr:from>
    <xdr:to>
      <xdr:col>85</xdr:col>
      <xdr:colOff>177800</xdr:colOff>
      <xdr:row>36</xdr:row>
      <xdr:rowOff>100950</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17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22227</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02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4417</xdr:rowOff>
    </xdr:from>
    <xdr:to>
      <xdr:col>81</xdr:col>
      <xdr:colOff>101600</xdr:colOff>
      <xdr:row>36</xdr:row>
      <xdr:rowOff>106017</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17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122544</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595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119944</xdr:rowOff>
    </xdr:from>
    <xdr:to>
      <xdr:col>76</xdr:col>
      <xdr:colOff>165100</xdr:colOff>
      <xdr:row>36</xdr:row>
      <xdr:rowOff>50094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12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66621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89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126238</xdr:rowOff>
    </xdr:from>
    <xdr:to>
      <xdr:col>72</xdr:col>
      <xdr:colOff>38100</xdr:colOff>
      <xdr:row>34</xdr:row>
      <xdr:rowOff>56388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578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32</xdr:row>
      <xdr:rowOff>72915</xdr:rowOff>
    </xdr:from>
    <xdr:ext cx="59901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03795" y="5559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17683</xdr:rowOff>
    </xdr:from>
    <xdr:to>
      <xdr:col>67</xdr:col>
      <xdr:colOff>101600</xdr:colOff>
      <xdr:row>36</xdr:row>
      <xdr:rowOff>119283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18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135810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965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67070</xdr:rowOff>
    </xdr:from>
    <xdr:to>
      <xdr:col>85</xdr:col>
      <xdr:colOff>127000</xdr:colOff>
      <xdr:row>55</xdr:row>
      <xdr:rowOff>81490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9496820"/>
          <a:ext cx="838200" cy="1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67070</xdr:rowOff>
    </xdr:from>
    <xdr:to>
      <xdr:col>81</xdr:col>
      <xdr:colOff>50800</xdr:colOff>
      <xdr:row>55</xdr:row>
      <xdr:rowOff>120827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496820"/>
          <a:ext cx="889000" cy="5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153052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58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120827</xdr:rowOff>
    </xdr:from>
    <xdr:to>
      <xdr:col>76</xdr:col>
      <xdr:colOff>114300</xdr:colOff>
      <xdr:row>55</xdr:row>
      <xdr:rowOff>148039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550577"/>
          <a:ext cx="889000" cy="27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165259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59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148039</xdr:rowOff>
    </xdr:from>
    <xdr:to>
      <xdr:col>71</xdr:col>
      <xdr:colOff>177800</xdr:colOff>
      <xdr:row>56</xdr:row>
      <xdr:rowOff>57303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577789"/>
          <a:ext cx="889000" cy="80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38578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639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30690</xdr:rowOff>
    </xdr:from>
    <xdr:to>
      <xdr:col>85</xdr:col>
      <xdr:colOff>177800</xdr:colOff>
      <xdr:row>55</xdr:row>
      <xdr:rowOff>132290</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4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9117</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438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16270</xdr:rowOff>
    </xdr:from>
    <xdr:to>
      <xdr:col>81</xdr:col>
      <xdr:colOff>101600</xdr:colOff>
      <xdr:row>55</xdr:row>
      <xdr:rowOff>117870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134397</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181795" y="9221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70027</xdr:rowOff>
    </xdr:from>
    <xdr:to>
      <xdr:col>76</xdr:col>
      <xdr:colOff>165100</xdr:colOff>
      <xdr:row>56</xdr:row>
      <xdr:rowOff>177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49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16704</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292795" y="9275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97239</xdr:rowOff>
    </xdr:from>
    <xdr:to>
      <xdr:col>72</xdr:col>
      <xdr:colOff>38100</xdr:colOff>
      <xdr:row>56</xdr:row>
      <xdr:rowOff>27389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52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43916</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03795" y="9302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6503</xdr:rowOff>
    </xdr:from>
    <xdr:to>
      <xdr:col>67</xdr:col>
      <xdr:colOff>101600</xdr:colOff>
      <xdr:row>56</xdr:row>
      <xdr:rowOff>108103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07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99230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00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55902</xdr:rowOff>
    </xdr:from>
    <xdr:to>
      <xdr:col>85</xdr:col>
      <xdr:colOff>127000</xdr:colOff>
      <xdr:row>76</xdr:row>
      <xdr:rowOff>68094</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2743202"/>
          <a:ext cx="838200" cy="35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64878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43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55902</xdr:rowOff>
    </xdr:from>
    <xdr:to>
      <xdr:col>81</xdr:col>
      <xdr:colOff>50800</xdr:colOff>
      <xdr:row>76</xdr:row>
      <xdr:rowOff>79110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2743202"/>
          <a:ext cx="889000" cy="36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134786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0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79110</xdr:rowOff>
    </xdr:from>
    <xdr:to>
      <xdr:col>76</xdr:col>
      <xdr:colOff>114300</xdr:colOff>
      <xdr:row>77</xdr:row>
      <xdr:rowOff>137936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109310"/>
          <a:ext cx="889000" cy="230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153095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52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8897</xdr:rowOff>
    </xdr:from>
    <xdr:to>
      <xdr:col>71</xdr:col>
      <xdr:colOff>177800</xdr:colOff>
      <xdr:row>77</xdr:row>
      <xdr:rowOff>137936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039097"/>
          <a:ext cx="889000" cy="30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163720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53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111926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48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17294</xdr:rowOff>
    </xdr:from>
    <xdr:to>
      <xdr:col>85</xdr:col>
      <xdr:colOff>177800</xdr:colOff>
      <xdr:row>76</xdr:row>
      <xdr:rowOff>118894</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04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40171</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289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5102</xdr:rowOff>
    </xdr:from>
    <xdr:to>
      <xdr:col>81</xdr:col>
      <xdr:colOff>101600</xdr:colOff>
      <xdr:row>74</xdr:row>
      <xdr:rowOff>106702</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269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123229</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2467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28310</xdr:rowOff>
    </xdr:from>
    <xdr:to>
      <xdr:col>76</xdr:col>
      <xdr:colOff>165100</xdr:colOff>
      <xdr:row>76</xdr:row>
      <xdr:rowOff>129910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05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146437</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2833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87136</xdr:rowOff>
    </xdr:from>
    <xdr:to>
      <xdr:col>72</xdr:col>
      <xdr:colOff>38100</xdr:colOff>
      <xdr:row>78</xdr:row>
      <xdr:rowOff>17286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28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33813</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306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129547</xdr:rowOff>
    </xdr:from>
    <xdr:to>
      <xdr:col>67</xdr:col>
      <xdr:colOff>101600</xdr:colOff>
      <xdr:row>76</xdr:row>
      <xdr:rowOff>59697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298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76224</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276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32486</xdr:rowOff>
    </xdr:from>
    <xdr:to>
      <xdr:col>85</xdr:col>
      <xdr:colOff>127000</xdr:colOff>
      <xdr:row>95</xdr:row>
      <xdr:rowOff>99129</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320236"/>
          <a:ext cx="838200" cy="66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99129</xdr:rowOff>
    </xdr:from>
    <xdr:to>
      <xdr:col>81</xdr:col>
      <xdr:colOff>50800</xdr:colOff>
      <xdr:row>95</xdr:row>
      <xdr:rowOff>145407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386879"/>
          <a:ext cx="889000" cy="46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145407</xdr:rowOff>
    </xdr:from>
    <xdr:to>
      <xdr:col>76</xdr:col>
      <xdr:colOff>114300</xdr:colOff>
      <xdr:row>95</xdr:row>
      <xdr:rowOff>159812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433157"/>
          <a:ext cx="889000" cy="14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159812</xdr:rowOff>
    </xdr:from>
    <xdr:to>
      <xdr:col>71</xdr:col>
      <xdr:colOff>177800</xdr:colOff>
      <xdr:row>96</xdr:row>
      <xdr:rowOff>11080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447562"/>
          <a:ext cx="889000" cy="2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153136</xdr:rowOff>
    </xdr:from>
    <xdr:to>
      <xdr:col>85</xdr:col>
      <xdr:colOff>177800</xdr:colOff>
      <xdr:row>95</xdr:row>
      <xdr:rowOff>83286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26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4563</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120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48329</xdr:rowOff>
    </xdr:from>
    <xdr:to>
      <xdr:col>81</xdr:col>
      <xdr:colOff>101600</xdr:colOff>
      <xdr:row>95</xdr:row>
      <xdr:rowOff>149929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336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141056</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428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94607</xdr:rowOff>
    </xdr:from>
    <xdr:to>
      <xdr:col>76</xdr:col>
      <xdr:colOff>165100</xdr:colOff>
      <xdr:row>96</xdr:row>
      <xdr:rowOff>24757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38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15884</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475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109012</xdr:rowOff>
    </xdr:from>
    <xdr:to>
      <xdr:col>72</xdr:col>
      <xdr:colOff>38100</xdr:colOff>
      <xdr:row>96</xdr:row>
      <xdr:rowOff>39162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39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30289</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489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131730</xdr:rowOff>
    </xdr:from>
    <xdr:to>
      <xdr:col>67</xdr:col>
      <xdr:colOff>101600</xdr:colOff>
      <xdr:row>96</xdr:row>
      <xdr:rowOff>61880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41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53007</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51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民生費及び衛生費においては、特別会計や企業会計の収支均衡を保つため一般会計から繰出しを行っていることが住民一人当たりのコストが高額となっている大きな要因と分析される。令和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年度の衛生費に関してはし尿処理施設解体費の増が主な増加要因となっている。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農林水産業費においては、森林環境譲与税や、特定目的基金を活用し本町の基幹産業である農林業の基盤整備による生産量の拡大に努め、担い手の育成に向けて取り組んでいるところである。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消防費においては、令和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年度に実施した小型水槽付き消防ポンプ自動車購入事業が終了したことにより決算額が減少したが住民一人当たりのコストは増加した。令和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年度も高規格救急自動車の購入等大きな歳出が多く、依然類似団体との差は大きい。</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災害復旧費において、住民一人当たりのコストが減少した要因としては、前年度に比べ梅雨前線豪雨や台風による災害被害が少なかったことによるものであるが、類似団体との比較では引き続き大きく上回る結果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今後も年度によって政策的な要因で目的ごとの決算額は異なるが、基本的な方針として事務事業の見直しや施設の統廃合など、歳出の合理化等行財政改革を推進し健全な行財政運営に努める。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愛媛県久万高原町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latin typeface="ＭＳ ゴシック" pitchFamily="49" charset="-128"/>
              <a:ea typeface="ＭＳ ゴシック" pitchFamily="49" charset="-128"/>
            </a:rPr>
            <a:t>　財政調整基金残高については、財源不足分の補填等に活用されていることなどから近年減少傾向にあるが、今後においても減少は続くと見込まれる。</a:t>
          </a:r>
        </a:p>
        <a:p>
          <a:r>
            <a:rPr kumimoji="1" lang="ja-JP" altLang="en-US" sz="1300">
              <a:solidFill>
                <a:sysClr val="windowText" lastClr="000000"/>
              </a:solidFill>
              <a:latin typeface="ＭＳ ゴシック" pitchFamily="49" charset="-128"/>
              <a:ea typeface="ＭＳ ゴシック" pitchFamily="49" charset="-128"/>
            </a:rPr>
            <a:t>　また、実質単年度収支についても、</a:t>
          </a:r>
          <a:r>
            <a:rPr kumimoji="1" lang="en-US" altLang="ja-JP" sz="1300">
              <a:solidFill>
                <a:sysClr val="windowText" lastClr="000000"/>
              </a:solidFill>
              <a:latin typeface="ＭＳ ゴシック" pitchFamily="49" charset="-128"/>
              <a:ea typeface="ＭＳ ゴシック" pitchFamily="49" charset="-128"/>
            </a:rPr>
            <a:t>H28</a:t>
          </a:r>
          <a:r>
            <a:rPr kumimoji="1" lang="ja-JP" altLang="en-US" sz="1300">
              <a:solidFill>
                <a:sysClr val="windowText" lastClr="000000"/>
              </a:solidFill>
              <a:latin typeface="ＭＳ ゴシック" pitchFamily="49" charset="-128"/>
              <a:ea typeface="ＭＳ ゴシック" pitchFamily="49" charset="-128"/>
            </a:rPr>
            <a:t>年度までは黒字を保ってきたが、</a:t>
          </a:r>
          <a:r>
            <a:rPr kumimoji="1" lang="en-US" altLang="ja-JP" sz="1300">
              <a:solidFill>
                <a:sysClr val="windowText" lastClr="000000"/>
              </a:solidFill>
              <a:latin typeface="ＭＳ ゴシック" pitchFamily="49" charset="-128"/>
              <a:ea typeface="ＭＳ ゴシック" pitchFamily="49" charset="-128"/>
            </a:rPr>
            <a:t>H29</a:t>
          </a:r>
          <a:r>
            <a:rPr kumimoji="1" lang="ja-JP" altLang="en-US" sz="1300">
              <a:solidFill>
                <a:sysClr val="windowText" lastClr="000000"/>
              </a:solidFill>
              <a:latin typeface="ＭＳ ゴシック" pitchFamily="49" charset="-128"/>
              <a:ea typeface="ＭＳ ゴシック" pitchFamily="49" charset="-128"/>
            </a:rPr>
            <a:t>年度以降は基金を取り崩しての運営となっており、依然マイナスで推移している。　　　　　　</a:t>
          </a:r>
        </a:p>
        <a:p>
          <a:r>
            <a:rPr kumimoji="1" lang="ja-JP" altLang="en-US" sz="1300">
              <a:solidFill>
                <a:sysClr val="windowText" lastClr="000000"/>
              </a:solidFill>
              <a:latin typeface="ＭＳ ゴシック" pitchFamily="49" charset="-128"/>
              <a:ea typeface="ＭＳ ゴシック" pitchFamily="49" charset="-128"/>
            </a:rPr>
            <a:t>　今後の財政状況についても厳しいことが見込まれるが、町の規模に見合った財政運営に努めていく。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愛媛県久万高原町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全会計で黒字を達成しているものの、特別会計においては、一般会計からの繰入金によって収支の均衡が保たれているのが現状である。</a:t>
          </a:r>
        </a:p>
        <a:p>
          <a:r>
            <a:rPr kumimoji="1" lang="ja-JP" altLang="en-US" sz="1400">
              <a:solidFill>
                <a:sysClr val="windowText" lastClr="000000"/>
              </a:solidFill>
              <a:latin typeface="ＭＳ ゴシック" pitchFamily="49" charset="-128"/>
              <a:ea typeface="ＭＳ ゴシック" pitchFamily="49" charset="-128"/>
            </a:rPr>
            <a:t>　今後も安定的な運営を目指すべく、事業の効率化や利用料金の適正化等を検討していく必要性がある。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愛媛県久万高原町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実質公債費比率は、</a:t>
          </a:r>
          <a:r>
            <a:rPr kumimoji="1" lang="en-US" altLang="ja-JP" sz="1400">
              <a:solidFill>
                <a:sysClr val="windowText" lastClr="000000"/>
              </a:solidFill>
              <a:latin typeface="ＭＳ ゴシック" pitchFamily="49" charset="-128"/>
              <a:ea typeface="ＭＳ ゴシック" pitchFamily="49" charset="-128"/>
            </a:rPr>
            <a:t>3</a:t>
          </a:r>
          <a:r>
            <a:rPr kumimoji="1" lang="ja-JP" altLang="en-US" sz="1400">
              <a:solidFill>
                <a:sysClr val="windowText" lastClr="000000"/>
              </a:solidFill>
              <a:latin typeface="ＭＳ ゴシック" pitchFamily="49" charset="-128"/>
              <a:ea typeface="ＭＳ ゴシック" pitchFamily="49" charset="-128"/>
            </a:rPr>
            <a:t>ヵ年平均では前年度と同水準の</a:t>
          </a:r>
          <a:r>
            <a:rPr kumimoji="1" lang="en-US" altLang="ja-JP" sz="1400">
              <a:solidFill>
                <a:sysClr val="windowText" lastClr="000000"/>
              </a:solidFill>
              <a:latin typeface="ＭＳ ゴシック" pitchFamily="49" charset="-128"/>
              <a:ea typeface="ＭＳ ゴシック" pitchFamily="49" charset="-128"/>
            </a:rPr>
            <a:t>10.4</a:t>
          </a:r>
          <a:r>
            <a:rPr kumimoji="1" lang="ja-JP" altLang="en-US" sz="1400">
              <a:solidFill>
                <a:sysClr val="windowText" lastClr="000000"/>
              </a:solidFill>
              <a:latin typeface="ＭＳ ゴシック" pitchFamily="49" charset="-128"/>
              <a:ea typeface="ＭＳ ゴシック" pitchFamily="49" charset="-128"/>
            </a:rPr>
            <a:t>％となった。</a:t>
          </a:r>
        </a:p>
        <a:p>
          <a:r>
            <a:rPr kumimoji="1" lang="ja-JP" altLang="en-US" sz="1400">
              <a:solidFill>
                <a:sysClr val="windowText" lastClr="000000"/>
              </a:solidFill>
              <a:latin typeface="ＭＳ ゴシック" pitchFamily="49" charset="-128"/>
              <a:ea typeface="ＭＳ ゴシック" pitchFamily="49" charset="-128"/>
            </a:rPr>
            <a:t>　単年度では、大規模事業（情報通信基盤整備事業等）の償還開始により元利償還金が増加したものの、下水道事業において資本費平準化債の借入を実行したこと等により公営企業債の元利償還金に対する繰入金が大幅に減少し、分子が減少した。</a:t>
          </a:r>
        </a:p>
        <a:p>
          <a:r>
            <a:rPr kumimoji="1" lang="ja-JP" altLang="en-US" sz="1400">
              <a:solidFill>
                <a:sysClr val="windowText" lastClr="000000"/>
              </a:solidFill>
              <a:latin typeface="ＭＳ ゴシック" pitchFamily="49" charset="-128"/>
              <a:ea typeface="ＭＳ ゴシック" pitchFamily="49" charset="-128"/>
            </a:rPr>
            <a:t>　引き続き借入限度額を遵守するなど起債の抑制を継続し健全化に努める。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本町においては、実質公債費比率の算定に用いる満期一括償還地方債の償還の財源として積み立てた額の該当はない。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愛媛県久万高原町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公営企業債等繰入見込額においては、各事業での借入における元利償還が進んだ影響により、大幅に減少したため、前年度比減となった。</a:t>
          </a:r>
          <a:endParaRPr kumimoji="1" lang="ja-JP" altLang="en-US" sz="1400">
            <a:solidFill>
              <a:srgbClr val="FF0000"/>
            </a:solidFill>
            <a:latin typeface="ＭＳ ゴシック" pitchFamily="49" charset="-128"/>
            <a:ea typeface="ＭＳ ゴシック" pitchFamily="49" charset="-128"/>
          </a:endParaRPr>
        </a:p>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今後においても資金不足による基金の取り崩しが続き、充当可能基金が減少する見込みであるが、引き続き将来負担比率の健全化を図っていく。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愛媛県久万高原町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基金全体で残高のピークが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H28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年度となっており、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H29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年度からは減少に転じ、その後は減少傾向にある。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これは、予算編成時の財源不足分が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H29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から生じ、その補填のために財政調整基金の繰り入れが必要となってきたことと、近年の自然災害の増加に伴う復旧費に基金を充てたことによるものである。また、特定目的基金は避難所用ポータブル電源購入、林業研修センター修繕工事、ささゆり荘高圧機器取替工事等の充当のため取り崩しを行っており、総額で減少してきてい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は、高齢化、過疎化により自主財源が乏しい上、町の主要財源の交付税が人口減少によって減収していくことから、厳しい財政状況が続くと予想され、基金による財源調整が必要となるため減少傾向が続くことが見込まれ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H30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年度に特定目的基金を再編したが、今後も目的に沿った基金活用を行う。また、積み立て財源が予算内で確保できれば積み立てを行い、必要な事業執行が今後も続けられるように備える。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町の事業執行に必要な普通会計における特定目的基金が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年度現在</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基金ある。学校、福祉、農林、環境、防災などそれぞれの目的に沿った基金から、年間の予算に必要とする財源を繰り入れて活用している。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公共施設等総合管理基金（クラインガルテン通路舗装工事等）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百万円の取り崩し、まちづくり地域振興基金（地域振興イベント業務等）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百万円の取り崩し、農林業担い手育成確保対策事業地域振興基金（高度林業機械技師育成促進事業等）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百万円等の取り崩しを行ったことにより、その他特定目的基金残高が減少した一方で、凶荒予備基金の立木売払収入による</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百万円、多目的広場ふれあいロード基金の賃貸料収入</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百万円、やまぶき荘管理基金の家賃収入</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百万円の積み立てと預金利子等も含めると</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百万円を積み立てることができた。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今後、農林業担い手育成対策事業の拡充による農林業担い手育成確保対策事業地域振興基金の減少や、施設の老朽化に伴う整備・改修等による公共施設等総合管理基金の減少が見込まれる。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今後の財政計画に沿った財源調整に活用するため各基金の取り崩し及び積み立て見通しを行い、計画的かつ適正な管理を行う。</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また、目的が終了した基金は適宜廃止していく。</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一般会計の財源不足を補填するために繰り入れを実施し、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年度は当初予算編成時の財源不足分の補填、補正や専決予算の財源としての取り崩しも行っているため、財政調整基金残高が減少した。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額は近年増加している災害への備えと、合併算定替え終了後の普通交付税の減少を見込み、財源不足に陥らないように積極的な積み立てを行ってきたが、予算編成時の財源不足が年々顕著になっており、今後は財源調整のための取り崩し額が増加すると見込まれ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積立においては、歳計剰余金と運用利子に加え残土処理場使用料より積み立てを行い財源の確保を行っていく。</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国の補正予算に伴い基準財政需要額の費目に創設された「臨時財政対策債償還基金費」の算定額と基金の預金利息を積み立てたことにより減債基金残高が増加した。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臨時財政対策債償還基金費として積み立てた額を次年度以降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年間にわたり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ずつ取り崩し、臨時財政対策債の元利償還に充てることとしているため、一時的に積立の増により基金残高は増加するが、償還金への充当が終了すれば令和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年度以前と同水準で維持する見込みである。</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10341DC-64A2-41F8-BF71-A428BBD246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FA8A84E-C6A2-4E0E-81D1-D710A2E36C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E33FAC7-17AE-42B8-8BF8-C33F14948D0D}"/>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53FD9BE-333D-465A-A13C-B977B9D1F509}"/>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5D539F8-2C9D-40DA-8CC9-61A71FACD798}"/>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D0D3709-75C8-40A1-A40B-48C2E2146EB3}"/>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2E9FC25-ED63-4B3C-AC02-C8E9F6669938}"/>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851A30F-67C9-40D5-9C55-6282043A6E23}"/>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3D57F5C-846F-4C3D-A2CD-D0A2072C6B0E}"/>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FC3EC31-9795-43D4-A8BB-74CCEB6C1180}"/>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09FD6DA-703A-4DA5-B514-9BC71A25B69A}"/>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21A8F57-E31C-44F3-9661-7ACF472F7129}"/>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EA0ACFB-F021-49B4-87CC-35C10AFD8D01}"/>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665A2B3-FDB6-4320-90F5-C5B5525E17D6}"/>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DF0BE76-4F76-46A7-AC73-CB5499E3BE63}"/>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A379C74-C856-42C0-A110-45074A7FC573}"/>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愛媛県久万高原町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ACDC84D-8DB7-40E1-975D-1FE28253754B}"/>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EE9B6D6-646A-4F3C-831B-4C6BDC8F18DB}"/>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0BA24DA-D7AF-4744-906D-2FEE2614C152}"/>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D8B03BD-5B6A-4A36-AEBF-0B52507B73CA}"/>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9916E40-BC58-4874-882F-1B3498BD1495}"/>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167D59D-F04A-428F-B8AC-3D9299BA04BA}"/>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6,889
6,854
583.69
10,321,501
9,462,276
693,916
6,000,487
8,928,587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A2ED695-93F0-471B-BA9B-A34B0F83246D}"/>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82491BD-BB1D-407F-9F07-EE2E5FB9D6C1}"/>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B456ED8-89D8-4710-8AB3-9B7ADF231405}"/>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B00C087-6F8B-4334-A91B-A4A6BBBFEB57}"/>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947D25E-D3A7-4D43-9BA0-4722D1727B1C}"/>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9DEC549-2791-458C-849F-D928960C1DFF}"/>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F2335FA-6B0F-4BBB-9B84-3BFC51EDAD89}"/>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D159578-B75D-4374-A1FA-4AF5D42ECF9A}"/>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A2F92D5-7F37-4C04-A19B-CF46C635B3DE}"/>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ED338E0-CA2C-4EDF-8875-534643032195}"/>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BCD2BEE-59EF-4EAD-B626-5058353CDDB7}"/>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4D732AC-6A4C-4C51-B1F1-CBA5E249EC8D}"/>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756E3C1-D3F0-4780-95BE-EF6BF32898A5}"/>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7155107-9ABF-4C4D-959D-DD582E5375FF}"/>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0DC114D-F121-4E87-B1E6-206FA1D27F2D}"/>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C136F6B-DB6C-489F-8631-0B3228BF3CB6}"/>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90C13BF-B187-4795-9CA0-4F13C699DF20}"/>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032FDB8-7F8A-4BB4-BD84-E8B9467493B7}"/>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23801E0-B512-437F-9A7B-168031D97B77}"/>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0B6F72A-0DF1-484F-97A1-17E0C012EB3C}"/>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6B16550-4401-445C-8B16-7ADCA2F6499D}"/>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E65EF32-FCE6-4962-9B9F-5857DD513231}"/>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70EF731-D537-4741-B811-EF6173692583}"/>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248E241-6DE7-4550-9463-5E6A4158AFAD}"/>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CFF2BB6-2ACE-4482-B0A9-95A29859FDEF}"/>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600B1F4-75BE-425F-8999-4BCBC1EE3F67}"/>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47143BC-5DF8-4A4F-A5D5-5A97D56D699F}"/>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20AF750-6FDD-4DD4-A439-31D297ECD2AF}"/>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526997C-B33A-4B39-AA79-EBBB6CA0EB4A}"/>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B8569B0-83D9-46FB-AC80-DA8E80717F36}"/>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6B913C7-4B80-4C93-817C-0B537C5F3826}"/>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E6A7F5D-62F0-4ACD-ACD8-278262E7C428}"/>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980023B-339D-4ED9-B061-4836706CE008}"/>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BB33615-4C57-4AB2-80A8-BAACACDC5B40}"/>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A946420-B058-46CE-92A6-1A940720C26B}"/>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に策定し令和３年度に改定した公共施設等総合管理計画において、老朽化した施設の集約化・複合化や除却により施設総量を縮減し、将来の更新費用を削減することを目的としている。しかし、有形固定資産減価償却率は類似団体平均より高い水準にあり、今後は計画の進捗管理や見直しを実施することが必要で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EA7447E-3D1B-4B8B-9C8E-A2751587F997}"/>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AF30E3E-ECCF-44CA-8228-4C8D4FFB5E79}"/>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0EFFD6B-BB7E-47F9-9D74-1D7AC3594A07}"/>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57B9E0B-AB67-47E5-A98F-418E6F642504}"/>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20A98888-1EFE-4ED6-AE42-3F21416F918F}"/>
            </a:ext>
          </a:extLst>
        </xdr:cNvPr>
        <xdr:cNvSpPr txBox="1"/>
      </xdr:nvSpPr>
      <xdr:spPr>
        <a:xfrm>
          <a:off x="741836" y="64303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D5C006F8-0736-4018-B0C0-2A531FFA09DF}"/>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BCD542B6-EDDA-4CAF-8AA8-55701738C577}"/>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E6FB8AB-9D29-4270-8FEF-CB3078EC50A1}"/>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BE1FFBFD-636E-43C3-8D2F-4B8563413E6E}"/>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276A6C51-BF30-48DF-92FB-253A87456E71}"/>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7B1FFAFC-268C-44F1-9BD6-62B8573B2DA2}"/>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7F720F81-6892-4616-A4AD-2CCACD3DE717}"/>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09167DA-D604-45C6-BC39-AF1F71B0DA9C}"/>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7932E845-A566-4F79-9CCC-101F724B20AD}"/>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9EDBE927-25FE-4A63-B351-979EF44B1D02}"/>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2C4DF2E1-D491-417D-8B19-88FC394362D8}"/>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ED9E8884-4635-4A49-9F52-BBF220D48F0A}"/>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BD66AE7-900B-473F-9EAE-E7CCAB5FE456}"/>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100E9247-9454-4631-81E7-151FB1684B5C}"/>
            </a:ext>
          </a:extLst>
        </xdr:cNvPr>
        <xdr:cNvCxnSpPr/>
      </xdr:nvCxnSpPr>
      <xdr:spPr>
        <a:xfrm flipV="1">
          <a:off x="4306570" y="5104583"/>
          <a:ext cx="1270" cy="1231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31C52013-1574-480E-B8E6-7581EC7A07F7}"/>
            </a:ext>
          </a:extLst>
        </xdr:cNvPr>
        <xdr:cNvSpPr txBox="1"/>
      </xdr:nvSpPr>
      <xdr:spPr>
        <a:xfrm>
          <a:off x="4359275" y="6343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29C50698-F0C2-4B65-8AE2-DE196EF60F3A}"/>
            </a:ext>
          </a:extLst>
        </xdr:cNvPr>
        <xdr:cNvCxnSpPr/>
      </xdr:nvCxnSpPr>
      <xdr:spPr>
        <a:xfrm>
          <a:off x="4216400" y="633603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802A8ABD-3AAA-49C0-AC19-D9C3E2A8760D}"/>
            </a:ext>
          </a:extLst>
        </xdr:cNvPr>
        <xdr:cNvSpPr txBox="1"/>
      </xdr:nvSpPr>
      <xdr:spPr>
        <a:xfrm>
          <a:off x="4359275" y="4889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047218C0-E488-4FEC-AAC3-9C4F81F0CC8C}"/>
            </a:ext>
          </a:extLst>
        </xdr:cNvPr>
        <xdr:cNvCxnSpPr/>
      </xdr:nvCxnSpPr>
      <xdr:spPr>
        <a:xfrm>
          <a:off x="4216400" y="510458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54355</xdr:rowOff>
    </xdr:from>
    <xdr:ext cx="405111" cy="259045"/>
    <xdr:sp macro="" textlink="">
      <xdr:nvSpPr>
        <xdr:cNvPr id="82" name="有形固定資産減価償却率平均値テキスト">
          <a:extLst>
            <a:ext uri="{FF2B5EF4-FFF2-40B4-BE49-F238E27FC236}">
              <a16:creationId xmlns:a16="http://schemas.microsoft.com/office/drawing/2014/main" id="{B9E99A25-81A5-45DD-BCF1-00255236123C}"/>
            </a:ext>
          </a:extLst>
        </xdr:cNvPr>
        <xdr:cNvSpPr txBox="1"/>
      </xdr:nvSpPr>
      <xdr:spPr>
        <a:xfrm>
          <a:off x="4359275" y="54074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CF18439B-053E-4FC1-9803-B02B7432834F}"/>
            </a:ext>
          </a:extLst>
        </xdr:cNvPr>
        <xdr:cNvSpPr/>
      </xdr:nvSpPr>
      <xdr:spPr>
        <a:xfrm>
          <a:off x="4254500" y="55432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EF1DDAC4-958C-4F1E-812A-9FC5D5641DA2}"/>
            </a:ext>
          </a:extLst>
        </xdr:cNvPr>
        <xdr:cNvSpPr/>
      </xdr:nvSpPr>
      <xdr:spPr>
        <a:xfrm>
          <a:off x="3616325" y="551252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A15E500B-BC03-404F-8DE7-036BF4729D60}"/>
            </a:ext>
          </a:extLst>
        </xdr:cNvPr>
        <xdr:cNvSpPr/>
      </xdr:nvSpPr>
      <xdr:spPr>
        <a:xfrm>
          <a:off x="2930525" y="5506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0E192BFA-2DEB-4042-8544-C04C6DD8F998}"/>
            </a:ext>
          </a:extLst>
        </xdr:cNvPr>
        <xdr:cNvSpPr/>
      </xdr:nvSpPr>
      <xdr:spPr>
        <a:xfrm>
          <a:off x="2244725" y="54602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7" name="フローチャート: 判断 86">
          <a:extLst>
            <a:ext uri="{FF2B5EF4-FFF2-40B4-BE49-F238E27FC236}">
              <a16:creationId xmlns:a16="http://schemas.microsoft.com/office/drawing/2014/main" id="{DBEA5959-2308-4BBA-8E5B-51924DF8F2C7}"/>
            </a:ext>
          </a:extLst>
        </xdr:cNvPr>
        <xdr:cNvSpPr/>
      </xdr:nvSpPr>
      <xdr:spPr>
        <a:xfrm>
          <a:off x="1558925" y="543886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64C061D-FD87-4C72-998C-508C7321FEA5}"/>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3163815-25AC-43BF-9E2C-55CB79DE74D5}"/>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B0A2436-937C-435B-8F33-FF755F6E3C97}"/>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1C5465EB-F271-49CE-BE94-726A5E3AEF12}"/>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572B636A-A02D-45F3-A27E-186800372040}"/>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72844</xdr:rowOff>
    </xdr:from>
    <xdr:to>
      <xdr:col>23</xdr:col>
      <xdr:colOff>136525</xdr:colOff>
      <xdr:row>31</xdr:row>
      <xdr:rowOff>2994</xdr:rowOff>
    </xdr:to>
    <xdr:sp macro="" textlink="">
      <xdr:nvSpPr>
        <xdr:cNvPr id="93" name="楕円 92">
          <a:extLst>
            <a:ext uri="{FF2B5EF4-FFF2-40B4-BE49-F238E27FC236}">
              <a16:creationId xmlns:a16="http://schemas.microsoft.com/office/drawing/2014/main" id="{871B772B-AB89-414D-BE96-A6F303DB52C8}"/>
            </a:ext>
          </a:extLst>
        </xdr:cNvPr>
        <xdr:cNvSpPr/>
      </xdr:nvSpPr>
      <xdr:spPr>
        <a:xfrm>
          <a:off x="4254500" y="57465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51271</xdr:rowOff>
    </xdr:from>
    <xdr:ext cx="405111" cy="259045"/>
    <xdr:sp macro="" textlink="">
      <xdr:nvSpPr>
        <xdr:cNvPr id="94" name="有形固定資産減価償却率該当値テキスト">
          <a:extLst>
            <a:ext uri="{FF2B5EF4-FFF2-40B4-BE49-F238E27FC236}">
              <a16:creationId xmlns:a16="http://schemas.microsoft.com/office/drawing/2014/main" id="{C3F61FEC-1E24-4F11-831B-BB41B0D6EAC9}"/>
            </a:ext>
          </a:extLst>
        </xdr:cNvPr>
        <xdr:cNvSpPr txBox="1"/>
      </xdr:nvSpPr>
      <xdr:spPr>
        <a:xfrm>
          <a:off x="4359275" y="5724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35832</xdr:rowOff>
    </xdr:from>
    <xdr:to>
      <xdr:col>19</xdr:col>
      <xdr:colOff>187325</xdr:colOff>
      <xdr:row>30</xdr:row>
      <xdr:rowOff>137432</xdr:rowOff>
    </xdr:to>
    <xdr:sp macro="" textlink="">
      <xdr:nvSpPr>
        <xdr:cNvPr id="95" name="楕円 94">
          <a:extLst>
            <a:ext uri="{FF2B5EF4-FFF2-40B4-BE49-F238E27FC236}">
              <a16:creationId xmlns:a16="http://schemas.microsoft.com/office/drawing/2014/main" id="{081E44AD-C7BA-45C0-8A02-398C374FEADA}"/>
            </a:ext>
          </a:extLst>
        </xdr:cNvPr>
        <xdr:cNvSpPr/>
      </xdr:nvSpPr>
      <xdr:spPr>
        <a:xfrm>
          <a:off x="3616325" y="571273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86632</xdr:rowOff>
    </xdr:from>
    <xdr:to>
      <xdr:col>23</xdr:col>
      <xdr:colOff>85725</xdr:colOff>
      <xdr:row>30</xdr:row>
      <xdr:rowOff>123644</xdr:rowOff>
    </xdr:to>
    <xdr:cxnSp macro="">
      <xdr:nvCxnSpPr>
        <xdr:cNvPr id="96" name="直線コネクタ 95">
          <a:extLst>
            <a:ext uri="{FF2B5EF4-FFF2-40B4-BE49-F238E27FC236}">
              <a16:creationId xmlns:a16="http://schemas.microsoft.com/office/drawing/2014/main" id="{1AD3BF57-6AB2-49D8-BBF3-83672F15C55E}"/>
            </a:ext>
          </a:extLst>
        </xdr:cNvPr>
        <xdr:cNvCxnSpPr/>
      </xdr:nvCxnSpPr>
      <xdr:spPr>
        <a:xfrm>
          <a:off x="3673475" y="5760357"/>
          <a:ext cx="628650" cy="4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8074</xdr:rowOff>
    </xdr:from>
    <xdr:to>
      <xdr:col>15</xdr:col>
      <xdr:colOff>187325</xdr:colOff>
      <xdr:row>30</xdr:row>
      <xdr:rowOff>109674</xdr:rowOff>
    </xdr:to>
    <xdr:sp macro="" textlink="">
      <xdr:nvSpPr>
        <xdr:cNvPr id="97" name="楕円 96">
          <a:extLst>
            <a:ext uri="{FF2B5EF4-FFF2-40B4-BE49-F238E27FC236}">
              <a16:creationId xmlns:a16="http://schemas.microsoft.com/office/drawing/2014/main" id="{5D00F26E-773D-45B4-917D-C77DF919CB97}"/>
            </a:ext>
          </a:extLst>
        </xdr:cNvPr>
        <xdr:cNvSpPr/>
      </xdr:nvSpPr>
      <xdr:spPr>
        <a:xfrm>
          <a:off x="2930525" y="568814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58874</xdr:rowOff>
    </xdr:from>
    <xdr:to>
      <xdr:col>19</xdr:col>
      <xdr:colOff>136525</xdr:colOff>
      <xdr:row>30</xdr:row>
      <xdr:rowOff>86632</xdr:rowOff>
    </xdr:to>
    <xdr:cxnSp macro="">
      <xdr:nvCxnSpPr>
        <xdr:cNvPr id="98" name="直線コネクタ 97">
          <a:extLst>
            <a:ext uri="{FF2B5EF4-FFF2-40B4-BE49-F238E27FC236}">
              <a16:creationId xmlns:a16="http://schemas.microsoft.com/office/drawing/2014/main" id="{DD9A92B5-6AD3-4544-A5EF-67D2A87006AA}"/>
            </a:ext>
          </a:extLst>
        </xdr:cNvPr>
        <xdr:cNvCxnSpPr/>
      </xdr:nvCxnSpPr>
      <xdr:spPr>
        <a:xfrm>
          <a:off x="2987675" y="5735774"/>
          <a:ext cx="685800"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142512</xdr:rowOff>
    </xdr:from>
    <xdr:to>
      <xdr:col>11</xdr:col>
      <xdr:colOff>187325</xdr:colOff>
      <xdr:row>30</xdr:row>
      <xdr:rowOff>72662</xdr:rowOff>
    </xdr:to>
    <xdr:sp macro="" textlink="">
      <xdr:nvSpPr>
        <xdr:cNvPr id="99" name="楕円 98">
          <a:extLst>
            <a:ext uri="{FF2B5EF4-FFF2-40B4-BE49-F238E27FC236}">
              <a16:creationId xmlns:a16="http://schemas.microsoft.com/office/drawing/2014/main" id="{D9E4A29C-0DE1-4971-B887-E8A2AA1B0FE3}"/>
            </a:ext>
          </a:extLst>
        </xdr:cNvPr>
        <xdr:cNvSpPr/>
      </xdr:nvSpPr>
      <xdr:spPr>
        <a:xfrm>
          <a:off x="2244725" y="566066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21862</xdr:rowOff>
    </xdr:from>
    <xdr:to>
      <xdr:col>15</xdr:col>
      <xdr:colOff>136525</xdr:colOff>
      <xdr:row>30</xdr:row>
      <xdr:rowOff>58874</xdr:rowOff>
    </xdr:to>
    <xdr:cxnSp macro="">
      <xdr:nvCxnSpPr>
        <xdr:cNvPr id="100" name="直線コネクタ 99">
          <a:extLst>
            <a:ext uri="{FF2B5EF4-FFF2-40B4-BE49-F238E27FC236}">
              <a16:creationId xmlns:a16="http://schemas.microsoft.com/office/drawing/2014/main" id="{CD2711DA-D79C-4CDA-BA91-ECFE6C34F4E5}"/>
            </a:ext>
          </a:extLst>
        </xdr:cNvPr>
        <xdr:cNvCxnSpPr/>
      </xdr:nvCxnSpPr>
      <xdr:spPr>
        <a:xfrm>
          <a:off x="2301875" y="5698762"/>
          <a:ext cx="6858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130175</xdr:rowOff>
    </xdr:from>
    <xdr:to>
      <xdr:col>7</xdr:col>
      <xdr:colOff>187325</xdr:colOff>
      <xdr:row>30</xdr:row>
      <xdr:rowOff>60325</xdr:rowOff>
    </xdr:to>
    <xdr:sp macro="" textlink="">
      <xdr:nvSpPr>
        <xdr:cNvPr id="101" name="楕円 100">
          <a:extLst>
            <a:ext uri="{FF2B5EF4-FFF2-40B4-BE49-F238E27FC236}">
              <a16:creationId xmlns:a16="http://schemas.microsoft.com/office/drawing/2014/main" id="{A528925B-E06B-4CFC-82F1-F52329AACFD0}"/>
            </a:ext>
          </a:extLst>
        </xdr:cNvPr>
        <xdr:cNvSpPr/>
      </xdr:nvSpPr>
      <xdr:spPr>
        <a:xfrm>
          <a:off x="1558925" y="56451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9525</xdr:rowOff>
    </xdr:from>
    <xdr:to>
      <xdr:col>11</xdr:col>
      <xdr:colOff>136525</xdr:colOff>
      <xdr:row>30</xdr:row>
      <xdr:rowOff>21862</xdr:rowOff>
    </xdr:to>
    <xdr:cxnSp macro="">
      <xdr:nvCxnSpPr>
        <xdr:cNvPr id="102" name="直線コネクタ 101">
          <a:extLst>
            <a:ext uri="{FF2B5EF4-FFF2-40B4-BE49-F238E27FC236}">
              <a16:creationId xmlns:a16="http://schemas.microsoft.com/office/drawing/2014/main" id="{FC56D49B-28F6-4418-A81F-5ADDDAA884B4}"/>
            </a:ext>
          </a:extLst>
        </xdr:cNvPr>
        <xdr:cNvCxnSpPr/>
      </xdr:nvCxnSpPr>
      <xdr:spPr>
        <a:xfrm>
          <a:off x="1616075" y="5683250"/>
          <a:ext cx="6858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115678</xdr:rowOff>
    </xdr:from>
    <xdr:ext cx="405111" cy="259045"/>
    <xdr:sp macro="" textlink="">
      <xdr:nvSpPr>
        <xdr:cNvPr id="103" name="n_1aveValue有形固定資産減価償却率">
          <a:extLst>
            <a:ext uri="{FF2B5EF4-FFF2-40B4-BE49-F238E27FC236}">
              <a16:creationId xmlns:a16="http://schemas.microsoft.com/office/drawing/2014/main" id="{E4B78DF9-1014-43DC-A7A9-476417CA769F}"/>
            </a:ext>
          </a:extLst>
        </xdr:cNvPr>
        <xdr:cNvSpPr txBox="1"/>
      </xdr:nvSpPr>
      <xdr:spPr>
        <a:xfrm>
          <a:off x="3474094" y="5306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104" name="n_2aveValue有形固定資産減価償却率">
          <a:extLst>
            <a:ext uri="{FF2B5EF4-FFF2-40B4-BE49-F238E27FC236}">
              <a16:creationId xmlns:a16="http://schemas.microsoft.com/office/drawing/2014/main" id="{D104EC1C-C2B3-472B-92A0-7A8F41AA45DA}"/>
            </a:ext>
          </a:extLst>
        </xdr:cNvPr>
        <xdr:cNvSpPr txBox="1"/>
      </xdr:nvSpPr>
      <xdr:spPr>
        <a:xfrm>
          <a:off x="2797819" y="5294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105" name="n_3aveValue有形固定資産減価償却率">
          <a:extLst>
            <a:ext uri="{FF2B5EF4-FFF2-40B4-BE49-F238E27FC236}">
              <a16:creationId xmlns:a16="http://schemas.microsoft.com/office/drawing/2014/main" id="{FC73EB12-04FB-4771-BF4A-944668B8BCFB}"/>
            </a:ext>
          </a:extLst>
        </xdr:cNvPr>
        <xdr:cNvSpPr txBox="1"/>
      </xdr:nvSpPr>
      <xdr:spPr>
        <a:xfrm>
          <a:off x="2112019" y="524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106" name="n_4aveValue有形固定資産減価償却率">
          <a:extLst>
            <a:ext uri="{FF2B5EF4-FFF2-40B4-BE49-F238E27FC236}">
              <a16:creationId xmlns:a16="http://schemas.microsoft.com/office/drawing/2014/main" id="{DCD98611-F015-4E78-A3DD-4652E25D3EB4}"/>
            </a:ext>
          </a:extLst>
        </xdr:cNvPr>
        <xdr:cNvSpPr txBox="1"/>
      </xdr:nvSpPr>
      <xdr:spPr>
        <a:xfrm>
          <a:off x="1426219" y="5217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128559</xdr:rowOff>
    </xdr:from>
    <xdr:ext cx="405111" cy="259045"/>
    <xdr:sp macro="" textlink="">
      <xdr:nvSpPr>
        <xdr:cNvPr id="107" name="n_1mainValue有形固定資産減価償却率">
          <a:extLst>
            <a:ext uri="{FF2B5EF4-FFF2-40B4-BE49-F238E27FC236}">
              <a16:creationId xmlns:a16="http://schemas.microsoft.com/office/drawing/2014/main" id="{A05B0D6D-8609-4248-9B0D-E7E87BB4145E}"/>
            </a:ext>
          </a:extLst>
        </xdr:cNvPr>
        <xdr:cNvSpPr txBox="1"/>
      </xdr:nvSpPr>
      <xdr:spPr>
        <a:xfrm>
          <a:off x="3474094" y="5802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100801</xdr:rowOff>
    </xdr:from>
    <xdr:ext cx="405111" cy="259045"/>
    <xdr:sp macro="" textlink="">
      <xdr:nvSpPr>
        <xdr:cNvPr id="108" name="n_2mainValue有形固定資産減価償却率">
          <a:extLst>
            <a:ext uri="{FF2B5EF4-FFF2-40B4-BE49-F238E27FC236}">
              <a16:creationId xmlns:a16="http://schemas.microsoft.com/office/drawing/2014/main" id="{6EFA87E3-540B-4936-9A52-BC033EDC4061}"/>
            </a:ext>
          </a:extLst>
        </xdr:cNvPr>
        <xdr:cNvSpPr txBox="1"/>
      </xdr:nvSpPr>
      <xdr:spPr>
        <a:xfrm>
          <a:off x="2797819" y="5780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63789</xdr:rowOff>
    </xdr:from>
    <xdr:ext cx="405111" cy="259045"/>
    <xdr:sp macro="" textlink="">
      <xdr:nvSpPr>
        <xdr:cNvPr id="109" name="n_3mainValue有形固定資産減価償却率">
          <a:extLst>
            <a:ext uri="{FF2B5EF4-FFF2-40B4-BE49-F238E27FC236}">
              <a16:creationId xmlns:a16="http://schemas.microsoft.com/office/drawing/2014/main" id="{E553C406-B948-4188-89B1-794678B4BCB4}"/>
            </a:ext>
          </a:extLst>
        </xdr:cNvPr>
        <xdr:cNvSpPr txBox="1"/>
      </xdr:nvSpPr>
      <xdr:spPr>
        <a:xfrm>
          <a:off x="2112019" y="5743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110" name="n_4mainValue有形固定資産減価償却率">
          <a:extLst>
            <a:ext uri="{FF2B5EF4-FFF2-40B4-BE49-F238E27FC236}">
              <a16:creationId xmlns:a16="http://schemas.microsoft.com/office/drawing/2014/main" id="{C8233131-0C3E-4324-BF10-14DA3D984780}"/>
            </a:ext>
          </a:extLst>
        </xdr:cNvPr>
        <xdr:cNvSpPr txBox="1"/>
      </xdr:nvSpPr>
      <xdr:spPr>
        <a:xfrm>
          <a:off x="1426219" y="57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F4C7F1F7-3B9B-4757-91CB-1C07070CC5A3}"/>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CF516AFA-5A48-4A25-95AB-B7461BD6F6EF}"/>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B17D4DE0-C3F6-4306-BAAB-F72B8AF210A9}"/>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B5CB0751-9156-41DC-B772-182504ACBA83}"/>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7831FBF2-3536-4278-8D90-65904A4270F8}"/>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EFF9A2C9-84CD-4E7F-AAEF-2D7A39A896C8}"/>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D3E6A619-230D-4774-8E8D-4ECFD0146159}"/>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F699341-2C20-46B9-AF8B-85A215BF4BB8}"/>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55F4CF4E-BD0F-442F-BDA0-FB4EB13BB007}"/>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1E32A08B-45F0-480B-B169-A84AE28E11D9}"/>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D44BC501-26DF-4194-AFB6-CA3C8D913BC7}"/>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6914C43B-0B08-43E1-BA40-F19C8DE2B73D}"/>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FDC3F839-578F-42BD-946F-8B2B242CFD35}"/>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債務償還比率については、類似団体よりは高い数字となったが、県平均よりは大きく下回っている。今後は、大型事業実施に伴う将来負担額の増加及び基金残高の減少等の要因により数値は上昇していく見込みであるが、引き続き健全な状態を維持できるよう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862BFC9A-5F02-41EE-A923-4AD865237FFB}"/>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1CD25451-D5D9-4ABE-B3A6-5CBDF57A4A19}"/>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3F8724B7-E84E-41C2-9F6A-609F1541496A}"/>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5B9A5F77-1B3B-4130-B4EB-BE237A543D49}"/>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D9AB9F09-4E6F-4D49-AB1C-A668DD3041D2}"/>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0BCC0AA7-D03D-44B1-B534-42DDC000430B}"/>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8D710B80-9526-441A-B347-AC89AC93F2BD}"/>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B0589D34-02A9-433D-B6CA-E224711C810F}"/>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C8DF2B0E-D44A-4D48-ADDB-6FFD4DDEF177}"/>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98667D15-2646-41E6-B17C-7D237E6479C4}"/>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90B22177-0C98-4D88-A092-C9C00BD34F63}"/>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DAB0B717-681C-4689-B547-434D5E82463D}"/>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C09CB681-BF2F-4A9A-8219-D1C1FF61FDBA}"/>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31F3DFA2-666D-4083-A545-4D47363088CE}"/>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DF10B7A4-E4BC-4C05-B135-7426B44082F8}"/>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11CBAD83-3A10-4B33-BC28-063A3FBF66C7}"/>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6D706A5C-00C5-4162-B573-93A210153416}"/>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B2C9CBA7-A3FA-4424-BF6B-8D922F687E1B}"/>
            </a:ext>
          </a:extLst>
        </xdr:cNvPr>
        <xdr:cNvCxnSpPr/>
      </xdr:nvCxnSpPr>
      <xdr:spPr>
        <a:xfrm flipV="1">
          <a:off x="13326745" y="5058228"/>
          <a:ext cx="1269" cy="137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2AD753C9-C484-4F24-BE9D-2C66B189AA48}"/>
            </a:ext>
          </a:extLst>
        </xdr:cNvPr>
        <xdr:cNvSpPr txBox="1"/>
      </xdr:nvSpPr>
      <xdr:spPr>
        <a:xfrm>
          <a:off x="13379450" y="643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903B133D-173C-44BC-8B35-99A06DC7925D}"/>
            </a:ext>
          </a:extLst>
        </xdr:cNvPr>
        <xdr:cNvCxnSpPr/>
      </xdr:nvCxnSpPr>
      <xdr:spPr>
        <a:xfrm>
          <a:off x="13255625" y="64308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A58F3D40-F0D1-4B2A-9F85-89FB517F0BDD}"/>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C56B7345-E08D-451D-9BAC-66002ADF4D20}"/>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46" name="債務償還比率平均値テキスト">
          <a:extLst>
            <a:ext uri="{FF2B5EF4-FFF2-40B4-BE49-F238E27FC236}">
              <a16:creationId xmlns:a16="http://schemas.microsoft.com/office/drawing/2014/main" id="{CF1F0BEB-D716-4667-9576-CA5100A0BF19}"/>
            </a:ext>
          </a:extLst>
        </xdr:cNvPr>
        <xdr:cNvSpPr txBox="1"/>
      </xdr:nvSpPr>
      <xdr:spPr>
        <a:xfrm>
          <a:off x="13379450" y="5361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64E1D32C-311A-45E7-AC14-43A264E72029}"/>
            </a:ext>
          </a:extLst>
        </xdr:cNvPr>
        <xdr:cNvSpPr/>
      </xdr:nvSpPr>
      <xdr:spPr>
        <a:xfrm>
          <a:off x="13293725" y="551659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685EF2C0-172B-4BBA-98DA-84433FD9EAF2}"/>
            </a:ext>
          </a:extLst>
        </xdr:cNvPr>
        <xdr:cNvSpPr/>
      </xdr:nvSpPr>
      <xdr:spPr>
        <a:xfrm>
          <a:off x="12646025" y="54988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CF6A9D0C-4E43-4A07-9952-75D515219C7F}"/>
            </a:ext>
          </a:extLst>
        </xdr:cNvPr>
        <xdr:cNvSpPr/>
      </xdr:nvSpPr>
      <xdr:spPr>
        <a:xfrm>
          <a:off x="11960225" y="551504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CA37EA5A-B53A-4D1A-AA1E-421CBFD430D7}"/>
            </a:ext>
          </a:extLst>
        </xdr:cNvPr>
        <xdr:cNvSpPr/>
      </xdr:nvSpPr>
      <xdr:spPr>
        <a:xfrm>
          <a:off x="11274425" y="549345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1" name="フローチャート: 判断 150">
          <a:extLst>
            <a:ext uri="{FF2B5EF4-FFF2-40B4-BE49-F238E27FC236}">
              <a16:creationId xmlns:a16="http://schemas.microsoft.com/office/drawing/2014/main" id="{B86C7813-8CFB-421E-9F47-B9DE48F044D7}"/>
            </a:ext>
          </a:extLst>
        </xdr:cNvPr>
        <xdr:cNvSpPr/>
      </xdr:nvSpPr>
      <xdr:spPr>
        <a:xfrm>
          <a:off x="10588625" y="55991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AF63AD4-F2BF-4875-B98E-84F8EA9178E3}"/>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5C9D8E6-7F2F-4BF6-A201-3D43C9C72F5B}"/>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877FB255-4F8D-41F9-91AA-410CCE08BB27}"/>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8D2FEDE1-DD97-425B-8F4C-172DDE15B05B}"/>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C07AC850-DD1C-4D39-BFC0-D23C640EAF85}"/>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18986</xdr:rowOff>
    </xdr:from>
    <xdr:to>
      <xdr:col>76</xdr:col>
      <xdr:colOff>73025</xdr:colOff>
      <xdr:row>29</xdr:row>
      <xdr:rowOff>120586</xdr:rowOff>
    </xdr:to>
    <xdr:sp macro="" textlink="">
      <xdr:nvSpPr>
        <xdr:cNvPr id="157" name="楕円 156">
          <a:extLst>
            <a:ext uri="{FF2B5EF4-FFF2-40B4-BE49-F238E27FC236}">
              <a16:creationId xmlns:a16="http://schemas.microsoft.com/office/drawing/2014/main" id="{5D32C9BF-09F9-43AF-8C04-4CD851F5A7A2}"/>
            </a:ext>
          </a:extLst>
        </xdr:cNvPr>
        <xdr:cNvSpPr/>
      </xdr:nvSpPr>
      <xdr:spPr>
        <a:xfrm>
          <a:off x="13293725" y="55339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168863</xdr:rowOff>
    </xdr:from>
    <xdr:ext cx="469744" cy="259045"/>
    <xdr:sp macro="" textlink="">
      <xdr:nvSpPr>
        <xdr:cNvPr id="158" name="債務償還比率該当値テキスト">
          <a:extLst>
            <a:ext uri="{FF2B5EF4-FFF2-40B4-BE49-F238E27FC236}">
              <a16:creationId xmlns:a16="http://schemas.microsoft.com/office/drawing/2014/main" id="{594C3D7E-1411-4A81-A5E3-D8293E3A48CD}"/>
            </a:ext>
          </a:extLst>
        </xdr:cNvPr>
        <xdr:cNvSpPr txBox="1"/>
      </xdr:nvSpPr>
      <xdr:spPr>
        <a:xfrm>
          <a:off x="13379450" y="551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39497</xdr:rowOff>
    </xdr:from>
    <xdr:to>
      <xdr:col>72</xdr:col>
      <xdr:colOff>123825</xdr:colOff>
      <xdr:row>29</xdr:row>
      <xdr:rowOff>141097</xdr:rowOff>
    </xdr:to>
    <xdr:sp macro="" textlink="">
      <xdr:nvSpPr>
        <xdr:cNvPr id="159" name="楕円 158">
          <a:extLst>
            <a:ext uri="{FF2B5EF4-FFF2-40B4-BE49-F238E27FC236}">
              <a16:creationId xmlns:a16="http://schemas.microsoft.com/office/drawing/2014/main" id="{5306D708-EAA8-4EFC-BEC6-382136DF0487}"/>
            </a:ext>
          </a:extLst>
        </xdr:cNvPr>
        <xdr:cNvSpPr/>
      </xdr:nvSpPr>
      <xdr:spPr>
        <a:xfrm>
          <a:off x="12646025" y="55544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69786</xdr:rowOff>
    </xdr:from>
    <xdr:to>
      <xdr:col>76</xdr:col>
      <xdr:colOff>22225</xdr:colOff>
      <xdr:row>29</xdr:row>
      <xdr:rowOff>90297</xdr:rowOff>
    </xdr:to>
    <xdr:cxnSp macro="">
      <xdr:nvCxnSpPr>
        <xdr:cNvPr id="160" name="直線コネクタ 159">
          <a:extLst>
            <a:ext uri="{FF2B5EF4-FFF2-40B4-BE49-F238E27FC236}">
              <a16:creationId xmlns:a16="http://schemas.microsoft.com/office/drawing/2014/main" id="{1E4A49CD-C721-4854-B3D7-E4FAEFE75B1A}"/>
            </a:ext>
          </a:extLst>
        </xdr:cNvPr>
        <xdr:cNvCxnSpPr/>
      </xdr:nvCxnSpPr>
      <xdr:spPr>
        <a:xfrm flipV="1">
          <a:off x="12693650" y="5581586"/>
          <a:ext cx="638175" cy="20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25618</xdr:rowOff>
    </xdr:from>
    <xdr:to>
      <xdr:col>68</xdr:col>
      <xdr:colOff>123825</xdr:colOff>
      <xdr:row>29</xdr:row>
      <xdr:rowOff>127218</xdr:rowOff>
    </xdr:to>
    <xdr:sp macro="" textlink="">
      <xdr:nvSpPr>
        <xdr:cNvPr id="161" name="楕円 160">
          <a:extLst>
            <a:ext uri="{FF2B5EF4-FFF2-40B4-BE49-F238E27FC236}">
              <a16:creationId xmlns:a16="http://schemas.microsoft.com/office/drawing/2014/main" id="{9F998EDD-C0BC-440F-B91F-9E832FF19ED0}"/>
            </a:ext>
          </a:extLst>
        </xdr:cNvPr>
        <xdr:cNvSpPr/>
      </xdr:nvSpPr>
      <xdr:spPr>
        <a:xfrm>
          <a:off x="11960225" y="55437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76418</xdr:rowOff>
    </xdr:from>
    <xdr:to>
      <xdr:col>72</xdr:col>
      <xdr:colOff>73025</xdr:colOff>
      <xdr:row>29</xdr:row>
      <xdr:rowOff>90297</xdr:rowOff>
    </xdr:to>
    <xdr:cxnSp macro="">
      <xdr:nvCxnSpPr>
        <xdr:cNvPr id="162" name="直線コネクタ 161">
          <a:extLst>
            <a:ext uri="{FF2B5EF4-FFF2-40B4-BE49-F238E27FC236}">
              <a16:creationId xmlns:a16="http://schemas.microsoft.com/office/drawing/2014/main" id="{A2992B30-53F7-4BF8-8ABE-EA09FBEA359F}"/>
            </a:ext>
          </a:extLst>
        </xdr:cNvPr>
        <xdr:cNvCxnSpPr/>
      </xdr:nvCxnSpPr>
      <xdr:spPr>
        <a:xfrm>
          <a:off x="12007850" y="5591393"/>
          <a:ext cx="685800" cy="1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135691</xdr:rowOff>
    </xdr:from>
    <xdr:to>
      <xdr:col>64</xdr:col>
      <xdr:colOff>123825</xdr:colOff>
      <xdr:row>29</xdr:row>
      <xdr:rowOff>65841</xdr:rowOff>
    </xdr:to>
    <xdr:sp macro="" textlink="">
      <xdr:nvSpPr>
        <xdr:cNvPr id="163" name="楕円 162">
          <a:extLst>
            <a:ext uri="{FF2B5EF4-FFF2-40B4-BE49-F238E27FC236}">
              <a16:creationId xmlns:a16="http://schemas.microsoft.com/office/drawing/2014/main" id="{49B9873E-CB71-4191-A557-9E19E270749A}"/>
            </a:ext>
          </a:extLst>
        </xdr:cNvPr>
        <xdr:cNvSpPr/>
      </xdr:nvSpPr>
      <xdr:spPr>
        <a:xfrm>
          <a:off x="11274425" y="54887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15041</xdr:rowOff>
    </xdr:from>
    <xdr:to>
      <xdr:col>68</xdr:col>
      <xdr:colOff>73025</xdr:colOff>
      <xdr:row>29</xdr:row>
      <xdr:rowOff>76418</xdr:rowOff>
    </xdr:to>
    <xdr:cxnSp macro="">
      <xdr:nvCxnSpPr>
        <xdr:cNvPr id="164" name="直線コネクタ 163">
          <a:extLst>
            <a:ext uri="{FF2B5EF4-FFF2-40B4-BE49-F238E27FC236}">
              <a16:creationId xmlns:a16="http://schemas.microsoft.com/office/drawing/2014/main" id="{A0FF013B-1338-4EE0-B5D7-E595AF154240}"/>
            </a:ext>
          </a:extLst>
        </xdr:cNvPr>
        <xdr:cNvCxnSpPr/>
      </xdr:nvCxnSpPr>
      <xdr:spPr>
        <a:xfrm>
          <a:off x="11322050" y="5526841"/>
          <a:ext cx="685800" cy="6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28548</xdr:rowOff>
    </xdr:from>
    <xdr:to>
      <xdr:col>60</xdr:col>
      <xdr:colOff>123825</xdr:colOff>
      <xdr:row>29</xdr:row>
      <xdr:rowOff>130148</xdr:rowOff>
    </xdr:to>
    <xdr:sp macro="" textlink="">
      <xdr:nvSpPr>
        <xdr:cNvPr id="165" name="楕円 164">
          <a:extLst>
            <a:ext uri="{FF2B5EF4-FFF2-40B4-BE49-F238E27FC236}">
              <a16:creationId xmlns:a16="http://schemas.microsoft.com/office/drawing/2014/main" id="{0B36BD3F-251E-4BD1-8BE6-5A3CCDE53473}"/>
            </a:ext>
          </a:extLst>
        </xdr:cNvPr>
        <xdr:cNvSpPr/>
      </xdr:nvSpPr>
      <xdr:spPr>
        <a:xfrm>
          <a:off x="10588625" y="55466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15041</xdr:rowOff>
    </xdr:from>
    <xdr:to>
      <xdr:col>64</xdr:col>
      <xdr:colOff>73025</xdr:colOff>
      <xdr:row>29</xdr:row>
      <xdr:rowOff>79348</xdr:rowOff>
    </xdr:to>
    <xdr:cxnSp macro="">
      <xdr:nvCxnSpPr>
        <xdr:cNvPr id="166" name="直線コネクタ 165">
          <a:extLst>
            <a:ext uri="{FF2B5EF4-FFF2-40B4-BE49-F238E27FC236}">
              <a16:creationId xmlns:a16="http://schemas.microsoft.com/office/drawing/2014/main" id="{C24A4926-6561-44ED-9C4E-9FAD1844DB1F}"/>
            </a:ext>
          </a:extLst>
        </xdr:cNvPr>
        <xdr:cNvCxnSpPr/>
      </xdr:nvCxnSpPr>
      <xdr:spPr>
        <a:xfrm flipV="1">
          <a:off x="10636250" y="5526841"/>
          <a:ext cx="685800" cy="67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67" name="n_1aveValue債務償還比率">
          <a:extLst>
            <a:ext uri="{FF2B5EF4-FFF2-40B4-BE49-F238E27FC236}">
              <a16:creationId xmlns:a16="http://schemas.microsoft.com/office/drawing/2014/main" id="{D717D1CF-7C69-411C-A293-C838E5E936F6}"/>
            </a:ext>
          </a:extLst>
        </xdr:cNvPr>
        <xdr:cNvSpPr txBox="1"/>
      </xdr:nvSpPr>
      <xdr:spPr>
        <a:xfrm>
          <a:off x="12465127" y="527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68" name="n_2aveValue債務償還比率">
          <a:extLst>
            <a:ext uri="{FF2B5EF4-FFF2-40B4-BE49-F238E27FC236}">
              <a16:creationId xmlns:a16="http://schemas.microsoft.com/office/drawing/2014/main" id="{6A05AF27-F4E6-47BA-B14C-C51386CC0723}"/>
            </a:ext>
          </a:extLst>
        </xdr:cNvPr>
        <xdr:cNvSpPr txBox="1"/>
      </xdr:nvSpPr>
      <xdr:spPr>
        <a:xfrm>
          <a:off x="11788852" y="5293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58510</xdr:rowOff>
    </xdr:from>
    <xdr:ext cx="469744" cy="259045"/>
    <xdr:sp macro="" textlink="">
      <xdr:nvSpPr>
        <xdr:cNvPr id="169" name="n_3aveValue債務償還比率">
          <a:extLst>
            <a:ext uri="{FF2B5EF4-FFF2-40B4-BE49-F238E27FC236}">
              <a16:creationId xmlns:a16="http://schemas.microsoft.com/office/drawing/2014/main" id="{1387CA64-E8C7-49AE-8219-9F7EB9555118}"/>
            </a:ext>
          </a:extLst>
        </xdr:cNvPr>
        <xdr:cNvSpPr txBox="1"/>
      </xdr:nvSpPr>
      <xdr:spPr>
        <a:xfrm>
          <a:off x="11103052" y="557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8581</xdr:rowOff>
    </xdr:from>
    <xdr:ext cx="469744" cy="259045"/>
    <xdr:sp macro="" textlink="">
      <xdr:nvSpPr>
        <xdr:cNvPr id="170" name="n_4aveValue債務償還比率">
          <a:extLst>
            <a:ext uri="{FF2B5EF4-FFF2-40B4-BE49-F238E27FC236}">
              <a16:creationId xmlns:a16="http://schemas.microsoft.com/office/drawing/2014/main" id="{3ECE9B79-AE79-4169-9FEE-DFB4E3DD90B1}"/>
            </a:ext>
          </a:extLst>
        </xdr:cNvPr>
        <xdr:cNvSpPr txBox="1"/>
      </xdr:nvSpPr>
      <xdr:spPr>
        <a:xfrm>
          <a:off x="10417252" y="568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132224</xdr:rowOff>
    </xdr:from>
    <xdr:ext cx="469744" cy="259045"/>
    <xdr:sp macro="" textlink="">
      <xdr:nvSpPr>
        <xdr:cNvPr id="171" name="n_1mainValue債務償還比率">
          <a:extLst>
            <a:ext uri="{FF2B5EF4-FFF2-40B4-BE49-F238E27FC236}">
              <a16:creationId xmlns:a16="http://schemas.microsoft.com/office/drawing/2014/main" id="{2D8DC3E8-E828-4FF0-9473-B9ADE37CB5A5}"/>
            </a:ext>
          </a:extLst>
        </xdr:cNvPr>
        <xdr:cNvSpPr txBox="1"/>
      </xdr:nvSpPr>
      <xdr:spPr>
        <a:xfrm>
          <a:off x="12465127" y="5647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118345</xdr:rowOff>
    </xdr:from>
    <xdr:ext cx="469744" cy="259045"/>
    <xdr:sp macro="" textlink="">
      <xdr:nvSpPr>
        <xdr:cNvPr id="172" name="n_2mainValue債務償還比率">
          <a:extLst>
            <a:ext uri="{FF2B5EF4-FFF2-40B4-BE49-F238E27FC236}">
              <a16:creationId xmlns:a16="http://schemas.microsoft.com/office/drawing/2014/main" id="{A936507F-C28E-43E4-81F9-8F89D83421A0}"/>
            </a:ext>
          </a:extLst>
        </xdr:cNvPr>
        <xdr:cNvSpPr txBox="1"/>
      </xdr:nvSpPr>
      <xdr:spPr>
        <a:xfrm>
          <a:off x="11788852" y="563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82368</xdr:rowOff>
    </xdr:from>
    <xdr:ext cx="469744" cy="259045"/>
    <xdr:sp macro="" textlink="">
      <xdr:nvSpPr>
        <xdr:cNvPr id="173" name="n_3mainValue債務償還比率">
          <a:extLst>
            <a:ext uri="{FF2B5EF4-FFF2-40B4-BE49-F238E27FC236}">
              <a16:creationId xmlns:a16="http://schemas.microsoft.com/office/drawing/2014/main" id="{46DC7719-11E9-4F96-8363-6CB2D6CBD39D}"/>
            </a:ext>
          </a:extLst>
        </xdr:cNvPr>
        <xdr:cNvSpPr txBox="1"/>
      </xdr:nvSpPr>
      <xdr:spPr>
        <a:xfrm>
          <a:off x="11103052" y="5276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146675</xdr:rowOff>
    </xdr:from>
    <xdr:ext cx="469744" cy="259045"/>
    <xdr:sp macro="" textlink="">
      <xdr:nvSpPr>
        <xdr:cNvPr id="174" name="n_4mainValue債務償還比率">
          <a:extLst>
            <a:ext uri="{FF2B5EF4-FFF2-40B4-BE49-F238E27FC236}">
              <a16:creationId xmlns:a16="http://schemas.microsoft.com/office/drawing/2014/main" id="{A4FCBC36-177C-40D2-8FCB-183761E4CB45}"/>
            </a:ext>
          </a:extLst>
        </xdr:cNvPr>
        <xdr:cNvSpPr txBox="1"/>
      </xdr:nvSpPr>
      <xdr:spPr>
        <a:xfrm>
          <a:off x="10417252" y="533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10EC7030-50CF-4880-81AF-420FD0635B8A}"/>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F34EB06E-FB10-4751-A6F0-C2EF6BF721D3}"/>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B1E1BA8D-8B82-4427-B48C-2FA7989F6D7D}"/>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173ED9F4-1F14-4032-AA63-E47061F782D3}"/>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D9E7E47B-3FDC-4106-A707-E0BA4362BAA5}"/>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04604276-992A-48A6-89F2-818B341B1743}"/>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4467763-5025-4705-AA9B-C3411378B6A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503FD9A-743A-47EB-A63F-0D3D90480D0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A532C89-2FED-455A-B8E5-688A226A0EBE}"/>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562B0D8-0AA3-4A48-AC78-EC6AD447974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愛媛県久万高原町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B7E7D09-62FF-4C9D-99CE-62A9AC611D14}"/>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165D497-2BE7-4F16-8147-F161DD18806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0E3963C-C636-45C4-987E-E0420275EBFF}"/>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871B213-78DF-4A77-8206-3F9AF44F1A3B}"/>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2677CC4-F4AF-4425-9E71-B0CDFA52CFE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3639F0C-1282-4F0C-A7DC-229AF8EDE93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6,889
6,854
583.69
10,321,501
9,462,276
693,916
6,000,487
8,928,587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A9A9421-605A-4063-9218-6C01CF53932E}"/>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AC46DF7-A099-4E9B-99E0-2B3BA7D879EF}"/>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1242479-B1D4-4AD7-ADB6-F5AEE4DBB8CA}"/>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4268210-2FF4-4466-B850-731A74D40BDD}"/>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CD7FB8B-98BC-46F2-9647-2774796A3A6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4625F2F-29B8-4128-AF76-DEE19B7F6670}"/>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A7F65DA-E1F4-45A0-86AC-C2ABAE2A284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D20FD8F-D60B-42B8-A7FC-460B40422C17}"/>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C22010A-5C58-40F1-9EF2-3717CC36F335}"/>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F3FE383-C172-40E5-A0AB-0EEAB552CC1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76A60C9-A756-4D55-8622-BB228EDF2C5F}"/>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309A91C-AEAA-4008-BA53-57DE5587CC25}"/>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EBDCB4E-8F0C-4AB4-AA6F-1F9E1ED94C84}"/>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D0E589C-EDAD-4B9E-AB61-D4BCCBC964B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151BAFA-D20E-4579-B9D9-C494C72E519D}"/>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7C80801-EB3F-495A-9205-1030524575AB}"/>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F08CB70-583C-4858-BE7C-9A4A3576E19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B3E70F7-284D-4CAB-B36D-6EEB8E7E221E}"/>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0F0EEB4-4BE1-48B1-904B-6205681DD259}"/>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59E0A9C-1947-4205-A523-22AEEA745D95}"/>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EC8C480-92FC-4371-A80F-CE7674E075A7}"/>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2E1B82F-9412-49B4-9817-413446BB1ED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082C168-F5D3-4149-A46D-C2431ABC8574}"/>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A867784-D147-4CB1-A740-089B9F45463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434384F-5CCE-4E34-A760-CD755057475F}"/>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A4866DA-9CF9-44D3-BF42-242F20F9FEBF}"/>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D1CA369-F527-4F23-B001-6BD59E1BCD92}"/>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7A52C72-24B0-4C86-AA59-93C86549F979}"/>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AFB348E-D2D0-4D94-BC62-BAE8E13297DB}"/>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A2C04DA-D314-451B-9998-2C36DF79D434}"/>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FC057D4-8A69-4CCE-B53A-1AA82139D67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C2E26F1-F937-4919-B490-D94D0DA5D6B0}"/>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E1FF976-7B99-445E-9D77-DFC31F94D57B}"/>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101AC57-FDBD-4F3D-BBC5-4568BA35C3F8}"/>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33F8903-B6EF-4540-96B1-393B441A167A}"/>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1FFFEC2-77A3-48E5-AACA-6A5A8D686ECC}"/>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CBAFCF3-30A9-4497-B5CB-1C2F215AA031}"/>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99D2BD6-11DF-4579-8F0A-26899135959D}"/>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F6541AB-112C-457F-AEE2-7DE366F2046E}"/>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1FFB10A-DBE7-48C0-952E-AAA01D2F8BB4}"/>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720843E-36CB-4873-AC52-C89934D7B319}"/>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AD3BD39-C2BA-4511-896B-FB72468D24BB}"/>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B0F5588-4749-4237-93A0-753F2A683242}"/>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08D3433-00ED-4BE7-8467-87A5275DAC5A}"/>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46A3ED4-F6A6-41E3-BC91-78952F5D121A}"/>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876D9328-027F-4C8E-A143-A514D5104974}"/>
            </a:ext>
          </a:extLst>
        </xdr:cNvPr>
        <xdr:cNvCxnSpPr/>
      </xdr:nvCxnSpPr>
      <xdr:spPr>
        <a:xfrm flipV="1">
          <a:off x="4180840" y="5418455"/>
          <a:ext cx="0" cy="1344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E1DA583A-EB7B-4F14-A846-C18D9B4EA4C0}"/>
            </a:ext>
          </a:extLst>
        </xdr:cNvPr>
        <xdr:cNvSpPr txBox="1"/>
      </xdr:nvSpPr>
      <xdr:spPr>
        <a:xfrm>
          <a:off x="4219575" y="676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8769FDB8-9D6C-430D-B791-DCB84FB1C9B9}"/>
            </a:ext>
          </a:extLst>
        </xdr:cNvPr>
        <xdr:cNvCxnSpPr/>
      </xdr:nvCxnSpPr>
      <xdr:spPr>
        <a:xfrm>
          <a:off x="4105275" y="6762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FF1B7166-23BE-4959-8FCE-7408F63B0688}"/>
            </a:ext>
          </a:extLst>
        </xdr:cNvPr>
        <xdr:cNvSpPr txBox="1"/>
      </xdr:nvSpPr>
      <xdr:spPr>
        <a:xfrm>
          <a:off x="4219575" y="52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2DD6702E-44A9-4FAC-B309-49F3954E3592}"/>
            </a:ext>
          </a:extLst>
        </xdr:cNvPr>
        <xdr:cNvCxnSpPr/>
      </xdr:nvCxnSpPr>
      <xdr:spPr>
        <a:xfrm>
          <a:off x="4105275" y="54184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10177</xdr:rowOff>
    </xdr:from>
    <xdr:ext cx="405111" cy="259045"/>
    <xdr:sp macro="" textlink="">
      <xdr:nvSpPr>
        <xdr:cNvPr id="62" name="【道路】&#10;有形固定資産減価償却率平均値テキスト">
          <a:extLst>
            <a:ext uri="{FF2B5EF4-FFF2-40B4-BE49-F238E27FC236}">
              <a16:creationId xmlns:a16="http://schemas.microsoft.com/office/drawing/2014/main" id="{89B645DE-2EEE-4A95-9997-5D79A03E048B}"/>
            </a:ext>
          </a:extLst>
        </xdr:cNvPr>
        <xdr:cNvSpPr txBox="1"/>
      </xdr:nvSpPr>
      <xdr:spPr>
        <a:xfrm>
          <a:off x="4219575" y="6169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026AEC07-8026-4AEB-B265-8C5627CF4452}"/>
            </a:ext>
          </a:extLst>
        </xdr:cNvPr>
        <xdr:cNvSpPr/>
      </xdr:nvSpPr>
      <xdr:spPr>
        <a:xfrm>
          <a:off x="4124325" y="63246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15150F56-5C27-4790-B147-43CDA8D4D787}"/>
            </a:ext>
          </a:extLst>
        </xdr:cNvPr>
        <xdr:cNvSpPr/>
      </xdr:nvSpPr>
      <xdr:spPr>
        <a:xfrm>
          <a:off x="3381375" y="62877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D327AC98-0E63-42FE-AA4D-167D5DF85495}"/>
            </a:ext>
          </a:extLst>
        </xdr:cNvPr>
        <xdr:cNvSpPr/>
      </xdr:nvSpPr>
      <xdr:spPr>
        <a:xfrm>
          <a:off x="2571750" y="62757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5983A898-68E6-4BBC-8E4C-37D7C778AB93}"/>
            </a:ext>
          </a:extLst>
        </xdr:cNvPr>
        <xdr:cNvSpPr/>
      </xdr:nvSpPr>
      <xdr:spPr>
        <a:xfrm>
          <a:off x="1781175" y="62376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FBCF9BA5-CB00-49B3-A0B7-0C40D4912E40}"/>
            </a:ext>
          </a:extLst>
        </xdr:cNvPr>
        <xdr:cNvSpPr/>
      </xdr:nvSpPr>
      <xdr:spPr>
        <a:xfrm>
          <a:off x="981075" y="62014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C5ADDA7-6FE9-4EE3-911F-1826EBEC955A}"/>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5CB14F3-F448-4106-86DD-AE2893E026EB}"/>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91E7BE1-A808-41CE-8644-AAEAFB5D22D1}"/>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27848D7-9BFC-4BB0-B776-9739F176597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B9C3DA5-3CE1-4D79-828C-F904EC218DEC}"/>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57785</xdr:rowOff>
    </xdr:from>
    <xdr:to>
      <xdr:col>24</xdr:col>
      <xdr:colOff>114300</xdr:colOff>
      <xdr:row>39</xdr:row>
      <xdr:rowOff>159385</xdr:rowOff>
    </xdr:to>
    <xdr:sp macro="" textlink="">
      <xdr:nvSpPr>
        <xdr:cNvPr id="73" name="楕円 72">
          <a:extLst>
            <a:ext uri="{FF2B5EF4-FFF2-40B4-BE49-F238E27FC236}">
              <a16:creationId xmlns:a16="http://schemas.microsoft.com/office/drawing/2014/main" id="{A54CCFB6-B97E-4465-9FB2-1D3DA987FBC2}"/>
            </a:ext>
          </a:extLst>
        </xdr:cNvPr>
        <xdr:cNvSpPr/>
      </xdr:nvSpPr>
      <xdr:spPr>
        <a:xfrm>
          <a:off x="4124325" y="63823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36212</xdr:rowOff>
    </xdr:from>
    <xdr:ext cx="405111" cy="259045"/>
    <xdr:sp macro="" textlink="">
      <xdr:nvSpPr>
        <xdr:cNvPr id="74" name="【道路】&#10;有形固定資産減価償却率該当値テキスト">
          <a:extLst>
            <a:ext uri="{FF2B5EF4-FFF2-40B4-BE49-F238E27FC236}">
              <a16:creationId xmlns:a16="http://schemas.microsoft.com/office/drawing/2014/main" id="{0CE96A55-D5CE-44D8-B132-6AC5FB7EFEB5}"/>
            </a:ext>
          </a:extLst>
        </xdr:cNvPr>
        <xdr:cNvSpPr txBox="1"/>
      </xdr:nvSpPr>
      <xdr:spPr>
        <a:xfrm>
          <a:off x="4219575"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29210</xdr:rowOff>
    </xdr:from>
    <xdr:to>
      <xdr:col>20</xdr:col>
      <xdr:colOff>38100</xdr:colOff>
      <xdr:row>39</xdr:row>
      <xdr:rowOff>130810</xdr:rowOff>
    </xdr:to>
    <xdr:sp macro="" textlink="">
      <xdr:nvSpPr>
        <xdr:cNvPr id="75" name="楕円 74">
          <a:extLst>
            <a:ext uri="{FF2B5EF4-FFF2-40B4-BE49-F238E27FC236}">
              <a16:creationId xmlns:a16="http://schemas.microsoft.com/office/drawing/2014/main" id="{21ABA5BB-3E91-46DD-9BD1-0B592BEA11C6}"/>
            </a:ext>
          </a:extLst>
        </xdr:cNvPr>
        <xdr:cNvSpPr/>
      </xdr:nvSpPr>
      <xdr:spPr>
        <a:xfrm>
          <a:off x="3381375" y="63506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80010</xdr:rowOff>
    </xdr:from>
    <xdr:to>
      <xdr:col>24</xdr:col>
      <xdr:colOff>63500</xdr:colOff>
      <xdr:row>39</xdr:row>
      <xdr:rowOff>108585</xdr:rowOff>
    </xdr:to>
    <xdr:cxnSp macro="">
      <xdr:nvCxnSpPr>
        <xdr:cNvPr id="76" name="直線コネクタ 75">
          <a:extLst>
            <a:ext uri="{FF2B5EF4-FFF2-40B4-BE49-F238E27FC236}">
              <a16:creationId xmlns:a16="http://schemas.microsoft.com/office/drawing/2014/main" id="{211B4384-D755-4107-9BA1-6C1952815D85}"/>
            </a:ext>
          </a:extLst>
        </xdr:cNvPr>
        <xdr:cNvCxnSpPr/>
      </xdr:nvCxnSpPr>
      <xdr:spPr>
        <a:xfrm>
          <a:off x="3429000" y="6407785"/>
          <a:ext cx="752475"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168275</xdr:rowOff>
    </xdr:from>
    <xdr:to>
      <xdr:col>15</xdr:col>
      <xdr:colOff>101600</xdr:colOff>
      <xdr:row>39</xdr:row>
      <xdr:rowOff>98425</xdr:rowOff>
    </xdr:to>
    <xdr:sp macro="" textlink="">
      <xdr:nvSpPr>
        <xdr:cNvPr id="77" name="楕円 76">
          <a:extLst>
            <a:ext uri="{FF2B5EF4-FFF2-40B4-BE49-F238E27FC236}">
              <a16:creationId xmlns:a16="http://schemas.microsoft.com/office/drawing/2014/main" id="{6924AB6D-9E73-4B59-A320-827C1409286C}"/>
            </a:ext>
          </a:extLst>
        </xdr:cNvPr>
        <xdr:cNvSpPr/>
      </xdr:nvSpPr>
      <xdr:spPr>
        <a:xfrm>
          <a:off x="2571750" y="63214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47625</xdr:rowOff>
    </xdr:from>
    <xdr:to>
      <xdr:col>19</xdr:col>
      <xdr:colOff>177800</xdr:colOff>
      <xdr:row>39</xdr:row>
      <xdr:rowOff>80010</xdr:rowOff>
    </xdr:to>
    <xdr:cxnSp macro="">
      <xdr:nvCxnSpPr>
        <xdr:cNvPr id="78" name="直線コネクタ 77">
          <a:extLst>
            <a:ext uri="{FF2B5EF4-FFF2-40B4-BE49-F238E27FC236}">
              <a16:creationId xmlns:a16="http://schemas.microsoft.com/office/drawing/2014/main" id="{EB7FD366-424F-46F9-8E06-08425589B038}"/>
            </a:ext>
          </a:extLst>
        </xdr:cNvPr>
        <xdr:cNvCxnSpPr/>
      </xdr:nvCxnSpPr>
      <xdr:spPr>
        <a:xfrm>
          <a:off x="2619375" y="6369050"/>
          <a:ext cx="80962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139700</xdr:rowOff>
    </xdr:from>
    <xdr:to>
      <xdr:col>10</xdr:col>
      <xdr:colOff>165100</xdr:colOff>
      <xdr:row>39</xdr:row>
      <xdr:rowOff>69850</xdr:rowOff>
    </xdr:to>
    <xdr:sp macro="" textlink="">
      <xdr:nvSpPr>
        <xdr:cNvPr id="79" name="楕円 78">
          <a:extLst>
            <a:ext uri="{FF2B5EF4-FFF2-40B4-BE49-F238E27FC236}">
              <a16:creationId xmlns:a16="http://schemas.microsoft.com/office/drawing/2014/main" id="{25BE2D48-844C-4CA5-BBF2-FDB0F860C84D}"/>
            </a:ext>
          </a:extLst>
        </xdr:cNvPr>
        <xdr:cNvSpPr/>
      </xdr:nvSpPr>
      <xdr:spPr>
        <a:xfrm>
          <a:off x="1781175" y="63055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19050</xdr:rowOff>
    </xdr:from>
    <xdr:to>
      <xdr:col>15</xdr:col>
      <xdr:colOff>50800</xdr:colOff>
      <xdr:row>39</xdr:row>
      <xdr:rowOff>47625</xdr:rowOff>
    </xdr:to>
    <xdr:cxnSp macro="">
      <xdr:nvCxnSpPr>
        <xdr:cNvPr id="80" name="直線コネクタ 79">
          <a:extLst>
            <a:ext uri="{FF2B5EF4-FFF2-40B4-BE49-F238E27FC236}">
              <a16:creationId xmlns:a16="http://schemas.microsoft.com/office/drawing/2014/main" id="{39C873E1-94A5-4244-A557-8F9EDCDDD51D}"/>
            </a:ext>
          </a:extLst>
        </xdr:cNvPr>
        <xdr:cNvCxnSpPr/>
      </xdr:nvCxnSpPr>
      <xdr:spPr>
        <a:xfrm>
          <a:off x="1828800" y="6343650"/>
          <a:ext cx="7905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109220</xdr:rowOff>
    </xdr:from>
    <xdr:to>
      <xdr:col>6</xdr:col>
      <xdr:colOff>38100</xdr:colOff>
      <xdr:row>39</xdr:row>
      <xdr:rowOff>39370</xdr:rowOff>
    </xdr:to>
    <xdr:sp macro="" textlink="">
      <xdr:nvSpPr>
        <xdr:cNvPr id="81" name="楕円 80">
          <a:extLst>
            <a:ext uri="{FF2B5EF4-FFF2-40B4-BE49-F238E27FC236}">
              <a16:creationId xmlns:a16="http://schemas.microsoft.com/office/drawing/2014/main" id="{3E1398E3-04DE-43B7-A234-58E0F77B05A4}"/>
            </a:ext>
          </a:extLst>
        </xdr:cNvPr>
        <xdr:cNvSpPr/>
      </xdr:nvSpPr>
      <xdr:spPr>
        <a:xfrm>
          <a:off x="981075" y="62687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160020</xdr:rowOff>
    </xdr:from>
    <xdr:to>
      <xdr:col>10</xdr:col>
      <xdr:colOff>114300</xdr:colOff>
      <xdr:row>39</xdr:row>
      <xdr:rowOff>19050</xdr:rowOff>
    </xdr:to>
    <xdr:cxnSp macro="">
      <xdr:nvCxnSpPr>
        <xdr:cNvPr id="82" name="直線コネクタ 81">
          <a:extLst>
            <a:ext uri="{FF2B5EF4-FFF2-40B4-BE49-F238E27FC236}">
              <a16:creationId xmlns:a16="http://schemas.microsoft.com/office/drawing/2014/main" id="{06BE6A15-B4F3-4B68-97AC-29FB58D1907A}"/>
            </a:ext>
          </a:extLst>
        </xdr:cNvPr>
        <xdr:cNvCxnSpPr/>
      </xdr:nvCxnSpPr>
      <xdr:spPr>
        <a:xfrm>
          <a:off x="1028700" y="6325870"/>
          <a:ext cx="8001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74947</xdr:rowOff>
    </xdr:from>
    <xdr:ext cx="405111" cy="259045"/>
    <xdr:sp macro="" textlink="">
      <xdr:nvSpPr>
        <xdr:cNvPr id="83" name="n_1aveValue【道路】&#10;有形固定資産減価償却率">
          <a:extLst>
            <a:ext uri="{FF2B5EF4-FFF2-40B4-BE49-F238E27FC236}">
              <a16:creationId xmlns:a16="http://schemas.microsoft.com/office/drawing/2014/main" id="{1A24CBB3-FB05-4FFC-AD46-34DDFC1BE356}"/>
            </a:ext>
          </a:extLst>
        </xdr:cNvPr>
        <xdr:cNvSpPr txBox="1"/>
      </xdr:nvSpPr>
      <xdr:spPr>
        <a:xfrm>
          <a:off x="32391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59707</xdr:rowOff>
    </xdr:from>
    <xdr:ext cx="405111" cy="259045"/>
    <xdr:sp macro="" textlink="">
      <xdr:nvSpPr>
        <xdr:cNvPr id="84" name="n_2aveValue【道路】&#10;有形固定資産減価償却率">
          <a:extLst>
            <a:ext uri="{FF2B5EF4-FFF2-40B4-BE49-F238E27FC236}">
              <a16:creationId xmlns:a16="http://schemas.microsoft.com/office/drawing/2014/main" id="{74FB590D-1094-4263-93DD-915ECF74C839}"/>
            </a:ext>
          </a:extLst>
        </xdr:cNvPr>
        <xdr:cNvSpPr txBox="1"/>
      </xdr:nvSpPr>
      <xdr:spPr>
        <a:xfrm>
          <a:off x="24390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21607</xdr:rowOff>
    </xdr:from>
    <xdr:ext cx="405111" cy="259045"/>
    <xdr:sp macro="" textlink="">
      <xdr:nvSpPr>
        <xdr:cNvPr id="85" name="n_3aveValue【道路】&#10;有形固定資産減価償却率">
          <a:extLst>
            <a:ext uri="{FF2B5EF4-FFF2-40B4-BE49-F238E27FC236}">
              <a16:creationId xmlns:a16="http://schemas.microsoft.com/office/drawing/2014/main" id="{5A8325CA-13F1-4F6F-8632-E8589BDB535C}"/>
            </a:ext>
          </a:extLst>
        </xdr:cNvPr>
        <xdr:cNvSpPr txBox="1"/>
      </xdr:nvSpPr>
      <xdr:spPr>
        <a:xfrm>
          <a:off x="1648469"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a:extLst>
            <a:ext uri="{FF2B5EF4-FFF2-40B4-BE49-F238E27FC236}">
              <a16:creationId xmlns:a16="http://schemas.microsoft.com/office/drawing/2014/main" id="{041ED4A6-F4C7-437D-8274-A95B4ECEFED5}"/>
            </a:ext>
          </a:extLst>
        </xdr:cNvPr>
        <xdr:cNvSpPr txBox="1"/>
      </xdr:nvSpPr>
      <xdr:spPr>
        <a:xfrm>
          <a:off x="848369" y="599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121937</xdr:rowOff>
    </xdr:from>
    <xdr:ext cx="405111" cy="259045"/>
    <xdr:sp macro="" textlink="">
      <xdr:nvSpPr>
        <xdr:cNvPr id="87" name="n_1mainValue【道路】&#10;有形固定資産減価償却率">
          <a:extLst>
            <a:ext uri="{FF2B5EF4-FFF2-40B4-BE49-F238E27FC236}">
              <a16:creationId xmlns:a16="http://schemas.microsoft.com/office/drawing/2014/main" id="{E286B5EA-9DBE-4BBD-9931-E26A40647B8C}"/>
            </a:ext>
          </a:extLst>
        </xdr:cNvPr>
        <xdr:cNvSpPr txBox="1"/>
      </xdr:nvSpPr>
      <xdr:spPr>
        <a:xfrm>
          <a:off x="3239144" y="6449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89552</xdr:rowOff>
    </xdr:from>
    <xdr:ext cx="405111" cy="259045"/>
    <xdr:sp macro="" textlink="">
      <xdr:nvSpPr>
        <xdr:cNvPr id="88" name="n_2mainValue【道路】&#10;有形固定資産減価償却率">
          <a:extLst>
            <a:ext uri="{FF2B5EF4-FFF2-40B4-BE49-F238E27FC236}">
              <a16:creationId xmlns:a16="http://schemas.microsoft.com/office/drawing/2014/main" id="{0BC34B17-CE2F-4A3A-9A6E-B69A39320FC4}"/>
            </a:ext>
          </a:extLst>
        </xdr:cNvPr>
        <xdr:cNvSpPr txBox="1"/>
      </xdr:nvSpPr>
      <xdr:spPr>
        <a:xfrm>
          <a:off x="2439044" y="641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60977</xdr:rowOff>
    </xdr:from>
    <xdr:ext cx="405111" cy="259045"/>
    <xdr:sp macro="" textlink="">
      <xdr:nvSpPr>
        <xdr:cNvPr id="89" name="n_3mainValue【道路】&#10;有形固定資産減価償却率">
          <a:extLst>
            <a:ext uri="{FF2B5EF4-FFF2-40B4-BE49-F238E27FC236}">
              <a16:creationId xmlns:a16="http://schemas.microsoft.com/office/drawing/2014/main" id="{C03758D0-1161-4421-9221-C0B850C9E197}"/>
            </a:ext>
          </a:extLst>
        </xdr:cNvPr>
        <xdr:cNvSpPr txBox="1"/>
      </xdr:nvSpPr>
      <xdr:spPr>
        <a:xfrm>
          <a:off x="1648469" y="638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30497</xdr:rowOff>
    </xdr:from>
    <xdr:ext cx="405111" cy="259045"/>
    <xdr:sp macro="" textlink="">
      <xdr:nvSpPr>
        <xdr:cNvPr id="90" name="n_4mainValue【道路】&#10;有形固定資産減価償却率">
          <a:extLst>
            <a:ext uri="{FF2B5EF4-FFF2-40B4-BE49-F238E27FC236}">
              <a16:creationId xmlns:a16="http://schemas.microsoft.com/office/drawing/2014/main" id="{4D2F8C02-58C9-454C-851B-F19125042633}"/>
            </a:ext>
          </a:extLst>
        </xdr:cNvPr>
        <xdr:cNvSpPr txBox="1"/>
      </xdr:nvSpPr>
      <xdr:spPr>
        <a:xfrm>
          <a:off x="848369" y="635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70CF8F2-6C6D-4B68-9375-E6BEDB3CAA9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6D4DA69-212F-4DCE-B69B-36D8D1E79B5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D5EB711-D687-4263-849F-0AF328D3B38E}"/>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962ED68-7471-4D5F-949A-AF5A3FC7B25D}"/>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6420EBF-7EFD-4EE4-B2AD-B9D2FA58B153}"/>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665B903-4EC3-45EE-94B8-D0CEACF1A32D}"/>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8C34681-BFA9-4B87-A7F5-B160C49B092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789920E-2F73-4B6D-8D74-0B7CC23D8D73}"/>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C7999E7-8347-4AD6-AF4B-FD9E9B8DF2E8}"/>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2C3AAD8-F24A-4FF1-B05D-94B96492B351}"/>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F46950B-585E-4E2E-9E6B-4A0D2CA69D8D}"/>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AB8BCF4-3379-438E-B88F-3B41B98B75E5}"/>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04F8403-D259-44FB-B03F-2569CFE9EB6A}"/>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BD9CD535-B1AC-4C98-8270-A7A05A3911D9}"/>
            </a:ext>
          </a:extLst>
        </xdr:cNvPr>
        <xdr:cNvSpPr txBox="1"/>
      </xdr:nvSpPr>
      <xdr:spPr>
        <a:xfrm>
          <a:off x="54212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C0869DC-E304-4E97-B1E2-D8E56CD7C5FF}"/>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9C44CBE0-DD1E-4A4D-97A3-8671798C5982}"/>
            </a:ext>
          </a:extLst>
        </xdr:cNvPr>
        <xdr:cNvSpPr txBox="1"/>
      </xdr:nvSpPr>
      <xdr:spPr>
        <a:xfrm>
          <a:off x="54212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FF8F507C-3732-422E-A2B9-BE9330370BAB}"/>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2DBE9C2D-B85F-48DB-8251-85B7B1EA7D62}"/>
            </a:ext>
          </a:extLst>
        </xdr:cNvPr>
        <xdr:cNvSpPr txBox="1"/>
      </xdr:nvSpPr>
      <xdr:spPr>
        <a:xfrm>
          <a:off x="54212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222D6DD-EA9E-4CC8-ACA5-EAE53E520549}"/>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F7F893D8-9EB7-41DE-90F2-BBEB53931454}"/>
            </a:ext>
          </a:extLst>
        </xdr:cNvPr>
        <xdr:cNvSpPr txBox="1"/>
      </xdr:nvSpPr>
      <xdr:spPr>
        <a:xfrm>
          <a:off x="5324703" y="5274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F6E5D94F-DBE2-4E21-A9A2-CED6D5CBC55F}"/>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6CA61CB0-3576-4985-A432-4328B7878EB3}"/>
            </a:ext>
          </a:extLst>
        </xdr:cNvPr>
        <xdr:cNvSpPr txBox="1"/>
      </xdr:nvSpPr>
      <xdr:spPr>
        <a:xfrm>
          <a:off x="5324703"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27FF49F7-522C-45E9-B883-294C6C2C1E72}"/>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579AA981-C6B5-4E58-9D13-63B87F25A2B4}"/>
            </a:ext>
          </a:extLst>
        </xdr:cNvPr>
        <xdr:cNvCxnSpPr/>
      </xdr:nvCxnSpPr>
      <xdr:spPr>
        <a:xfrm flipV="1">
          <a:off x="9429115" y="5477582"/>
          <a:ext cx="0" cy="1342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E4475DB2-C733-4CD9-A4D5-C3EE7B4C9EE3}"/>
            </a:ext>
          </a:extLst>
        </xdr:cNvPr>
        <xdr:cNvSpPr txBox="1"/>
      </xdr:nvSpPr>
      <xdr:spPr>
        <a:xfrm>
          <a:off x="9467850" y="6826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E996D3BC-F496-4AC3-89AD-FBC44A7D04E5}"/>
            </a:ext>
          </a:extLst>
        </xdr:cNvPr>
        <xdr:cNvCxnSpPr/>
      </xdr:nvCxnSpPr>
      <xdr:spPr>
        <a:xfrm>
          <a:off x="9363075" y="681964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44054E6C-EBE1-4A54-948C-7AD29DBC10EA}"/>
            </a:ext>
          </a:extLst>
        </xdr:cNvPr>
        <xdr:cNvSpPr txBox="1"/>
      </xdr:nvSpPr>
      <xdr:spPr>
        <a:xfrm>
          <a:off x="9467850" y="52655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C5C7FD30-E59B-4576-92BC-E6D98829E8A7}"/>
            </a:ext>
          </a:extLst>
        </xdr:cNvPr>
        <xdr:cNvCxnSpPr/>
      </xdr:nvCxnSpPr>
      <xdr:spPr>
        <a:xfrm>
          <a:off x="9363075" y="54775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26872</xdr:rowOff>
    </xdr:from>
    <xdr:ext cx="534377" cy="259045"/>
    <xdr:sp macro="" textlink="">
      <xdr:nvSpPr>
        <xdr:cNvPr id="119" name="【道路】&#10;一人当たり延長平均値テキスト">
          <a:extLst>
            <a:ext uri="{FF2B5EF4-FFF2-40B4-BE49-F238E27FC236}">
              <a16:creationId xmlns:a16="http://schemas.microsoft.com/office/drawing/2014/main" id="{CA2C753E-C987-451F-A5AD-DA287BD5A546}"/>
            </a:ext>
          </a:extLst>
        </xdr:cNvPr>
        <xdr:cNvSpPr txBox="1"/>
      </xdr:nvSpPr>
      <xdr:spPr>
        <a:xfrm>
          <a:off x="9467850" y="6678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BB37DDDA-D6F4-4C16-A253-E9350B5FE585}"/>
            </a:ext>
          </a:extLst>
        </xdr:cNvPr>
        <xdr:cNvSpPr/>
      </xdr:nvSpPr>
      <xdr:spPr>
        <a:xfrm>
          <a:off x="9401175" y="669372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FB2F3535-34E4-45C5-98C5-49DE71CD54FB}"/>
            </a:ext>
          </a:extLst>
        </xdr:cNvPr>
        <xdr:cNvSpPr/>
      </xdr:nvSpPr>
      <xdr:spPr>
        <a:xfrm>
          <a:off x="8639175" y="66991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4B0D2431-8DEB-4021-8C25-221401F46BDD}"/>
            </a:ext>
          </a:extLst>
        </xdr:cNvPr>
        <xdr:cNvSpPr/>
      </xdr:nvSpPr>
      <xdr:spPr>
        <a:xfrm>
          <a:off x="7839075" y="670630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E8D972E9-F35F-4CB7-93B4-A9A028C80C5D}"/>
            </a:ext>
          </a:extLst>
        </xdr:cNvPr>
        <xdr:cNvSpPr/>
      </xdr:nvSpPr>
      <xdr:spPr>
        <a:xfrm>
          <a:off x="7029450" y="670433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298543CC-D99D-4546-80B5-CCBE68434D56}"/>
            </a:ext>
          </a:extLst>
        </xdr:cNvPr>
        <xdr:cNvSpPr/>
      </xdr:nvSpPr>
      <xdr:spPr>
        <a:xfrm>
          <a:off x="6238875" y="67318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5DD4374-476E-4EEF-A643-EF6BA8788937}"/>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14291BF-1BAB-4B3C-B9D9-9B8EFEAAC635}"/>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87D7210-9DB0-4351-9380-BEA5C511089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B64C018-9476-4531-A075-9A64B803133A}"/>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EFA8891-27C7-4D18-B149-36913BDE53C9}"/>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120855</xdr:rowOff>
    </xdr:from>
    <xdr:to>
      <xdr:col>55</xdr:col>
      <xdr:colOff>50800</xdr:colOff>
      <xdr:row>41</xdr:row>
      <xdr:rowOff>51005</xdr:rowOff>
    </xdr:to>
    <xdr:sp macro="" textlink="">
      <xdr:nvSpPr>
        <xdr:cNvPr id="130" name="楕円 129">
          <a:extLst>
            <a:ext uri="{FF2B5EF4-FFF2-40B4-BE49-F238E27FC236}">
              <a16:creationId xmlns:a16="http://schemas.microsoft.com/office/drawing/2014/main" id="{BE9CB00D-E2CB-454C-BFBA-4B62478CE713}"/>
            </a:ext>
          </a:extLst>
        </xdr:cNvPr>
        <xdr:cNvSpPr/>
      </xdr:nvSpPr>
      <xdr:spPr>
        <a:xfrm>
          <a:off x="9401175" y="661055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143732</xdr:rowOff>
    </xdr:from>
    <xdr:ext cx="599010" cy="259045"/>
    <xdr:sp macro="" textlink="">
      <xdr:nvSpPr>
        <xdr:cNvPr id="131" name="【道路】&#10;一人当たり延長該当値テキスト">
          <a:extLst>
            <a:ext uri="{FF2B5EF4-FFF2-40B4-BE49-F238E27FC236}">
              <a16:creationId xmlns:a16="http://schemas.microsoft.com/office/drawing/2014/main" id="{B7E74C57-0FCC-47A4-847D-E2D7899B0F28}"/>
            </a:ext>
          </a:extLst>
        </xdr:cNvPr>
        <xdr:cNvSpPr txBox="1"/>
      </xdr:nvSpPr>
      <xdr:spPr>
        <a:xfrm>
          <a:off x="9467850" y="646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128460</xdr:rowOff>
    </xdr:from>
    <xdr:to>
      <xdr:col>50</xdr:col>
      <xdr:colOff>165100</xdr:colOff>
      <xdr:row>41</xdr:row>
      <xdr:rowOff>58610</xdr:rowOff>
    </xdr:to>
    <xdr:sp macro="" textlink="">
      <xdr:nvSpPr>
        <xdr:cNvPr id="132" name="楕円 131">
          <a:extLst>
            <a:ext uri="{FF2B5EF4-FFF2-40B4-BE49-F238E27FC236}">
              <a16:creationId xmlns:a16="http://schemas.microsoft.com/office/drawing/2014/main" id="{25483933-D362-4280-9375-AF1387751A18}"/>
            </a:ext>
          </a:extLst>
        </xdr:cNvPr>
        <xdr:cNvSpPr/>
      </xdr:nvSpPr>
      <xdr:spPr>
        <a:xfrm>
          <a:off x="8639175" y="66118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205</xdr:rowOff>
    </xdr:from>
    <xdr:to>
      <xdr:col>55</xdr:col>
      <xdr:colOff>0</xdr:colOff>
      <xdr:row>41</xdr:row>
      <xdr:rowOff>7810</xdr:rowOff>
    </xdr:to>
    <xdr:cxnSp macro="">
      <xdr:nvCxnSpPr>
        <xdr:cNvPr id="133" name="直線コネクタ 132">
          <a:extLst>
            <a:ext uri="{FF2B5EF4-FFF2-40B4-BE49-F238E27FC236}">
              <a16:creationId xmlns:a16="http://schemas.microsoft.com/office/drawing/2014/main" id="{DC2E9B2A-61B8-40E7-8278-4396CFA30258}"/>
            </a:ext>
          </a:extLst>
        </xdr:cNvPr>
        <xdr:cNvCxnSpPr/>
      </xdr:nvCxnSpPr>
      <xdr:spPr>
        <a:xfrm flipV="1">
          <a:off x="8686800" y="6648655"/>
          <a:ext cx="742950" cy="10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136078</xdr:rowOff>
    </xdr:from>
    <xdr:to>
      <xdr:col>46</xdr:col>
      <xdr:colOff>38100</xdr:colOff>
      <xdr:row>41</xdr:row>
      <xdr:rowOff>66228</xdr:rowOff>
    </xdr:to>
    <xdr:sp macro="" textlink="">
      <xdr:nvSpPr>
        <xdr:cNvPr id="134" name="楕円 133">
          <a:extLst>
            <a:ext uri="{FF2B5EF4-FFF2-40B4-BE49-F238E27FC236}">
              <a16:creationId xmlns:a16="http://schemas.microsoft.com/office/drawing/2014/main" id="{55001C86-E3D4-484E-A6D4-1E9C73A30452}"/>
            </a:ext>
          </a:extLst>
        </xdr:cNvPr>
        <xdr:cNvSpPr/>
      </xdr:nvSpPr>
      <xdr:spPr>
        <a:xfrm>
          <a:off x="7839075" y="66226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7810</xdr:rowOff>
    </xdr:from>
    <xdr:to>
      <xdr:col>50</xdr:col>
      <xdr:colOff>114300</xdr:colOff>
      <xdr:row>41</xdr:row>
      <xdr:rowOff>15428</xdr:rowOff>
    </xdr:to>
    <xdr:cxnSp macro="">
      <xdr:nvCxnSpPr>
        <xdr:cNvPr id="135" name="直線コネクタ 134">
          <a:extLst>
            <a:ext uri="{FF2B5EF4-FFF2-40B4-BE49-F238E27FC236}">
              <a16:creationId xmlns:a16="http://schemas.microsoft.com/office/drawing/2014/main" id="{417CA5AE-07FC-415B-A876-E3E7DD4A8DCE}"/>
            </a:ext>
          </a:extLst>
        </xdr:cNvPr>
        <xdr:cNvCxnSpPr/>
      </xdr:nvCxnSpPr>
      <xdr:spPr>
        <a:xfrm flipV="1">
          <a:off x="7886700" y="6659435"/>
          <a:ext cx="800100" cy="1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141908</xdr:rowOff>
    </xdr:from>
    <xdr:to>
      <xdr:col>41</xdr:col>
      <xdr:colOff>101600</xdr:colOff>
      <xdr:row>41</xdr:row>
      <xdr:rowOff>72058</xdr:rowOff>
    </xdr:to>
    <xdr:sp macro="" textlink="">
      <xdr:nvSpPr>
        <xdr:cNvPr id="136" name="楕円 135">
          <a:extLst>
            <a:ext uri="{FF2B5EF4-FFF2-40B4-BE49-F238E27FC236}">
              <a16:creationId xmlns:a16="http://schemas.microsoft.com/office/drawing/2014/main" id="{97F60AA5-935D-4CAE-B9BA-B209EA38DC09}"/>
            </a:ext>
          </a:extLst>
        </xdr:cNvPr>
        <xdr:cNvSpPr/>
      </xdr:nvSpPr>
      <xdr:spPr>
        <a:xfrm>
          <a:off x="7029450" y="663160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15428</xdr:rowOff>
    </xdr:from>
    <xdr:to>
      <xdr:col>45</xdr:col>
      <xdr:colOff>177800</xdr:colOff>
      <xdr:row>41</xdr:row>
      <xdr:rowOff>21258</xdr:rowOff>
    </xdr:to>
    <xdr:cxnSp macro="">
      <xdr:nvCxnSpPr>
        <xdr:cNvPr id="137" name="直線コネクタ 136">
          <a:extLst>
            <a:ext uri="{FF2B5EF4-FFF2-40B4-BE49-F238E27FC236}">
              <a16:creationId xmlns:a16="http://schemas.microsoft.com/office/drawing/2014/main" id="{52FB479F-A04D-4763-B366-DC36084B9358}"/>
            </a:ext>
          </a:extLst>
        </xdr:cNvPr>
        <xdr:cNvCxnSpPr/>
      </xdr:nvCxnSpPr>
      <xdr:spPr>
        <a:xfrm flipV="1">
          <a:off x="7077075" y="6660703"/>
          <a:ext cx="809625" cy="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147667</xdr:rowOff>
    </xdr:from>
    <xdr:to>
      <xdr:col>36</xdr:col>
      <xdr:colOff>165100</xdr:colOff>
      <xdr:row>41</xdr:row>
      <xdr:rowOff>77817</xdr:rowOff>
    </xdr:to>
    <xdr:sp macro="" textlink="">
      <xdr:nvSpPr>
        <xdr:cNvPr id="138" name="楕円 137">
          <a:extLst>
            <a:ext uri="{FF2B5EF4-FFF2-40B4-BE49-F238E27FC236}">
              <a16:creationId xmlns:a16="http://schemas.microsoft.com/office/drawing/2014/main" id="{007715B7-2B88-4298-8B8B-83C6FABCBBCF}"/>
            </a:ext>
          </a:extLst>
        </xdr:cNvPr>
        <xdr:cNvSpPr/>
      </xdr:nvSpPr>
      <xdr:spPr>
        <a:xfrm>
          <a:off x="6238875" y="66310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21258</xdr:rowOff>
    </xdr:from>
    <xdr:to>
      <xdr:col>41</xdr:col>
      <xdr:colOff>50800</xdr:colOff>
      <xdr:row>41</xdr:row>
      <xdr:rowOff>27017</xdr:rowOff>
    </xdr:to>
    <xdr:cxnSp macro="">
      <xdr:nvCxnSpPr>
        <xdr:cNvPr id="139" name="直線コネクタ 138">
          <a:extLst>
            <a:ext uri="{FF2B5EF4-FFF2-40B4-BE49-F238E27FC236}">
              <a16:creationId xmlns:a16="http://schemas.microsoft.com/office/drawing/2014/main" id="{C9753DF0-C0AF-461E-B7DC-668CF583C146}"/>
            </a:ext>
          </a:extLst>
        </xdr:cNvPr>
        <xdr:cNvCxnSpPr/>
      </xdr:nvCxnSpPr>
      <xdr:spPr>
        <a:xfrm flipV="1">
          <a:off x="6286500" y="6669708"/>
          <a:ext cx="790575" cy="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146571</xdr:rowOff>
    </xdr:from>
    <xdr:ext cx="534377" cy="259045"/>
    <xdr:sp macro="" textlink="">
      <xdr:nvSpPr>
        <xdr:cNvPr id="140" name="n_1aveValue【道路】&#10;一人当たり延長">
          <a:extLst>
            <a:ext uri="{FF2B5EF4-FFF2-40B4-BE49-F238E27FC236}">
              <a16:creationId xmlns:a16="http://schemas.microsoft.com/office/drawing/2014/main" id="{4A0C1768-BA58-4321-9762-83ADDF20AE08}"/>
            </a:ext>
          </a:extLst>
        </xdr:cNvPr>
        <xdr:cNvSpPr txBox="1"/>
      </xdr:nvSpPr>
      <xdr:spPr>
        <a:xfrm>
          <a:off x="8429136" y="6791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150585</xdr:rowOff>
    </xdr:from>
    <xdr:ext cx="534377" cy="259045"/>
    <xdr:sp macro="" textlink="">
      <xdr:nvSpPr>
        <xdr:cNvPr id="141" name="n_2aveValue【道路】&#10;一人当たり延長">
          <a:extLst>
            <a:ext uri="{FF2B5EF4-FFF2-40B4-BE49-F238E27FC236}">
              <a16:creationId xmlns:a16="http://schemas.microsoft.com/office/drawing/2014/main" id="{87C4EBE3-3787-4465-915F-E3C77DD78799}"/>
            </a:ext>
          </a:extLst>
        </xdr:cNvPr>
        <xdr:cNvSpPr txBox="1"/>
      </xdr:nvSpPr>
      <xdr:spPr>
        <a:xfrm>
          <a:off x="7648086" y="679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148614</xdr:rowOff>
    </xdr:from>
    <xdr:ext cx="534377" cy="259045"/>
    <xdr:sp macro="" textlink="">
      <xdr:nvSpPr>
        <xdr:cNvPr id="142" name="n_3aveValue【道路】&#10;一人当たり延長">
          <a:extLst>
            <a:ext uri="{FF2B5EF4-FFF2-40B4-BE49-F238E27FC236}">
              <a16:creationId xmlns:a16="http://schemas.microsoft.com/office/drawing/2014/main" id="{69CEAD6E-C26C-4776-B447-D94B41E0629E}"/>
            </a:ext>
          </a:extLst>
        </xdr:cNvPr>
        <xdr:cNvSpPr txBox="1"/>
      </xdr:nvSpPr>
      <xdr:spPr>
        <a:xfrm>
          <a:off x="6847986" y="6793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7879</xdr:rowOff>
    </xdr:from>
    <xdr:ext cx="534377" cy="259045"/>
    <xdr:sp macro="" textlink="">
      <xdr:nvSpPr>
        <xdr:cNvPr id="143" name="n_4aveValue【道路】&#10;一人当たり延長">
          <a:extLst>
            <a:ext uri="{FF2B5EF4-FFF2-40B4-BE49-F238E27FC236}">
              <a16:creationId xmlns:a16="http://schemas.microsoft.com/office/drawing/2014/main" id="{B245C2B2-B1DE-41D9-84BA-39BDDD9E6B5F}"/>
            </a:ext>
          </a:extLst>
        </xdr:cNvPr>
        <xdr:cNvSpPr txBox="1"/>
      </xdr:nvSpPr>
      <xdr:spPr>
        <a:xfrm>
          <a:off x="6038361" y="682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39</xdr:row>
      <xdr:rowOff>75137</xdr:rowOff>
    </xdr:from>
    <xdr:ext cx="599010" cy="259045"/>
    <xdr:sp macro="" textlink="">
      <xdr:nvSpPr>
        <xdr:cNvPr id="144" name="n_1mainValue【道路】&#10;一人当たり延長">
          <a:extLst>
            <a:ext uri="{FF2B5EF4-FFF2-40B4-BE49-F238E27FC236}">
              <a16:creationId xmlns:a16="http://schemas.microsoft.com/office/drawing/2014/main" id="{DC4FEF47-0057-442A-BCF4-B7054649ABF0}"/>
            </a:ext>
          </a:extLst>
        </xdr:cNvPr>
        <xdr:cNvSpPr txBox="1"/>
      </xdr:nvSpPr>
      <xdr:spPr>
        <a:xfrm>
          <a:off x="8399994" y="639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39</xdr:row>
      <xdr:rowOff>82755</xdr:rowOff>
    </xdr:from>
    <xdr:ext cx="599010" cy="259045"/>
    <xdr:sp macro="" textlink="">
      <xdr:nvSpPr>
        <xdr:cNvPr id="145" name="n_2mainValue【道路】&#10;一人当たり延長">
          <a:extLst>
            <a:ext uri="{FF2B5EF4-FFF2-40B4-BE49-F238E27FC236}">
              <a16:creationId xmlns:a16="http://schemas.microsoft.com/office/drawing/2014/main" id="{FE332C74-CB98-4017-A5D5-A3E9FD2A83A2}"/>
            </a:ext>
          </a:extLst>
        </xdr:cNvPr>
        <xdr:cNvSpPr txBox="1"/>
      </xdr:nvSpPr>
      <xdr:spPr>
        <a:xfrm>
          <a:off x="7609419" y="6410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39</xdr:row>
      <xdr:rowOff>88585</xdr:rowOff>
    </xdr:from>
    <xdr:ext cx="599010" cy="259045"/>
    <xdr:sp macro="" textlink="">
      <xdr:nvSpPr>
        <xdr:cNvPr id="146" name="n_3mainValue【道路】&#10;一人当たり延長">
          <a:extLst>
            <a:ext uri="{FF2B5EF4-FFF2-40B4-BE49-F238E27FC236}">
              <a16:creationId xmlns:a16="http://schemas.microsoft.com/office/drawing/2014/main" id="{89BA321B-7734-423E-BBFA-465C29577C7C}"/>
            </a:ext>
          </a:extLst>
        </xdr:cNvPr>
        <xdr:cNvSpPr txBox="1"/>
      </xdr:nvSpPr>
      <xdr:spPr>
        <a:xfrm>
          <a:off x="6818844" y="6410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39</xdr:row>
      <xdr:rowOff>94344</xdr:rowOff>
    </xdr:from>
    <xdr:ext cx="599010" cy="259045"/>
    <xdr:sp macro="" textlink="">
      <xdr:nvSpPr>
        <xdr:cNvPr id="147" name="n_4mainValue【道路】&#10;一人当たり延長">
          <a:extLst>
            <a:ext uri="{FF2B5EF4-FFF2-40B4-BE49-F238E27FC236}">
              <a16:creationId xmlns:a16="http://schemas.microsoft.com/office/drawing/2014/main" id="{F530ED44-121D-49DC-911B-68923FF01327}"/>
            </a:ext>
          </a:extLst>
        </xdr:cNvPr>
        <xdr:cNvSpPr txBox="1"/>
      </xdr:nvSpPr>
      <xdr:spPr>
        <a:xfrm>
          <a:off x="6009219" y="6418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DB6D26B-3AE3-4D06-8B37-D8164B0D9F76}"/>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10B3AF0-88DD-483A-9297-5D68887E178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DD3FF8C-1D75-492A-ADC3-7D520A6877DF}"/>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A9D37F7-4274-499A-8A48-DA8B33D1063A}"/>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15532BA-30A7-4203-B797-190D0A020314}"/>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6318622-4287-41CB-813E-2F7D6F294AB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AE9BF65A-3C4E-4844-88EE-AFC28530F459}"/>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E89F492-EBA0-4707-8F29-23B5E9BA068F}"/>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F6DC05A-1FC8-4A57-9A43-68A33D59AD31}"/>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5281E69-5C4C-4B9B-8642-75E863D4F6B8}"/>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DE61E973-F3F5-4E3C-8C11-E155E808293D}"/>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9ACA08D-79E5-4BDC-95DF-5591513B3A8D}"/>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E2FF753-0298-44AE-8CDE-F02A7210DD42}"/>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7D12CE3A-D8AF-48B5-B9E9-4A95F16DA5EC}"/>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11EF5D6C-4C7A-45BF-AEE4-197BC3F19EA1}"/>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D531911-2084-41EE-B8BB-B0E519F88EDC}"/>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4A75CAF-4AD6-413C-BA4F-37F17D98F1F0}"/>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3045212E-982D-45F6-979E-B35EFE53EB5D}"/>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D7F9068-EBF5-4C22-AA80-69DA56F36BF5}"/>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E988E985-4BD3-49C1-B03B-DEA5A926D09A}"/>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76AD71B1-AB8D-4706-80D3-2F8B549687A6}"/>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8DE894B0-F1AB-4F68-83B5-69742A151B18}"/>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59DD651D-2BDC-4823-839B-98D02F8DF87C}"/>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67AB5574-DBE5-4DB3-9266-D325F23AB345}"/>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FC2D1767-90FA-4CA1-9F30-EDE00D73DCFB}"/>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F7056850-B6C0-4BF3-AAB8-07C67DB9D6F0}"/>
            </a:ext>
          </a:extLst>
        </xdr:cNvPr>
        <xdr:cNvCxnSpPr/>
      </xdr:nvCxnSpPr>
      <xdr:spPr>
        <a:xfrm flipV="1">
          <a:off x="4180840" y="9078595"/>
          <a:ext cx="0" cy="1370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900334C5-BBE6-465F-B898-AAD5EAD130B6}"/>
            </a:ext>
          </a:extLst>
        </xdr:cNvPr>
        <xdr:cNvSpPr txBox="1"/>
      </xdr:nvSpPr>
      <xdr:spPr>
        <a:xfrm>
          <a:off x="4219575" y="10456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84E90DF0-2922-4B48-B22A-2CE69A9E9CCB}"/>
            </a:ext>
          </a:extLst>
        </xdr:cNvPr>
        <xdr:cNvCxnSpPr/>
      </xdr:nvCxnSpPr>
      <xdr:spPr>
        <a:xfrm>
          <a:off x="4105275" y="104494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3700A22-8276-41C5-8997-F9F0A5674363}"/>
            </a:ext>
          </a:extLst>
        </xdr:cNvPr>
        <xdr:cNvSpPr txBox="1"/>
      </xdr:nvSpPr>
      <xdr:spPr>
        <a:xfrm>
          <a:off x="4219575" y="8856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004523B2-5A8D-4468-B76A-1938E8615886}"/>
            </a:ext>
          </a:extLst>
        </xdr:cNvPr>
        <xdr:cNvCxnSpPr/>
      </xdr:nvCxnSpPr>
      <xdr:spPr>
        <a:xfrm>
          <a:off x="4105275" y="90785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62334830-4CA3-40A6-B202-24E0C6358323}"/>
            </a:ext>
          </a:extLst>
        </xdr:cNvPr>
        <xdr:cNvSpPr txBox="1"/>
      </xdr:nvSpPr>
      <xdr:spPr>
        <a:xfrm>
          <a:off x="4219575" y="97244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D0BFF659-42AE-4413-8D6A-D98D41D6991E}"/>
            </a:ext>
          </a:extLst>
        </xdr:cNvPr>
        <xdr:cNvSpPr/>
      </xdr:nvSpPr>
      <xdr:spPr>
        <a:xfrm>
          <a:off x="4124325" y="986037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2C108E5F-DEE4-46B1-9CF0-123C525EF183}"/>
            </a:ext>
          </a:extLst>
        </xdr:cNvPr>
        <xdr:cNvSpPr/>
      </xdr:nvSpPr>
      <xdr:spPr>
        <a:xfrm>
          <a:off x="3381375" y="98472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A6D1A954-DD80-46D9-BED3-F4225A263D3C}"/>
            </a:ext>
          </a:extLst>
        </xdr:cNvPr>
        <xdr:cNvSpPr/>
      </xdr:nvSpPr>
      <xdr:spPr>
        <a:xfrm>
          <a:off x="2571750" y="98308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BD4272CF-5CD8-41C2-90BE-B60F86D8EA75}"/>
            </a:ext>
          </a:extLst>
        </xdr:cNvPr>
        <xdr:cNvSpPr/>
      </xdr:nvSpPr>
      <xdr:spPr>
        <a:xfrm>
          <a:off x="1781175" y="982762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3A5D9279-DB4A-4C34-A037-BA1C08F9E14A}"/>
            </a:ext>
          </a:extLst>
        </xdr:cNvPr>
        <xdr:cNvSpPr/>
      </xdr:nvSpPr>
      <xdr:spPr>
        <a:xfrm>
          <a:off x="981075" y="9832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7E8CD4B-09C6-440A-A80A-252C817D563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D47A1D1-5ECA-44CD-A9F9-A0D7489E287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023F296-C515-46C2-B20F-777A8A85A9F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E565CE9-6255-4898-8EC9-F26487C129A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7CC7EF0-58D9-4E5E-914F-A7351C55BB04}"/>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112485</xdr:rowOff>
    </xdr:from>
    <xdr:to>
      <xdr:col>24</xdr:col>
      <xdr:colOff>114300</xdr:colOff>
      <xdr:row>63</xdr:row>
      <xdr:rowOff>42635</xdr:rowOff>
    </xdr:to>
    <xdr:sp macro="" textlink="">
      <xdr:nvSpPr>
        <xdr:cNvPr id="189" name="楕円 188">
          <a:extLst>
            <a:ext uri="{FF2B5EF4-FFF2-40B4-BE49-F238E27FC236}">
              <a16:creationId xmlns:a16="http://schemas.microsoft.com/office/drawing/2014/main" id="{27416C3F-470A-4E70-A574-447B97BA6F38}"/>
            </a:ext>
          </a:extLst>
        </xdr:cNvPr>
        <xdr:cNvSpPr/>
      </xdr:nvSpPr>
      <xdr:spPr>
        <a:xfrm>
          <a:off x="4124325" y="101613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90912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C34BD9E2-37C9-4B33-B23C-5D41106DCB0B}"/>
            </a:ext>
          </a:extLst>
        </xdr:cNvPr>
        <xdr:cNvSpPr txBox="1"/>
      </xdr:nvSpPr>
      <xdr:spPr>
        <a:xfrm>
          <a:off x="4219575" y="1013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112485</xdr:rowOff>
    </xdr:from>
    <xdr:to>
      <xdr:col>20</xdr:col>
      <xdr:colOff>38100</xdr:colOff>
      <xdr:row>63</xdr:row>
      <xdr:rowOff>42635</xdr:rowOff>
    </xdr:to>
    <xdr:sp macro="" textlink="">
      <xdr:nvSpPr>
        <xdr:cNvPr id="191" name="楕円 190">
          <a:extLst>
            <a:ext uri="{FF2B5EF4-FFF2-40B4-BE49-F238E27FC236}">
              <a16:creationId xmlns:a16="http://schemas.microsoft.com/office/drawing/2014/main" id="{7E7C231A-99A6-44CA-9EAC-8A0D7FFB5F4E}"/>
            </a:ext>
          </a:extLst>
        </xdr:cNvPr>
        <xdr:cNvSpPr/>
      </xdr:nvSpPr>
      <xdr:spPr>
        <a:xfrm>
          <a:off x="3381375" y="101613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163285</xdr:rowOff>
    </xdr:from>
    <xdr:to>
      <xdr:col>24</xdr:col>
      <xdr:colOff>63500</xdr:colOff>
      <xdr:row>62</xdr:row>
      <xdr:rowOff>163285</xdr:rowOff>
    </xdr:to>
    <xdr:cxnSp macro="">
      <xdr:nvCxnSpPr>
        <xdr:cNvPr id="192" name="直線コネクタ 191">
          <a:extLst>
            <a:ext uri="{FF2B5EF4-FFF2-40B4-BE49-F238E27FC236}">
              <a16:creationId xmlns:a16="http://schemas.microsoft.com/office/drawing/2014/main" id="{47CCDDC4-EC8B-4F9E-98C4-25CDD715B7EF}"/>
            </a:ext>
          </a:extLst>
        </xdr:cNvPr>
        <xdr:cNvCxnSpPr/>
      </xdr:nvCxnSpPr>
      <xdr:spPr>
        <a:xfrm>
          <a:off x="3429000" y="1020898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112485</xdr:rowOff>
    </xdr:from>
    <xdr:to>
      <xdr:col>15</xdr:col>
      <xdr:colOff>101600</xdr:colOff>
      <xdr:row>63</xdr:row>
      <xdr:rowOff>42635</xdr:rowOff>
    </xdr:to>
    <xdr:sp macro="" textlink="">
      <xdr:nvSpPr>
        <xdr:cNvPr id="193" name="楕円 192">
          <a:extLst>
            <a:ext uri="{FF2B5EF4-FFF2-40B4-BE49-F238E27FC236}">
              <a16:creationId xmlns:a16="http://schemas.microsoft.com/office/drawing/2014/main" id="{B66F6D4A-99D3-4897-B6EA-7906955988B5}"/>
            </a:ext>
          </a:extLst>
        </xdr:cNvPr>
        <xdr:cNvSpPr/>
      </xdr:nvSpPr>
      <xdr:spPr>
        <a:xfrm>
          <a:off x="2571750" y="101613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163285</xdr:rowOff>
    </xdr:from>
    <xdr:to>
      <xdr:col>19</xdr:col>
      <xdr:colOff>177800</xdr:colOff>
      <xdr:row>62</xdr:row>
      <xdr:rowOff>163285</xdr:rowOff>
    </xdr:to>
    <xdr:cxnSp macro="">
      <xdr:nvCxnSpPr>
        <xdr:cNvPr id="194" name="直線コネクタ 193">
          <a:extLst>
            <a:ext uri="{FF2B5EF4-FFF2-40B4-BE49-F238E27FC236}">
              <a16:creationId xmlns:a16="http://schemas.microsoft.com/office/drawing/2014/main" id="{A7FB6462-261E-4BBD-89DF-3A4262B82F0A}"/>
            </a:ext>
          </a:extLst>
        </xdr:cNvPr>
        <xdr:cNvCxnSpPr/>
      </xdr:nvCxnSpPr>
      <xdr:spPr>
        <a:xfrm>
          <a:off x="2619375" y="1020898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99423</xdr:rowOff>
    </xdr:from>
    <xdr:to>
      <xdr:col>10</xdr:col>
      <xdr:colOff>165100</xdr:colOff>
      <xdr:row>63</xdr:row>
      <xdr:rowOff>29573</xdr:rowOff>
    </xdr:to>
    <xdr:sp macro="" textlink="">
      <xdr:nvSpPr>
        <xdr:cNvPr id="195" name="楕円 194">
          <a:extLst>
            <a:ext uri="{FF2B5EF4-FFF2-40B4-BE49-F238E27FC236}">
              <a16:creationId xmlns:a16="http://schemas.microsoft.com/office/drawing/2014/main" id="{25B018A5-AB48-478F-9DE1-8239A0A8DED9}"/>
            </a:ext>
          </a:extLst>
        </xdr:cNvPr>
        <xdr:cNvSpPr/>
      </xdr:nvSpPr>
      <xdr:spPr>
        <a:xfrm>
          <a:off x="1781175" y="1015147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150223</xdr:rowOff>
    </xdr:from>
    <xdr:to>
      <xdr:col>15</xdr:col>
      <xdr:colOff>50800</xdr:colOff>
      <xdr:row>62</xdr:row>
      <xdr:rowOff>163285</xdr:rowOff>
    </xdr:to>
    <xdr:cxnSp macro="">
      <xdr:nvCxnSpPr>
        <xdr:cNvPr id="196" name="直線コネクタ 195">
          <a:extLst>
            <a:ext uri="{FF2B5EF4-FFF2-40B4-BE49-F238E27FC236}">
              <a16:creationId xmlns:a16="http://schemas.microsoft.com/office/drawing/2014/main" id="{9F510572-AACE-4035-BD23-B94AEDB0B311}"/>
            </a:ext>
          </a:extLst>
        </xdr:cNvPr>
        <xdr:cNvCxnSpPr/>
      </xdr:nvCxnSpPr>
      <xdr:spPr>
        <a:xfrm>
          <a:off x="1828800" y="10199098"/>
          <a:ext cx="790575" cy="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79828</xdr:rowOff>
    </xdr:from>
    <xdr:to>
      <xdr:col>6</xdr:col>
      <xdr:colOff>38100</xdr:colOff>
      <xdr:row>63</xdr:row>
      <xdr:rowOff>9978</xdr:rowOff>
    </xdr:to>
    <xdr:sp macro="" textlink="">
      <xdr:nvSpPr>
        <xdr:cNvPr id="197" name="楕円 196">
          <a:extLst>
            <a:ext uri="{FF2B5EF4-FFF2-40B4-BE49-F238E27FC236}">
              <a16:creationId xmlns:a16="http://schemas.microsoft.com/office/drawing/2014/main" id="{7C5F368A-116C-486B-9BDB-76D93160DE40}"/>
            </a:ext>
          </a:extLst>
        </xdr:cNvPr>
        <xdr:cNvSpPr/>
      </xdr:nvSpPr>
      <xdr:spPr>
        <a:xfrm>
          <a:off x="981075" y="1013187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130628</xdr:rowOff>
    </xdr:from>
    <xdr:to>
      <xdr:col>10</xdr:col>
      <xdr:colOff>114300</xdr:colOff>
      <xdr:row>62</xdr:row>
      <xdr:rowOff>150223</xdr:rowOff>
    </xdr:to>
    <xdr:cxnSp macro="">
      <xdr:nvCxnSpPr>
        <xdr:cNvPr id="198" name="直線コネクタ 197">
          <a:extLst>
            <a:ext uri="{FF2B5EF4-FFF2-40B4-BE49-F238E27FC236}">
              <a16:creationId xmlns:a16="http://schemas.microsoft.com/office/drawing/2014/main" id="{ECE52839-7765-451D-ABED-F256B95429E4}"/>
            </a:ext>
          </a:extLst>
        </xdr:cNvPr>
        <xdr:cNvCxnSpPr/>
      </xdr:nvCxnSpPr>
      <xdr:spPr>
        <a:xfrm>
          <a:off x="1028700" y="10179503"/>
          <a:ext cx="8001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2006ED1-A197-4649-9E19-2C023654E4CB}"/>
            </a:ext>
          </a:extLst>
        </xdr:cNvPr>
        <xdr:cNvSpPr txBox="1"/>
      </xdr:nvSpPr>
      <xdr:spPr>
        <a:xfrm>
          <a:off x="3239144" y="9631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6594C2CF-8C27-4CD4-B2BE-52D4580E20EC}"/>
            </a:ext>
          </a:extLst>
        </xdr:cNvPr>
        <xdr:cNvSpPr txBox="1"/>
      </xdr:nvSpPr>
      <xdr:spPr>
        <a:xfrm>
          <a:off x="2439044" y="9609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BECED0FA-1B9B-492F-B961-E7F800C89099}"/>
            </a:ext>
          </a:extLst>
        </xdr:cNvPr>
        <xdr:cNvSpPr txBox="1"/>
      </xdr:nvSpPr>
      <xdr:spPr>
        <a:xfrm>
          <a:off x="1648469" y="9612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8A5FB979-8661-461A-817A-515DF934F7D4}"/>
            </a:ext>
          </a:extLst>
        </xdr:cNvPr>
        <xdr:cNvSpPr txBox="1"/>
      </xdr:nvSpPr>
      <xdr:spPr>
        <a:xfrm>
          <a:off x="848369" y="962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33762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C63104B-071B-46C3-8B9E-3634A7A3D6A2}"/>
            </a:ext>
          </a:extLst>
        </xdr:cNvPr>
        <xdr:cNvSpPr txBox="1"/>
      </xdr:nvSpPr>
      <xdr:spPr>
        <a:xfrm>
          <a:off x="3239144" y="1024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33762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30986227-E07B-40D9-B3CD-A0450BA9153F}"/>
            </a:ext>
          </a:extLst>
        </xdr:cNvPr>
        <xdr:cNvSpPr txBox="1"/>
      </xdr:nvSpPr>
      <xdr:spPr>
        <a:xfrm>
          <a:off x="2439044" y="1024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20700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3B2D5159-DE76-495E-BDB1-B7484931296F}"/>
            </a:ext>
          </a:extLst>
        </xdr:cNvPr>
        <xdr:cNvSpPr txBox="1"/>
      </xdr:nvSpPr>
      <xdr:spPr>
        <a:xfrm>
          <a:off x="1648469" y="10231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1105</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B245E85-3332-47AA-BD37-9FEB190A9813}"/>
            </a:ext>
          </a:extLst>
        </xdr:cNvPr>
        <xdr:cNvSpPr txBox="1"/>
      </xdr:nvSpPr>
      <xdr:spPr>
        <a:xfrm>
          <a:off x="848369" y="10211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A0EDB5E-3D30-4D59-BC21-788ACE7D3F90}"/>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F85678D-D2D7-4B9D-87D6-CBE71D4E32C2}"/>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E242A87-CC78-4976-8AB7-1F0D9EAE5B56}"/>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720D727-DA08-4966-A8E3-14720D043549}"/>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1AA8F42-067F-43AD-BCAF-CB124E2BC537}"/>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40544DE-6028-4276-9E55-136A522BAE7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0167619-B4CE-4FA8-B78E-71ABE6C04459}"/>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3FB5372-3D52-4B25-9261-BC256E81C948}"/>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450DF69-2C6B-4512-A837-D5151DD01174}"/>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167F025-5D82-480C-9F22-C203A3FEF3E4}"/>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9FBB4CA3-4213-4814-A407-1E95F343A1B2}"/>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68FB1EC-80A8-443A-94B9-2118FD0753C0}"/>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E0690B1-1FE8-4D26-BF5D-068F87B3BA34}"/>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29E81A22-D16F-41F7-9607-A922F51474DB}"/>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B65770F-438E-44DD-AB58-D9A4F2CBD5CF}"/>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BF86F407-EB71-4880-ACC6-28458EA40F76}"/>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F22BD784-5199-4B51-85E8-BE8CE76F079A}"/>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A885FF55-FCAF-4841-919D-E30230AA8413}"/>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F8CC3C2-F219-4553-90C4-78B0337266DC}"/>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C7A9E6F4-C725-4099-B9AC-6A9ABF2F626D}"/>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6C67DED-E72E-4ECC-AE66-AF7B3EF62FE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59F22DD0-4165-4C98-BBD3-8D287A1CFE9A}"/>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FF6236C-EDDA-450A-A8AD-6F8190094C44}"/>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443D096E-BE38-4977-A87E-A1F4AC598EDB}"/>
            </a:ext>
          </a:extLst>
        </xdr:cNvPr>
        <xdr:cNvCxnSpPr/>
      </xdr:nvCxnSpPr>
      <xdr:spPr>
        <a:xfrm flipV="1">
          <a:off x="9429115" y="9198049"/>
          <a:ext cx="0" cy="1244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BB2AA956-A4E4-46C1-BF28-F33FB51955C8}"/>
            </a:ext>
          </a:extLst>
        </xdr:cNvPr>
        <xdr:cNvSpPr txBox="1"/>
      </xdr:nvSpPr>
      <xdr:spPr>
        <a:xfrm>
          <a:off x="9467850" y="1044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F566CB34-F44E-41B3-A095-642234341EEC}"/>
            </a:ext>
          </a:extLst>
        </xdr:cNvPr>
        <xdr:cNvCxnSpPr/>
      </xdr:nvCxnSpPr>
      <xdr:spPr>
        <a:xfrm>
          <a:off x="9363075" y="104425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55948D8A-C67E-4BB2-AD68-D6336B048CFF}"/>
            </a:ext>
          </a:extLst>
        </xdr:cNvPr>
        <xdr:cNvSpPr txBox="1"/>
      </xdr:nvSpPr>
      <xdr:spPr>
        <a:xfrm>
          <a:off x="9467850" y="89828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3DE2461A-871B-4723-BEF7-F7A830A9AD03}"/>
            </a:ext>
          </a:extLst>
        </xdr:cNvPr>
        <xdr:cNvCxnSpPr/>
      </xdr:nvCxnSpPr>
      <xdr:spPr>
        <a:xfrm>
          <a:off x="9363075" y="919804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4506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11CCD7B-1BFA-4435-BBEB-40C0724E90E6}"/>
            </a:ext>
          </a:extLst>
        </xdr:cNvPr>
        <xdr:cNvSpPr txBox="1"/>
      </xdr:nvSpPr>
      <xdr:spPr>
        <a:xfrm>
          <a:off x="9467850" y="100565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DC66CF27-062D-410B-8EDE-5998926D3E62}"/>
            </a:ext>
          </a:extLst>
        </xdr:cNvPr>
        <xdr:cNvSpPr/>
      </xdr:nvSpPr>
      <xdr:spPr>
        <a:xfrm>
          <a:off x="9401175" y="1007812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B8F1E93A-2997-4A54-948E-5378DFCB895F}"/>
            </a:ext>
          </a:extLst>
        </xdr:cNvPr>
        <xdr:cNvSpPr/>
      </xdr:nvSpPr>
      <xdr:spPr>
        <a:xfrm>
          <a:off x="8639175" y="100862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EFAAC671-9CB1-4416-907B-8DFB39EB2496}"/>
            </a:ext>
          </a:extLst>
        </xdr:cNvPr>
        <xdr:cNvSpPr/>
      </xdr:nvSpPr>
      <xdr:spPr>
        <a:xfrm>
          <a:off x="7839075" y="1009475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C7A52BF8-52A5-4CC8-ABAB-B426B0133232}"/>
            </a:ext>
          </a:extLst>
        </xdr:cNvPr>
        <xdr:cNvSpPr/>
      </xdr:nvSpPr>
      <xdr:spPr>
        <a:xfrm>
          <a:off x="7029450" y="101124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B844068F-93A2-429F-9C00-30F3E402AA2F}"/>
            </a:ext>
          </a:extLst>
        </xdr:cNvPr>
        <xdr:cNvSpPr/>
      </xdr:nvSpPr>
      <xdr:spPr>
        <a:xfrm>
          <a:off x="6238875" y="1009486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33B9164-2735-4773-AB99-2C3FFEFFD472}"/>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EE64BC7-AAAA-40DA-B46D-857950062EBB}"/>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E578531-A4AF-4945-A394-766142857217}"/>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90646EA-B481-4F33-A7F2-8B8BF5B001E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9CE3309-C2DA-4924-A9EF-4D3A1F0EB71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150561</xdr:rowOff>
    </xdr:from>
    <xdr:to>
      <xdr:col>55</xdr:col>
      <xdr:colOff>50800</xdr:colOff>
      <xdr:row>62</xdr:row>
      <xdr:rowOff>80711</xdr:rowOff>
    </xdr:to>
    <xdr:sp macro="" textlink="">
      <xdr:nvSpPr>
        <xdr:cNvPr id="246" name="楕円 245">
          <a:extLst>
            <a:ext uri="{FF2B5EF4-FFF2-40B4-BE49-F238E27FC236}">
              <a16:creationId xmlns:a16="http://schemas.microsoft.com/office/drawing/2014/main" id="{03A88995-CEDC-4A64-85C7-5F0D4BCA2626}"/>
            </a:ext>
          </a:extLst>
        </xdr:cNvPr>
        <xdr:cNvSpPr/>
      </xdr:nvSpPr>
      <xdr:spPr>
        <a:xfrm>
          <a:off x="9401175" y="1003751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1988</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0A746018-BBA6-4720-9EA1-F9B1E459E88F}"/>
            </a:ext>
          </a:extLst>
        </xdr:cNvPr>
        <xdr:cNvSpPr txBox="1"/>
      </xdr:nvSpPr>
      <xdr:spPr>
        <a:xfrm>
          <a:off x="9467850" y="98889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168908</xdr:rowOff>
    </xdr:from>
    <xdr:to>
      <xdr:col>50</xdr:col>
      <xdr:colOff>165100</xdr:colOff>
      <xdr:row>62</xdr:row>
      <xdr:rowOff>99058</xdr:rowOff>
    </xdr:to>
    <xdr:sp macro="" textlink="">
      <xdr:nvSpPr>
        <xdr:cNvPr id="248" name="楕円 247">
          <a:extLst>
            <a:ext uri="{FF2B5EF4-FFF2-40B4-BE49-F238E27FC236}">
              <a16:creationId xmlns:a16="http://schemas.microsoft.com/office/drawing/2014/main" id="{F8F9F49D-F60B-48D9-8303-012683749029}"/>
            </a:ext>
          </a:extLst>
        </xdr:cNvPr>
        <xdr:cNvSpPr/>
      </xdr:nvSpPr>
      <xdr:spPr>
        <a:xfrm>
          <a:off x="8639175" y="1004633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29911</xdr:rowOff>
    </xdr:from>
    <xdr:to>
      <xdr:col>55</xdr:col>
      <xdr:colOff>0</xdr:colOff>
      <xdr:row>62</xdr:row>
      <xdr:rowOff>48258</xdr:rowOff>
    </xdr:to>
    <xdr:cxnSp macro="">
      <xdr:nvCxnSpPr>
        <xdr:cNvPr id="249" name="直線コネクタ 248">
          <a:extLst>
            <a:ext uri="{FF2B5EF4-FFF2-40B4-BE49-F238E27FC236}">
              <a16:creationId xmlns:a16="http://schemas.microsoft.com/office/drawing/2014/main" id="{900F4B23-A455-4F95-ACB2-87751FD4972E}"/>
            </a:ext>
          </a:extLst>
        </xdr:cNvPr>
        <xdr:cNvCxnSpPr/>
      </xdr:nvCxnSpPr>
      <xdr:spPr>
        <a:xfrm flipV="1">
          <a:off x="8686800" y="10075611"/>
          <a:ext cx="742950" cy="1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15454</xdr:rowOff>
    </xdr:from>
    <xdr:to>
      <xdr:col>46</xdr:col>
      <xdr:colOff>38100</xdr:colOff>
      <xdr:row>62</xdr:row>
      <xdr:rowOff>117054</xdr:rowOff>
    </xdr:to>
    <xdr:sp macro="" textlink="">
      <xdr:nvSpPr>
        <xdr:cNvPr id="250" name="楕円 249">
          <a:extLst>
            <a:ext uri="{FF2B5EF4-FFF2-40B4-BE49-F238E27FC236}">
              <a16:creationId xmlns:a16="http://schemas.microsoft.com/office/drawing/2014/main" id="{ABD173C3-A7FC-431A-9744-8B218B5EC4C5}"/>
            </a:ext>
          </a:extLst>
        </xdr:cNvPr>
        <xdr:cNvSpPr/>
      </xdr:nvSpPr>
      <xdr:spPr>
        <a:xfrm>
          <a:off x="7839075" y="1006115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48258</xdr:rowOff>
    </xdr:from>
    <xdr:to>
      <xdr:col>50</xdr:col>
      <xdr:colOff>114300</xdr:colOff>
      <xdr:row>62</xdr:row>
      <xdr:rowOff>66254</xdr:rowOff>
    </xdr:to>
    <xdr:cxnSp macro="">
      <xdr:nvCxnSpPr>
        <xdr:cNvPr id="251" name="直線コネクタ 250">
          <a:extLst>
            <a:ext uri="{FF2B5EF4-FFF2-40B4-BE49-F238E27FC236}">
              <a16:creationId xmlns:a16="http://schemas.microsoft.com/office/drawing/2014/main" id="{0FED2D11-A120-4BBD-950C-ADB1A50A2129}"/>
            </a:ext>
          </a:extLst>
        </xdr:cNvPr>
        <xdr:cNvCxnSpPr/>
      </xdr:nvCxnSpPr>
      <xdr:spPr>
        <a:xfrm flipV="1">
          <a:off x="7886700" y="10093958"/>
          <a:ext cx="800100" cy="2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27470</xdr:rowOff>
    </xdr:from>
    <xdr:to>
      <xdr:col>41</xdr:col>
      <xdr:colOff>101600</xdr:colOff>
      <xdr:row>62</xdr:row>
      <xdr:rowOff>129070</xdr:rowOff>
    </xdr:to>
    <xdr:sp macro="" textlink="">
      <xdr:nvSpPr>
        <xdr:cNvPr id="252" name="楕円 251">
          <a:extLst>
            <a:ext uri="{FF2B5EF4-FFF2-40B4-BE49-F238E27FC236}">
              <a16:creationId xmlns:a16="http://schemas.microsoft.com/office/drawing/2014/main" id="{60C99C14-4713-46C6-AC47-F4812A3ED5D6}"/>
            </a:ext>
          </a:extLst>
        </xdr:cNvPr>
        <xdr:cNvSpPr/>
      </xdr:nvSpPr>
      <xdr:spPr>
        <a:xfrm>
          <a:off x="7029450" y="100795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66254</xdr:rowOff>
    </xdr:from>
    <xdr:to>
      <xdr:col>45</xdr:col>
      <xdr:colOff>177800</xdr:colOff>
      <xdr:row>62</xdr:row>
      <xdr:rowOff>78270</xdr:rowOff>
    </xdr:to>
    <xdr:cxnSp macro="">
      <xdr:nvCxnSpPr>
        <xdr:cNvPr id="253" name="直線コネクタ 252">
          <a:extLst>
            <a:ext uri="{FF2B5EF4-FFF2-40B4-BE49-F238E27FC236}">
              <a16:creationId xmlns:a16="http://schemas.microsoft.com/office/drawing/2014/main" id="{640002C1-2682-47DF-83E3-B9EB4F730B28}"/>
            </a:ext>
          </a:extLst>
        </xdr:cNvPr>
        <xdr:cNvCxnSpPr/>
      </xdr:nvCxnSpPr>
      <xdr:spPr>
        <a:xfrm flipV="1">
          <a:off x="7077075" y="10118304"/>
          <a:ext cx="809625" cy="8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39256</xdr:rowOff>
    </xdr:from>
    <xdr:to>
      <xdr:col>36</xdr:col>
      <xdr:colOff>165100</xdr:colOff>
      <xdr:row>62</xdr:row>
      <xdr:rowOff>140856</xdr:rowOff>
    </xdr:to>
    <xdr:sp macro="" textlink="">
      <xdr:nvSpPr>
        <xdr:cNvPr id="254" name="楕円 253">
          <a:extLst>
            <a:ext uri="{FF2B5EF4-FFF2-40B4-BE49-F238E27FC236}">
              <a16:creationId xmlns:a16="http://schemas.microsoft.com/office/drawing/2014/main" id="{2B4E6107-04AF-43A9-AA25-7F2231DB3C42}"/>
            </a:ext>
          </a:extLst>
        </xdr:cNvPr>
        <xdr:cNvSpPr/>
      </xdr:nvSpPr>
      <xdr:spPr>
        <a:xfrm>
          <a:off x="6238875" y="1008813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78270</xdr:rowOff>
    </xdr:from>
    <xdr:to>
      <xdr:col>41</xdr:col>
      <xdr:colOff>50800</xdr:colOff>
      <xdr:row>62</xdr:row>
      <xdr:rowOff>90056</xdr:rowOff>
    </xdr:to>
    <xdr:cxnSp macro="">
      <xdr:nvCxnSpPr>
        <xdr:cNvPr id="255" name="直線コネクタ 254">
          <a:extLst>
            <a:ext uri="{FF2B5EF4-FFF2-40B4-BE49-F238E27FC236}">
              <a16:creationId xmlns:a16="http://schemas.microsoft.com/office/drawing/2014/main" id="{E782CDCB-4DE4-4C4A-A00A-D49D2E615E40}"/>
            </a:ext>
          </a:extLst>
        </xdr:cNvPr>
        <xdr:cNvCxnSpPr/>
      </xdr:nvCxnSpPr>
      <xdr:spPr>
        <a:xfrm flipV="1">
          <a:off x="6286500" y="10127145"/>
          <a:ext cx="790575"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130088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1E2881B-2D6D-4187-B479-2FA4E2780CFF}"/>
            </a:ext>
          </a:extLst>
        </xdr:cNvPr>
        <xdr:cNvSpPr txBox="1"/>
      </xdr:nvSpPr>
      <xdr:spPr>
        <a:xfrm>
          <a:off x="8399995" y="10175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141786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72FF8D8E-9DC2-4E72-84F2-406C2E3F45B5}"/>
            </a:ext>
          </a:extLst>
        </xdr:cNvPr>
        <xdr:cNvSpPr txBox="1"/>
      </xdr:nvSpPr>
      <xdr:spPr>
        <a:xfrm>
          <a:off x="7609420" y="1019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153112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304CB2E-3BC5-4CF3-BB48-EE33BA72C694}"/>
            </a:ext>
          </a:extLst>
        </xdr:cNvPr>
        <xdr:cNvSpPr txBox="1"/>
      </xdr:nvSpPr>
      <xdr:spPr>
        <a:xfrm>
          <a:off x="6818845" y="10201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141893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ABC6344F-2562-4756-ABAF-BA59EA416461}"/>
            </a:ext>
          </a:extLst>
        </xdr:cNvPr>
        <xdr:cNvSpPr txBox="1"/>
      </xdr:nvSpPr>
      <xdr:spPr>
        <a:xfrm>
          <a:off x="6009220" y="10193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115585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A74BA53F-1417-438E-9C85-9BE234BECD5C}"/>
            </a:ext>
          </a:extLst>
        </xdr:cNvPr>
        <xdr:cNvSpPr txBox="1"/>
      </xdr:nvSpPr>
      <xdr:spPr>
        <a:xfrm>
          <a:off x="8399995" y="9840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133581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9B5326D2-C635-4063-9096-8D10940AE250}"/>
            </a:ext>
          </a:extLst>
        </xdr:cNvPr>
        <xdr:cNvSpPr txBox="1"/>
      </xdr:nvSpPr>
      <xdr:spPr>
        <a:xfrm>
          <a:off x="7609420" y="9858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145597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491E866B-CB05-4D54-ADD0-4DBE7247216B}"/>
            </a:ext>
          </a:extLst>
        </xdr:cNvPr>
        <xdr:cNvSpPr txBox="1"/>
      </xdr:nvSpPr>
      <xdr:spPr>
        <a:xfrm>
          <a:off x="6818845" y="986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157383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88B699EF-B967-4462-A6E5-32E205ABC0EC}"/>
            </a:ext>
          </a:extLst>
        </xdr:cNvPr>
        <xdr:cNvSpPr txBox="1"/>
      </xdr:nvSpPr>
      <xdr:spPr>
        <a:xfrm>
          <a:off x="6009220" y="988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DF041E5-57FD-4612-8D15-396B9B4D3F6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1737FEC-FF5D-49DF-8098-DEDC5DF37C13}"/>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FC06C75-E81B-49C0-AF13-E52B3C5D5093}"/>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D7C202C-89DB-4D67-B926-EB1B3AA28A67}"/>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3990E9A-C92D-48AB-926B-F18AA18BEB7D}"/>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8DF0769-1802-43F1-8D9C-F9EB036351E2}"/>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1330D8E-C1C1-4024-B089-4769DF76628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A3249E7-CEE9-4465-9350-AB2D56E6107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0B944CD-B5E7-494E-BF7F-671A5FEEEEBB}"/>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EE2A3F18-D839-40B8-8382-31F76724777B}"/>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0674BE6-3C30-40AF-A618-B8EE249AA251}"/>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118117D-D151-4D05-AFED-CAEA4467EF29}"/>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DE7FA7B-9958-4531-AECB-EAD8D2E9CBA1}"/>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71B4ADC-9FA8-479C-8291-BAC3D13F84C4}"/>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CF00A83C-2592-4172-AD08-4C23AD534878}"/>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8C0D470B-FA2F-4D7A-8AD0-A27FF1C6C476}"/>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57A1FFB-8C7D-4AC0-8B9A-51E2DA95D963}"/>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692A758-262E-47B8-8348-25FD39C0AA18}"/>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6F8E9088-BBEE-474D-B4BE-23A3E240FF19}"/>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FD780A3D-BDA6-4DF8-8F50-A9C057979A46}"/>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99A6E253-4905-4D8A-8A1D-FE1ABA6EE2B4}"/>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AC3ACB6-F675-411D-BE32-D13AD9E50BAA}"/>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767C0C38-1A3C-4111-B7C0-8FEDA3FEBD2F}"/>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B8F56170-579B-4C3F-BEFC-A0BC7C4CC57F}"/>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98D23D17-DFBD-4C42-96B2-0CFB242E4D6B}"/>
            </a:ext>
          </a:extLst>
        </xdr:cNvPr>
        <xdr:cNvCxnSpPr/>
      </xdr:nvCxnSpPr>
      <xdr:spPr>
        <a:xfrm flipV="1">
          <a:off x="4180840" y="1275207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9355E222-6190-4160-8701-AD6B6A7AC305}"/>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61507C37-8E95-44EF-BEC9-2916AC8958DB}"/>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78E0D653-FFCA-4846-8424-D287EF7D2DB2}"/>
            </a:ext>
          </a:extLst>
        </xdr:cNvPr>
        <xdr:cNvSpPr txBox="1"/>
      </xdr:nvSpPr>
      <xdr:spPr>
        <a:xfrm>
          <a:off x="4219575" y="1253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07835DE4-7B8A-4948-B764-602F629211A2}"/>
            </a:ext>
          </a:extLst>
        </xdr:cNvPr>
        <xdr:cNvCxnSpPr/>
      </xdr:nvCxnSpPr>
      <xdr:spPr>
        <a:xfrm>
          <a:off x="4105275" y="127520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7B7C9941-BB0A-4643-9ED4-C1B547215D3A}"/>
            </a:ext>
          </a:extLst>
        </xdr:cNvPr>
        <xdr:cNvSpPr txBox="1"/>
      </xdr:nvSpPr>
      <xdr:spPr>
        <a:xfrm>
          <a:off x="4219575" y="13307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938F0CE0-7485-47C4-8CD2-7F73D1055059}"/>
            </a:ext>
          </a:extLst>
        </xdr:cNvPr>
        <xdr:cNvSpPr/>
      </xdr:nvSpPr>
      <xdr:spPr>
        <a:xfrm>
          <a:off x="4124325" y="134461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CD4E1B1D-2C8D-4594-857E-1B08B09B5B79}"/>
            </a:ext>
          </a:extLst>
        </xdr:cNvPr>
        <xdr:cNvSpPr/>
      </xdr:nvSpPr>
      <xdr:spPr>
        <a:xfrm>
          <a:off x="3381375" y="13419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7642D3CD-2969-4D6D-835D-B967F93765ED}"/>
            </a:ext>
          </a:extLst>
        </xdr:cNvPr>
        <xdr:cNvSpPr/>
      </xdr:nvSpPr>
      <xdr:spPr>
        <a:xfrm>
          <a:off x="2571750" y="134105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EB47063C-7982-40EC-BC47-41465DDF5098}"/>
            </a:ext>
          </a:extLst>
        </xdr:cNvPr>
        <xdr:cNvSpPr/>
      </xdr:nvSpPr>
      <xdr:spPr>
        <a:xfrm>
          <a:off x="1781175" y="133915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B5DF7D04-7A8E-4DF3-A285-12046649151A}"/>
            </a:ext>
          </a:extLst>
        </xdr:cNvPr>
        <xdr:cNvSpPr/>
      </xdr:nvSpPr>
      <xdr:spPr>
        <a:xfrm>
          <a:off x="981075" y="133642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402AEF4-87AE-476A-9D8A-CE74B8D5D54F}"/>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C098143-66C8-4578-91BB-12B03869A8D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8D634E1-2EAE-43E6-B8F9-893BC1765169}"/>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487C446-1890-4FED-9167-F8E0F7EB406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857AA07-002B-462B-ADE1-AD88E6408AF7}"/>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2539</xdr:rowOff>
    </xdr:from>
    <xdr:to>
      <xdr:col>24</xdr:col>
      <xdr:colOff>114300</xdr:colOff>
      <xdr:row>84</xdr:row>
      <xdr:rowOff>104139</xdr:rowOff>
    </xdr:to>
    <xdr:sp macro="" textlink="">
      <xdr:nvSpPr>
        <xdr:cNvPr id="304" name="楕円 303">
          <a:extLst>
            <a:ext uri="{FF2B5EF4-FFF2-40B4-BE49-F238E27FC236}">
              <a16:creationId xmlns:a16="http://schemas.microsoft.com/office/drawing/2014/main" id="{39412D9C-4ED4-46DB-8819-6940F35DBA6B}"/>
            </a:ext>
          </a:extLst>
        </xdr:cNvPr>
        <xdr:cNvSpPr/>
      </xdr:nvSpPr>
      <xdr:spPr>
        <a:xfrm>
          <a:off x="4124325" y="136137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152416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928651CF-1313-48BA-A81B-2FA0F757FB02}"/>
            </a:ext>
          </a:extLst>
        </xdr:cNvPr>
        <xdr:cNvSpPr txBox="1"/>
      </xdr:nvSpPr>
      <xdr:spPr>
        <a:xfrm>
          <a:off x="4219575" y="1360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160655</xdr:rowOff>
    </xdr:from>
    <xdr:to>
      <xdr:col>20</xdr:col>
      <xdr:colOff>38100</xdr:colOff>
      <xdr:row>84</xdr:row>
      <xdr:rowOff>90805</xdr:rowOff>
    </xdr:to>
    <xdr:sp macro="" textlink="">
      <xdr:nvSpPr>
        <xdr:cNvPr id="306" name="楕円 305">
          <a:extLst>
            <a:ext uri="{FF2B5EF4-FFF2-40B4-BE49-F238E27FC236}">
              <a16:creationId xmlns:a16="http://schemas.microsoft.com/office/drawing/2014/main" id="{2821FA8C-9FA1-449E-BAB8-ABE5FE5E9838}"/>
            </a:ext>
          </a:extLst>
        </xdr:cNvPr>
        <xdr:cNvSpPr/>
      </xdr:nvSpPr>
      <xdr:spPr>
        <a:xfrm>
          <a:off x="3381375" y="136131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40005</xdr:rowOff>
    </xdr:from>
    <xdr:to>
      <xdr:col>24</xdr:col>
      <xdr:colOff>63500</xdr:colOff>
      <xdr:row>84</xdr:row>
      <xdr:rowOff>53339</xdr:rowOff>
    </xdr:to>
    <xdr:cxnSp macro="">
      <xdr:nvCxnSpPr>
        <xdr:cNvPr id="307" name="直線コネクタ 306">
          <a:extLst>
            <a:ext uri="{FF2B5EF4-FFF2-40B4-BE49-F238E27FC236}">
              <a16:creationId xmlns:a16="http://schemas.microsoft.com/office/drawing/2014/main" id="{49647FD4-34EB-4409-9C28-15A220934B7A}"/>
            </a:ext>
          </a:extLst>
        </xdr:cNvPr>
        <xdr:cNvCxnSpPr/>
      </xdr:nvCxnSpPr>
      <xdr:spPr>
        <a:xfrm>
          <a:off x="3429000" y="13651230"/>
          <a:ext cx="752475"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145414</xdr:rowOff>
    </xdr:from>
    <xdr:to>
      <xdr:col>15</xdr:col>
      <xdr:colOff>101600</xdr:colOff>
      <xdr:row>84</xdr:row>
      <xdr:rowOff>75564</xdr:rowOff>
    </xdr:to>
    <xdr:sp macro="" textlink="">
      <xdr:nvSpPr>
        <xdr:cNvPr id="308" name="楕円 307">
          <a:extLst>
            <a:ext uri="{FF2B5EF4-FFF2-40B4-BE49-F238E27FC236}">
              <a16:creationId xmlns:a16="http://schemas.microsoft.com/office/drawing/2014/main" id="{49C3E7F5-30E3-4EA8-BC2B-360ED9894082}"/>
            </a:ext>
          </a:extLst>
        </xdr:cNvPr>
        <xdr:cNvSpPr/>
      </xdr:nvSpPr>
      <xdr:spPr>
        <a:xfrm>
          <a:off x="2571750" y="135915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24764</xdr:rowOff>
    </xdr:from>
    <xdr:to>
      <xdr:col>19</xdr:col>
      <xdr:colOff>177800</xdr:colOff>
      <xdr:row>84</xdr:row>
      <xdr:rowOff>40005</xdr:rowOff>
    </xdr:to>
    <xdr:cxnSp macro="">
      <xdr:nvCxnSpPr>
        <xdr:cNvPr id="309" name="直線コネクタ 308">
          <a:extLst>
            <a:ext uri="{FF2B5EF4-FFF2-40B4-BE49-F238E27FC236}">
              <a16:creationId xmlns:a16="http://schemas.microsoft.com/office/drawing/2014/main" id="{D6987FDF-C53E-4B0B-B028-AA44F4CC7CFA}"/>
            </a:ext>
          </a:extLst>
        </xdr:cNvPr>
        <xdr:cNvCxnSpPr/>
      </xdr:nvCxnSpPr>
      <xdr:spPr>
        <a:xfrm>
          <a:off x="2619375" y="13639164"/>
          <a:ext cx="809625"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133986</xdr:rowOff>
    </xdr:from>
    <xdr:to>
      <xdr:col>10</xdr:col>
      <xdr:colOff>165100</xdr:colOff>
      <xdr:row>84</xdr:row>
      <xdr:rowOff>64136</xdr:rowOff>
    </xdr:to>
    <xdr:sp macro="" textlink="">
      <xdr:nvSpPr>
        <xdr:cNvPr id="310" name="楕円 309">
          <a:extLst>
            <a:ext uri="{FF2B5EF4-FFF2-40B4-BE49-F238E27FC236}">
              <a16:creationId xmlns:a16="http://schemas.microsoft.com/office/drawing/2014/main" id="{570D95A0-7D55-4D3B-926F-3AAD57C9C1FF}"/>
            </a:ext>
          </a:extLst>
        </xdr:cNvPr>
        <xdr:cNvSpPr/>
      </xdr:nvSpPr>
      <xdr:spPr>
        <a:xfrm>
          <a:off x="1781175" y="135832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13336</xdr:rowOff>
    </xdr:from>
    <xdr:to>
      <xdr:col>15</xdr:col>
      <xdr:colOff>50800</xdr:colOff>
      <xdr:row>84</xdr:row>
      <xdr:rowOff>24764</xdr:rowOff>
    </xdr:to>
    <xdr:cxnSp macro="">
      <xdr:nvCxnSpPr>
        <xdr:cNvPr id="311" name="直線コネクタ 310">
          <a:extLst>
            <a:ext uri="{FF2B5EF4-FFF2-40B4-BE49-F238E27FC236}">
              <a16:creationId xmlns:a16="http://schemas.microsoft.com/office/drawing/2014/main" id="{A3179C99-223A-4CA9-9060-60BCD1266798}"/>
            </a:ext>
          </a:extLst>
        </xdr:cNvPr>
        <xdr:cNvCxnSpPr/>
      </xdr:nvCxnSpPr>
      <xdr:spPr>
        <a:xfrm>
          <a:off x="1828800" y="13621386"/>
          <a:ext cx="790575" cy="1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118745</xdr:rowOff>
    </xdr:from>
    <xdr:to>
      <xdr:col>6</xdr:col>
      <xdr:colOff>38100</xdr:colOff>
      <xdr:row>84</xdr:row>
      <xdr:rowOff>48895</xdr:rowOff>
    </xdr:to>
    <xdr:sp macro="" textlink="">
      <xdr:nvSpPr>
        <xdr:cNvPr id="312" name="楕円 311">
          <a:extLst>
            <a:ext uri="{FF2B5EF4-FFF2-40B4-BE49-F238E27FC236}">
              <a16:creationId xmlns:a16="http://schemas.microsoft.com/office/drawing/2014/main" id="{E4BBB154-652E-4AF8-BD16-1C218D170F2A}"/>
            </a:ext>
          </a:extLst>
        </xdr:cNvPr>
        <xdr:cNvSpPr/>
      </xdr:nvSpPr>
      <xdr:spPr>
        <a:xfrm>
          <a:off x="981075" y="1357122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169545</xdr:rowOff>
    </xdr:from>
    <xdr:to>
      <xdr:col>10</xdr:col>
      <xdr:colOff>114300</xdr:colOff>
      <xdr:row>84</xdr:row>
      <xdr:rowOff>13336</xdr:rowOff>
    </xdr:to>
    <xdr:cxnSp macro="">
      <xdr:nvCxnSpPr>
        <xdr:cNvPr id="313" name="直線コネクタ 312">
          <a:extLst>
            <a:ext uri="{FF2B5EF4-FFF2-40B4-BE49-F238E27FC236}">
              <a16:creationId xmlns:a16="http://schemas.microsoft.com/office/drawing/2014/main" id="{34D14FB5-4A0C-4B89-AC83-1AADC8917E7D}"/>
            </a:ext>
          </a:extLst>
        </xdr:cNvPr>
        <xdr:cNvCxnSpPr/>
      </xdr:nvCxnSpPr>
      <xdr:spPr>
        <a:xfrm>
          <a:off x="1028700" y="13609320"/>
          <a:ext cx="8001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4" name="n_1aveValue【公営住宅】&#10;有形固定資産減価償却率">
          <a:extLst>
            <a:ext uri="{FF2B5EF4-FFF2-40B4-BE49-F238E27FC236}">
              <a16:creationId xmlns:a16="http://schemas.microsoft.com/office/drawing/2014/main" id="{513DF3F5-6401-46EA-9685-190E19725011}"/>
            </a:ext>
          </a:extLst>
        </xdr:cNvPr>
        <xdr:cNvSpPr txBox="1"/>
      </xdr:nvSpPr>
      <xdr:spPr>
        <a:xfrm>
          <a:off x="3239144" y="1320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5" name="n_2aveValue【公営住宅】&#10;有形固定資産減価償却率">
          <a:extLst>
            <a:ext uri="{FF2B5EF4-FFF2-40B4-BE49-F238E27FC236}">
              <a16:creationId xmlns:a16="http://schemas.microsoft.com/office/drawing/2014/main" id="{9CEDBD16-C90E-47F3-B9F0-B1E27E087388}"/>
            </a:ext>
          </a:extLst>
        </xdr:cNvPr>
        <xdr:cNvSpPr txBox="1"/>
      </xdr:nvSpPr>
      <xdr:spPr>
        <a:xfrm>
          <a:off x="2439044" y="1319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6" name="n_3aveValue【公営住宅】&#10;有形固定資産減価償却率">
          <a:extLst>
            <a:ext uri="{FF2B5EF4-FFF2-40B4-BE49-F238E27FC236}">
              <a16:creationId xmlns:a16="http://schemas.microsoft.com/office/drawing/2014/main" id="{6234A927-0B7C-4157-AFF1-BF3FD48E8D8C}"/>
            </a:ext>
          </a:extLst>
        </xdr:cNvPr>
        <xdr:cNvSpPr txBox="1"/>
      </xdr:nvSpPr>
      <xdr:spPr>
        <a:xfrm>
          <a:off x="1648469" y="1317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7" name="n_4aveValue【公営住宅】&#10;有形固定資産減価償却率">
          <a:extLst>
            <a:ext uri="{FF2B5EF4-FFF2-40B4-BE49-F238E27FC236}">
              <a16:creationId xmlns:a16="http://schemas.microsoft.com/office/drawing/2014/main" id="{0DAA9F64-3F61-4972-87DC-0A895591CD3C}"/>
            </a:ext>
          </a:extLst>
        </xdr:cNvPr>
        <xdr:cNvSpPr txBox="1"/>
      </xdr:nvSpPr>
      <xdr:spPr>
        <a:xfrm>
          <a:off x="848369" y="1315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81932</xdr:rowOff>
    </xdr:from>
    <xdr:ext cx="405111" cy="259045"/>
    <xdr:sp macro="" textlink="">
      <xdr:nvSpPr>
        <xdr:cNvPr id="318" name="n_1mainValue【公営住宅】&#10;有形固定資産減価償却率">
          <a:extLst>
            <a:ext uri="{FF2B5EF4-FFF2-40B4-BE49-F238E27FC236}">
              <a16:creationId xmlns:a16="http://schemas.microsoft.com/office/drawing/2014/main" id="{484B25D8-1FCC-43B5-8201-258A145D0D1D}"/>
            </a:ext>
          </a:extLst>
        </xdr:cNvPr>
        <xdr:cNvSpPr txBox="1"/>
      </xdr:nvSpPr>
      <xdr:spPr>
        <a:xfrm>
          <a:off x="3239144" y="13696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66691</xdr:rowOff>
    </xdr:from>
    <xdr:ext cx="405111" cy="259045"/>
    <xdr:sp macro="" textlink="">
      <xdr:nvSpPr>
        <xdr:cNvPr id="319" name="n_2mainValue【公営住宅】&#10;有形固定資産減価償却率">
          <a:extLst>
            <a:ext uri="{FF2B5EF4-FFF2-40B4-BE49-F238E27FC236}">
              <a16:creationId xmlns:a16="http://schemas.microsoft.com/office/drawing/2014/main" id="{FA5D0CC3-DAF4-45BD-9B2C-A602159111AA}"/>
            </a:ext>
          </a:extLst>
        </xdr:cNvPr>
        <xdr:cNvSpPr txBox="1"/>
      </xdr:nvSpPr>
      <xdr:spPr>
        <a:xfrm>
          <a:off x="2439044" y="1367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55263</xdr:rowOff>
    </xdr:from>
    <xdr:ext cx="405111" cy="259045"/>
    <xdr:sp macro="" textlink="">
      <xdr:nvSpPr>
        <xdr:cNvPr id="320" name="n_3mainValue【公営住宅】&#10;有形固定資産減価償却率">
          <a:extLst>
            <a:ext uri="{FF2B5EF4-FFF2-40B4-BE49-F238E27FC236}">
              <a16:creationId xmlns:a16="http://schemas.microsoft.com/office/drawing/2014/main" id="{2A7656AA-6515-4811-B286-1BADE2BCF87E}"/>
            </a:ext>
          </a:extLst>
        </xdr:cNvPr>
        <xdr:cNvSpPr txBox="1"/>
      </xdr:nvSpPr>
      <xdr:spPr>
        <a:xfrm>
          <a:off x="1648469" y="13666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40022</xdr:rowOff>
    </xdr:from>
    <xdr:ext cx="405111" cy="259045"/>
    <xdr:sp macro="" textlink="">
      <xdr:nvSpPr>
        <xdr:cNvPr id="321" name="n_4mainValue【公営住宅】&#10;有形固定資産減価償却率">
          <a:extLst>
            <a:ext uri="{FF2B5EF4-FFF2-40B4-BE49-F238E27FC236}">
              <a16:creationId xmlns:a16="http://schemas.microsoft.com/office/drawing/2014/main" id="{630090F8-0AAE-4A94-9904-A2CC1E9C64D6}"/>
            </a:ext>
          </a:extLst>
        </xdr:cNvPr>
        <xdr:cNvSpPr txBox="1"/>
      </xdr:nvSpPr>
      <xdr:spPr>
        <a:xfrm>
          <a:off x="848369" y="1365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9AF41B0-2CE0-441C-83B3-A4138797BF1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BAF049F-A3ED-4C59-920C-9968CACB46EC}"/>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F3834CA-8A08-449B-81BF-272EFE0BF4EB}"/>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2AA05E1-5D77-4240-8928-9082CACEC925}"/>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60F6A57E-05B4-40A2-AA5B-B5A74735B1C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D38FDBD-EE48-41E0-B1C1-F9B24A4B500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E7327ED-E342-411B-8570-A155ADB4BE92}"/>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DD0B3A4-C513-4E9A-BC9C-8C8367DF5F9C}"/>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D5F01EE-242F-4FF4-9023-41FFCB7272E5}"/>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40D4F00-353B-4ABA-9864-77849FB2B30B}"/>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18CBFA08-80C2-4F96-9644-0FE5E85406C8}"/>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279800C4-A4F1-4854-86B8-73DDB75F7862}"/>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1FEBDA7-19A9-4B2C-BD34-D9F87AA06A65}"/>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E8A5B028-1211-4858-A83D-6CD890C737B5}"/>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9E98BEBC-2EA9-487D-9801-33CAF4367455}"/>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4D71E35B-3534-4F03-9862-3437E26B5DC7}"/>
            </a:ext>
          </a:extLst>
        </xdr:cNvPr>
        <xdr:cNvSpPr txBox="1"/>
      </xdr:nvSpPr>
      <xdr:spPr>
        <a:xfrm>
          <a:off x="5478976" y="12646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E884047B-D6CD-49F6-A9CA-7A350A82D14D}"/>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6C2D18A5-74AF-4ACC-BFC1-F73BED1CE70A}"/>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F697D454-4BC1-4880-9936-5F627961940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64315E91-1655-46CD-94D0-9ABEFAEF3916}"/>
            </a:ext>
          </a:extLst>
        </xdr:cNvPr>
        <xdr:cNvCxnSpPr/>
      </xdr:nvCxnSpPr>
      <xdr:spPr>
        <a:xfrm flipV="1">
          <a:off x="9429115" y="12766554"/>
          <a:ext cx="0" cy="1089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4132ACFC-E93D-4EB9-9E10-2A30C0FF9325}"/>
            </a:ext>
          </a:extLst>
        </xdr:cNvPr>
        <xdr:cNvSpPr txBox="1"/>
      </xdr:nvSpPr>
      <xdr:spPr>
        <a:xfrm>
          <a:off x="9467850" y="13859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35D8F15C-5A0F-40EF-BD0A-84D26AAAD642}"/>
            </a:ext>
          </a:extLst>
        </xdr:cNvPr>
        <xdr:cNvCxnSpPr/>
      </xdr:nvCxnSpPr>
      <xdr:spPr>
        <a:xfrm>
          <a:off x="9363075" y="1385590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DE85EB13-1022-43EC-93B5-0EDEC47A664E}"/>
            </a:ext>
          </a:extLst>
        </xdr:cNvPr>
        <xdr:cNvSpPr txBox="1"/>
      </xdr:nvSpPr>
      <xdr:spPr>
        <a:xfrm>
          <a:off x="9467850" y="1255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DB3269D3-8745-453A-934F-7DF6A663CDFE}"/>
            </a:ext>
          </a:extLst>
        </xdr:cNvPr>
        <xdr:cNvCxnSpPr/>
      </xdr:nvCxnSpPr>
      <xdr:spPr>
        <a:xfrm>
          <a:off x="9363075" y="127665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164609</xdr:rowOff>
    </xdr:from>
    <xdr:ext cx="469744" cy="259045"/>
    <xdr:sp macro="" textlink="">
      <xdr:nvSpPr>
        <xdr:cNvPr id="346" name="【公営住宅】&#10;一人当たり面積平均値テキスト">
          <a:extLst>
            <a:ext uri="{FF2B5EF4-FFF2-40B4-BE49-F238E27FC236}">
              <a16:creationId xmlns:a16="http://schemas.microsoft.com/office/drawing/2014/main" id="{BA4EA72A-FE14-4974-9623-97F7F0B65866}"/>
            </a:ext>
          </a:extLst>
        </xdr:cNvPr>
        <xdr:cNvSpPr txBox="1"/>
      </xdr:nvSpPr>
      <xdr:spPr>
        <a:xfrm>
          <a:off x="9467850" y="136107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609DA82F-5FE6-4CAF-85AB-F7A09C6CCA3F}"/>
            </a:ext>
          </a:extLst>
        </xdr:cNvPr>
        <xdr:cNvSpPr/>
      </xdr:nvSpPr>
      <xdr:spPr>
        <a:xfrm>
          <a:off x="9401175" y="1362278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3FDA94F7-9342-421F-96CA-ED82946DB842}"/>
            </a:ext>
          </a:extLst>
        </xdr:cNvPr>
        <xdr:cNvSpPr/>
      </xdr:nvSpPr>
      <xdr:spPr>
        <a:xfrm>
          <a:off x="8639175" y="136408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EC1D68F5-3E81-48FD-9C82-69C793BEDAA6}"/>
            </a:ext>
          </a:extLst>
        </xdr:cNvPr>
        <xdr:cNvSpPr/>
      </xdr:nvSpPr>
      <xdr:spPr>
        <a:xfrm>
          <a:off x="7839075" y="136419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A9C3EB61-149B-4238-8524-D0A2C5A89B0D}"/>
            </a:ext>
          </a:extLst>
        </xdr:cNvPr>
        <xdr:cNvSpPr/>
      </xdr:nvSpPr>
      <xdr:spPr>
        <a:xfrm>
          <a:off x="7029450" y="136593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16DA97DA-DA50-48D7-A079-AFE1C9AB2654}"/>
            </a:ext>
          </a:extLst>
        </xdr:cNvPr>
        <xdr:cNvSpPr/>
      </xdr:nvSpPr>
      <xdr:spPr>
        <a:xfrm>
          <a:off x="6238875" y="1366756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16401CC-3A33-445B-BD01-4AEBAA3E690E}"/>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AF742B0-2DF0-4E5A-9252-3FD9702E9AD1}"/>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BA70F04-4FCC-497A-9DE5-4C46E9F62661}"/>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0FA513A-BB73-4A6D-922E-BF673B9AED9D}"/>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DCA91C6-0F8E-4A4D-A859-C569CCE717F1}"/>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141605</xdr:rowOff>
    </xdr:from>
    <xdr:to>
      <xdr:col>55</xdr:col>
      <xdr:colOff>50800</xdr:colOff>
      <xdr:row>84</xdr:row>
      <xdr:rowOff>71755</xdr:rowOff>
    </xdr:to>
    <xdr:sp macro="" textlink="">
      <xdr:nvSpPr>
        <xdr:cNvPr id="357" name="楕円 356">
          <a:extLst>
            <a:ext uri="{FF2B5EF4-FFF2-40B4-BE49-F238E27FC236}">
              <a16:creationId xmlns:a16="http://schemas.microsoft.com/office/drawing/2014/main" id="{45E74E88-608B-4343-B287-8AFDBBBCD9A9}"/>
            </a:ext>
          </a:extLst>
        </xdr:cNvPr>
        <xdr:cNvSpPr/>
      </xdr:nvSpPr>
      <xdr:spPr>
        <a:xfrm>
          <a:off x="9401175" y="1359408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164482</xdr:rowOff>
    </xdr:from>
    <xdr:ext cx="469744" cy="259045"/>
    <xdr:sp macro="" textlink="">
      <xdr:nvSpPr>
        <xdr:cNvPr id="358" name="【公営住宅】&#10;一人当たり面積該当値テキスト">
          <a:extLst>
            <a:ext uri="{FF2B5EF4-FFF2-40B4-BE49-F238E27FC236}">
              <a16:creationId xmlns:a16="http://schemas.microsoft.com/office/drawing/2014/main" id="{EBADDF60-D053-43E5-92C9-7FE6D6D8F3E7}"/>
            </a:ext>
          </a:extLst>
        </xdr:cNvPr>
        <xdr:cNvSpPr txBox="1"/>
      </xdr:nvSpPr>
      <xdr:spPr>
        <a:xfrm>
          <a:off x="9467850" y="1344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150406</xdr:rowOff>
    </xdr:from>
    <xdr:to>
      <xdr:col>50</xdr:col>
      <xdr:colOff>165100</xdr:colOff>
      <xdr:row>84</xdr:row>
      <xdr:rowOff>80556</xdr:rowOff>
    </xdr:to>
    <xdr:sp macro="" textlink="">
      <xdr:nvSpPr>
        <xdr:cNvPr id="359" name="楕円 358">
          <a:extLst>
            <a:ext uri="{FF2B5EF4-FFF2-40B4-BE49-F238E27FC236}">
              <a16:creationId xmlns:a16="http://schemas.microsoft.com/office/drawing/2014/main" id="{BDD7AD4B-981C-4ACD-8D08-1224A0EB63DE}"/>
            </a:ext>
          </a:extLst>
        </xdr:cNvPr>
        <xdr:cNvSpPr/>
      </xdr:nvSpPr>
      <xdr:spPr>
        <a:xfrm>
          <a:off x="8639175" y="135997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20955</xdr:rowOff>
    </xdr:from>
    <xdr:to>
      <xdr:col>55</xdr:col>
      <xdr:colOff>0</xdr:colOff>
      <xdr:row>84</xdr:row>
      <xdr:rowOff>29756</xdr:rowOff>
    </xdr:to>
    <xdr:cxnSp macro="">
      <xdr:nvCxnSpPr>
        <xdr:cNvPr id="360" name="直線コネクタ 359">
          <a:extLst>
            <a:ext uri="{FF2B5EF4-FFF2-40B4-BE49-F238E27FC236}">
              <a16:creationId xmlns:a16="http://schemas.microsoft.com/office/drawing/2014/main" id="{EBF6CBF7-0D77-4BF1-90A2-077A62E95D0C}"/>
            </a:ext>
          </a:extLst>
        </xdr:cNvPr>
        <xdr:cNvCxnSpPr/>
      </xdr:nvCxnSpPr>
      <xdr:spPr>
        <a:xfrm flipV="1">
          <a:off x="8686800" y="13632180"/>
          <a:ext cx="742950" cy="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156578</xdr:rowOff>
    </xdr:from>
    <xdr:to>
      <xdr:col>46</xdr:col>
      <xdr:colOff>38100</xdr:colOff>
      <xdr:row>84</xdr:row>
      <xdr:rowOff>86728</xdr:rowOff>
    </xdr:to>
    <xdr:sp macro="" textlink="">
      <xdr:nvSpPr>
        <xdr:cNvPr id="361" name="楕円 360">
          <a:extLst>
            <a:ext uri="{FF2B5EF4-FFF2-40B4-BE49-F238E27FC236}">
              <a16:creationId xmlns:a16="http://schemas.microsoft.com/office/drawing/2014/main" id="{BB3C144E-DAEA-4D38-8917-1E924252978B}"/>
            </a:ext>
          </a:extLst>
        </xdr:cNvPr>
        <xdr:cNvSpPr/>
      </xdr:nvSpPr>
      <xdr:spPr>
        <a:xfrm>
          <a:off x="7839075" y="1360905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29756</xdr:rowOff>
    </xdr:from>
    <xdr:to>
      <xdr:col>50</xdr:col>
      <xdr:colOff>114300</xdr:colOff>
      <xdr:row>84</xdr:row>
      <xdr:rowOff>35928</xdr:rowOff>
    </xdr:to>
    <xdr:cxnSp macro="">
      <xdr:nvCxnSpPr>
        <xdr:cNvPr id="362" name="直線コネクタ 361">
          <a:extLst>
            <a:ext uri="{FF2B5EF4-FFF2-40B4-BE49-F238E27FC236}">
              <a16:creationId xmlns:a16="http://schemas.microsoft.com/office/drawing/2014/main" id="{D151FB32-AD6F-44E1-8B3D-62079A74CB2B}"/>
            </a:ext>
          </a:extLst>
        </xdr:cNvPr>
        <xdr:cNvCxnSpPr/>
      </xdr:nvCxnSpPr>
      <xdr:spPr>
        <a:xfrm flipV="1">
          <a:off x="7886700" y="13637806"/>
          <a:ext cx="800100" cy="9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163551</xdr:rowOff>
    </xdr:from>
    <xdr:to>
      <xdr:col>41</xdr:col>
      <xdr:colOff>101600</xdr:colOff>
      <xdr:row>84</xdr:row>
      <xdr:rowOff>93701</xdr:rowOff>
    </xdr:to>
    <xdr:sp macro="" textlink="">
      <xdr:nvSpPr>
        <xdr:cNvPr id="363" name="楕円 362">
          <a:extLst>
            <a:ext uri="{FF2B5EF4-FFF2-40B4-BE49-F238E27FC236}">
              <a16:creationId xmlns:a16="http://schemas.microsoft.com/office/drawing/2014/main" id="{EFA526F7-6D12-4D3A-81F2-D96303042D92}"/>
            </a:ext>
          </a:extLst>
        </xdr:cNvPr>
        <xdr:cNvSpPr/>
      </xdr:nvSpPr>
      <xdr:spPr>
        <a:xfrm>
          <a:off x="7029450" y="1360967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35928</xdr:rowOff>
    </xdr:from>
    <xdr:to>
      <xdr:col>45</xdr:col>
      <xdr:colOff>177800</xdr:colOff>
      <xdr:row>84</xdr:row>
      <xdr:rowOff>42901</xdr:rowOff>
    </xdr:to>
    <xdr:cxnSp macro="">
      <xdr:nvCxnSpPr>
        <xdr:cNvPr id="364" name="直線コネクタ 363">
          <a:extLst>
            <a:ext uri="{FF2B5EF4-FFF2-40B4-BE49-F238E27FC236}">
              <a16:creationId xmlns:a16="http://schemas.microsoft.com/office/drawing/2014/main" id="{55F9ECC1-A204-4071-8FFF-18A0639EE046}"/>
            </a:ext>
          </a:extLst>
        </xdr:cNvPr>
        <xdr:cNvCxnSpPr/>
      </xdr:nvCxnSpPr>
      <xdr:spPr>
        <a:xfrm flipV="1">
          <a:off x="7077075" y="13647153"/>
          <a:ext cx="809625" cy="10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171266</xdr:rowOff>
    </xdr:from>
    <xdr:to>
      <xdr:col>36</xdr:col>
      <xdr:colOff>165100</xdr:colOff>
      <xdr:row>84</xdr:row>
      <xdr:rowOff>101416</xdr:rowOff>
    </xdr:to>
    <xdr:sp macro="" textlink="">
      <xdr:nvSpPr>
        <xdr:cNvPr id="365" name="楕円 364">
          <a:extLst>
            <a:ext uri="{FF2B5EF4-FFF2-40B4-BE49-F238E27FC236}">
              <a16:creationId xmlns:a16="http://schemas.microsoft.com/office/drawing/2014/main" id="{48999F82-21C4-4D3C-98EB-EB2C46167141}"/>
            </a:ext>
          </a:extLst>
        </xdr:cNvPr>
        <xdr:cNvSpPr/>
      </xdr:nvSpPr>
      <xdr:spPr>
        <a:xfrm>
          <a:off x="6238875" y="136110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42901</xdr:rowOff>
    </xdr:from>
    <xdr:to>
      <xdr:col>41</xdr:col>
      <xdr:colOff>50800</xdr:colOff>
      <xdr:row>84</xdr:row>
      <xdr:rowOff>50616</xdr:rowOff>
    </xdr:to>
    <xdr:cxnSp macro="">
      <xdr:nvCxnSpPr>
        <xdr:cNvPr id="366" name="直線コネクタ 365">
          <a:extLst>
            <a:ext uri="{FF2B5EF4-FFF2-40B4-BE49-F238E27FC236}">
              <a16:creationId xmlns:a16="http://schemas.microsoft.com/office/drawing/2014/main" id="{44D644FD-3A57-4DF1-82B7-F2BFCCD2738A}"/>
            </a:ext>
          </a:extLst>
        </xdr:cNvPr>
        <xdr:cNvCxnSpPr/>
      </xdr:nvCxnSpPr>
      <xdr:spPr>
        <a:xfrm flipV="1">
          <a:off x="6286500" y="13657301"/>
          <a:ext cx="790575" cy="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119175</xdr:rowOff>
    </xdr:from>
    <xdr:ext cx="469744" cy="259045"/>
    <xdr:sp macro="" textlink="">
      <xdr:nvSpPr>
        <xdr:cNvPr id="367" name="n_1aveValue【公営住宅】&#10;一人当たり面積">
          <a:extLst>
            <a:ext uri="{FF2B5EF4-FFF2-40B4-BE49-F238E27FC236}">
              <a16:creationId xmlns:a16="http://schemas.microsoft.com/office/drawing/2014/main" id="{32790B23-160C-42C5-9AF1-6B3AA0A2E7D1}"/>
            </a:ext>
          </a:extLst>
        </xdr:cNvPr>
        <xdr:cNvSpPr txBox="1"/>
      </xdr:nvSpPr>
      <xdr:spPr>
        <a:xfrm>
          <a:off x="8458277" y="13733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126661</xdr:rowOff>
    </xdr:from>
    <xdr:ext cx="469744" cy="259045"/>
    <xdr:sp macro="" textlink="">
      <xdr:nvSpPr>
        <xdr:cNvPr id="368" name="n_2aveValue【公営住宅】&#10;一人当たり面積">
          <a:extLst>
            <a:ext uri="{FF2B5EF4-FFF2-40B4-BE49-F238E27FC236}">
              <a16:creationId xmlns:a16="http://schemas.microsoft.com/office/drawing/2014/main" id="{A967B4A7-58D0-41BE-A0F5-00057433B931}"/>
            </a:ext>
          </a:extLst>
        </xdr:cNvPr>
        <xdr:cNvSpPr txBox="1"/>
      </xdr:nvSpPr>
      <xdr:spPr>
        <a:xfrm>
          <a:off x="7677227" y="13734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137692</xdr:rowOff>
    </xdr:from>
    <xdr:ext cx="469744" cy="259045"/>
    <xdr:sp macro="" textlink="">
      <xdr:nvSpPr>
        <xdr:cNvPr id="369" name="n_3aveValue【公営住宅】&#10;一人当たり面積">
          <a:extLst>
            <a:ext uri="{FF2B5EF4-FFF2-40B4-BE49-F238E27FC236}">
              <a16:creationId xmlns:a16="http://schemas.microsoft.com/office/drawing/2014/main" id="{0B2680FC-D2C2-4FFF-BF8B-868298F4779C}"/>
            </a:ext>
          </a:extLst>
        </xdr:cNvPr>
        <xdr:cNvSpPr txBox="1"/>
      </xdr:nvSpPr>
      <xdr:spPr>
        <a:xfrm>
          <a:off x="6867602" y="13752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149065</xdr:rowOff>
    </xdr:from>
    <xdr:ext cx="469744" cy="259045"/>
    <xdr:sp macro="" textlink="">
      <xdr:nvSpPr>
        <xdr:cNvPr id="370" name="n_4aveValue【公営住宅】&#10;一人当たり面積">
          <a:extLst>
            <a:ext uri="{FF2B5EF4-FFF2-40B4-BE49-F238E27FC236}">
              <a16:creationId xmlns:a16="http://schemas.microsoft.com/office/drawing/2014/main" id="{D22150EC-E2D6-426F-BFD4-A535F8F82EBE}"/>
            </a:ext>
          </a:extLst>
        </xdr:cNvPr>
        <xdr:cNvSpPr txBox="1"/>
      </xdr:nvSpPr>
      <xdr:spPr>
        <a:xfrm>
          <a:off x="6067502" y="13757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97083</xdr:rowOff>
    </xdr:from>
    <xdr:ext cx="469744" cy="259045"/>
    <xdr:sp macro="" textlink="">
      <xdr:nvSpPr>
        <xdr:cNvPr id="371" name="n_1mainValue【公営住宅】&#10;一人当たり面積">
          <a:extLst>
            <a:ext uri="{FF2B5EF4-FFF2-40B4-BE49-F238E27FC236}">
              <a16:creationId xmlns:a16="http://schemas.microsoft.com/office/drawing/2014/main" id="{82160BA0-65EB-4C21-8CBB-3F46DE3452C3}"/>
            </a:ext>
          </a:extLst>
        </xdr:cNvPr>
        <xdr:cNvSpPr txBox="1"/>
      </xdr:nvSpPr>
      <xdr:spPr>
        <a:xfrm>
          <a:off x="8458277" y="13384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103255</xdr:rowOff>
    </xdr:from>
    <xdr:ext cx="469744" cy="259045"/>
    <xdr:sp macro="" textlink="">
      <xdr:nvSpPr>
        <xdr:cNvPr id="372" name="n_2mainValue【公営住宅】&#10;一人当たり面積">
          <a:extLst>
            <a:ext uri="{FF2B5EF4-FFF2-40B4-BE49-F238E27FC236}">
              <a16:creationId xmlns:a16="http://schemas.microsoft.com/office/drawing/2014/main" id="{B9468020-F348-4C3F-A1C1-7D12FBE9FF87}"/>
            </a:ext>
          </a:extLst>
        </xdr:cNvPr>
        <xdr:cNvSpPr txBox="1"/>
      </xdr:nvSpPr>
      <xdr:spPr>
        <a:xfrm>
          <a:off x="7677227" y="13393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110228</xdr:rowOff>
    </xdr:from>
    <xdr:ext cx="469744" cy="259045"/>
    <xdr:sp macro="" textlink="">
      <xdr:nvSpPr>
        <xdr:cNvPr id="373" name="n_3mainValue【公営住宅】&#10;一人当たり面積">
          <a:extLst>
            <a:ext uri="{FF2B5EF4-FFF2-40B4-BE49-F238E27FC236}">
              <a16:creationId xmlns:a16="http://schemas.microsoft.com/office/drawing/2014/main" id="{D20C3350-B000-4D4D-B1AA-8B207080E0F4}"/>
            </a:ext>
          </a:extLst>
        </xdr:cNvPr>
        <xdr:cNvSpPr txBox="1"/>
      </xdr:nvSpPr>
      <xdr:spPr>
        <a:xfrm>
          <a:off x="6867602" y="1339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117943</xdr:rowOff>
    </xdr:from>
    <xdr:ext cx="469744" cy="259045"/>
    <xdr:sp macro="" textlink="">
      <xdr:nvSpPr>
        <xdr:cNvPr id="374" name="n_4mainValue【公営住宅】&#10;一人当たり面積">
          <a:extLst>
            <a:ext uri="{FF2B5EF4-FFF2-40B4-BE49-F238E27FC236}">
              <a16:creationId xmlns:a16="http://schemas.microsoft.com/office/drawing/2014/main" id="{8F35A5F2-6CA4-46FF-B16C-AD8C3302C196}"/>
            </a:ext>
          </a:extLst>
        </xdr:cNvPr>
        <xdr:cNvSpPr txBox="1"/>
      </xdr:nvSpPr>
      <xdr:spPr>
        <a:xfrm>
          <a:off x="6067502" y="1340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1A3C22B9-14A2-4F25-80F1-17A25A4E340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C2BDC9DD-A29E-4ABA-BEA6-823F6DE608FF}"/>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5DB29030-2308-4962-BAF8-D7191E1D50DF}"/>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D7F4F9C7-6A72-4BBD-8DF0-318CE42EE40A}"/>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4631C7D9-7DB9-4840-BD05-E43399D24616}"/>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2C413947-5E4A-47DB-A609-34B6E813B3D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A8A088FE-E58F-4E38-BF35-AA7D96660EC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3BC5208-F4A5-4F8E-959B-5B9E25A5ADCA}"/>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1006D6C0-5004-4BC8-AA53-613DB23C5EF5}"/>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14985B5A-4505-4F6F-8E09-3D3BCFEF2B09}"/>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E6F9317F-7E8D-4FB5-9F96-6DC738055944}"/>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734C55FA-0C5B-4CC2-AF84-5A584B33FC5C}"/>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798150F2-52A9-48F2-B36A-11F48767BF3F}"/>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C34D0653-205F-47A3-BD7B-AF01F316B0B0}"/>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7E2CAB4C-1540-4C98-A301-05CD211D2DA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C55D1012-D6CD-4B09-9B90-2B1179EDD866}"/>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291C4D8F-DC45-4932-A061-A5B248F6174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D5ACAE64-E70C-40F0-92C6-46ECFB2E0BF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A5BAD8C4-C81F-4ED0-982F-63C493DDD56B}"/>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1935D02C-9F8D-44C7-97FB-13364FA8713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72E63741-8BCB-480F-9CD7-3931661792A7}"/>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7BFB0D29-F650-4416-AC32-DC1C3E07FFED}"/>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1781FB02-A1FE-4DBE-B228-DEFBFD8597A9}"/>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57BCA4A-BD13-4B82-8D66-030E90EF8BAB}"/>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4EB15BCB-A1A1-48A6-9A33-5A62973F3261}"/>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3712AD8B-E2AC-4803-9C2E-912B21803EE6}"/>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729C0860-6EB9-4AA0-AF56-B51B9BF0CFC3}"/>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155F6AB4-3042-4CD7-9FED-AB3AC418F6AA}"/>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29983ACD-EE70-4897-80AF-676656B6143C}"/>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A58EEF7D-B041-4689-B7ED-21384729409A}"/>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25A75B6A-EE4B-4F6B-989A-CB945C9449B3}"/>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4109CAC7-3C6E-4365-8462-5A6DB4FD9832}"/>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393EC3B2-3D40-4622-97DB-D47D2FA78DFC}"/>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2264B6CC-323A-451D-A925-FD7B2C852629}"/>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231D8FB7-C9D1-413A-8515-FE3F5F747296}"/>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E24CCD91-47F6-4A85-8E0B-FC17C9BDBF3D}"/>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2361EA11-5B84-4D7E-8BB3-A18409DC2FCF}"/>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70F4C89C-5C0E-48E9-8D6A-46CF6BB4F3F6}"/>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DEE57D31-20BE-4EAB-B6D4-B12FC9EA3427}"/>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1EB47208-C5D6-45AB-B97B-FB47D89CD49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3B028AD9-6F7E-4349-A35C-2B2E43BD8F73}"/>
            </a:ext>
          </a:extLst>
        </xdr:cNvPr>
        <xdr:cNvCxnSpPr/>
      </xdr:nvCxnSpPr>
      <xdr:spPr>
        <a:xfrm flipV="1">
          <a:off x="14696439" y="5401310"/>
          <a:ext cx="0" cy="1447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DE9342C4-99B2-44CD-84BA-1414F85CEF98}"/>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3E21B561-03B7-4F40-8621-955E32B3E312}"/>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00ABBD64-54E8-412F-A1EC-CF475C391D44}"/>
            </a:ext>
          </a:extLst>
        </xdr:cNvPr>
        <xdr:cNvSpPr txBox="1"/>
      </xdr:nvSpPr>
      <xdr:spPr>
        <a:xfrm>
          <a:off x="14735175" y="518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9" name="直線コネクタ 418">
          <a:extLst>
            <a:ext uri="{FF2B5EF4-FFF2-40B4-BE49-F238E27FC236}">
              <a16:creationId xmlns:a16="http://schemas.microsoft.com/office/drawing/2014/main" id="{39F6E3A1-0295-442E-AB15-2196E7876F5D}"/>
            </a:ext>
          </a:extLst>
        </xdr:cNvPr>
        <xdr:cNvCxnSpPr/>
      </xdr:nvCxnSpPr>
      <xdr:spPr>
        <a:xfrm>
          <a:off x="14611350" y="54013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E6A8F4BC-FFFE-44AE-89B8-BAFCB52C1189}"/>
            </a:ext>
          </a:extLst>
        </xdr:cNvPr>
        <xdr:cNvSpPr txBox="1"/>
      </xdr:nvSpPr>
      <xdr:spPr>
        <a:xfrm>
          <a:off x="14735175" y="5867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a:extLst>
            <a:ext uri="{FF2B5EF4-FFF2-40B4-BE49-F238E27FC236}">
              <a16:creationId xmlns:a16="http://schemas.microsoft.com/office/drawing/2014/main" id="{599A4B0A-0BE3-4CB2-BFA2-728770660283}"/>
            </a:ext>
          </a:extLst>
        </xdr:cNvPr>
        <xdr:cNvSpPr/>
      </xdr:nvSpPr>
      <xdr:spPr>
        <a:xfrm>
          <a:off x="14649450" y="60032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a:extLst>
            <a:ext uri="{FF2B5EF4-FFF2-40B4-BE49-F238E27FC236}">
              <a16:creationId xmlns:a16="http://schemas.microsoft.com/office/drawing/2014/main" id="{8788C8F9-792A-4E8E-8F1E-7ACCB70BC872}"/>
            </a:ext>
          </a:extLst>
        </xdr:cNvPr>
        <xdr:cNvSpPr/>
      </xdr:nvSpPr>
      <xdr:spPr>
        <a:xfrm>
          <a:off x="13887450" y="59436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a:extLst>
            <a:ext uri="{FF2B5EF4-FFF2-40B4-BE49-F238E27FC236}">
              <a16:creationId xmlns:a16="http://schemas.microsoft.com/office/drawing/2014/main" id="{29F76E71-07EA-4FA5-A690-3B80E4B278FC}"/>
            </a:ext>
          </a:extLst>
        </xdr:cNvPr>
        <xdr:cNvSpPr/>
      </xdr:nvSpPr>
      <xdr:spPr>
        <a:xfrm>
          <a:off x="13096875" y="58947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a:extLst>
            <a:ext uri="{FF2B5EF4-FFF2-40B4-BE49-F238E27FC236}">
              <a16:creationId xmlns:a16="http://schemas.microsoft.com/office/drawing/2014/main" id="{994BE6EF-6C1C-49CA-97B1-935EA5B7D342}"/>
            </a:ext>
          </a:extLst>
        </xdr:cNvPr>
        <xdr:cNvSpPr/>
      </xdr:nvSpPr>
      <xdr:spPr>
        <a:xfrm>
          <a:off x="12296775" y="58845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5" name="フローチャート: 判断 424">
          <a:extLst>
            <a:ext uri="{FF2B5EF4-FFF2-40B4-BE49-F238E27FC236}">
              <a16:creationId xmlns:a16="http://schemas.microsoft.com/office/drawing/2014/main" id="{C6FC6B8B-6A00-465B-B8C8-EE84BC9A8873}"/>
            </a:ext>
          </a:extLst>
        </xdr:cNvPr>
        <xdr:cNvSpPr/>
      </xdr:nvSpPr>
      <xdr:spPr>
        <a:xfrm>
          <a:off x="11487150" y="58566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F41CD752-A19F-4C67-BE87-07294E0DD04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5774F6CD-DFD3-4B09-BE2B-326872FDA930}"/>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76FC322-5579-4B3E-A8BE-1AD8CD3449FA}"/>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CFFA4AD-83E0-4FB2-9A84-B8D1FC9B13C5}"/>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460E900-CE27-45E6-AA8E-329211178BB7}"/>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103505</xdr:rowOff>
    </xdr:from>
    <xdr:to>
      <xdr:col>85</xdr:col>
      <xdr:colOff>177800</xdr:colOff>
      <xdr:row>40</xdr:row>
      <xdr:rowOff>33655</xdr:rowOff>
    </xdr:to>
    <xdr:sp macro="" textlink="">
      <xdr:nvSpPr>
        <xdr:cNvPr id="431" name="楕円 430">
          <a:extLst>
            <a:ext uri="{FF2B5EF4-FFF2-40B4-BE49-F238E27FC236}">
              <a16:creationId xmlns:a16="http://schemas.microsoft.com/office/drawing/2014/main" id="{9C0D0434-3527-4498-842B-FFA58A474338}"/>
            </a:ext>
          </a:extLst>
        </xdr:cNvPr>
        <xdr:cNvSpPr/>
      </xdr:nvSpPr>
      <xdr:spPr>
        <a:xfrm>
          <a:off x="14649450" y="64312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81932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DE4436B3-22BB-4715-81D1-99BA174B20CA}"/>
            </a:ext>
          </a:extLst>
        </xdr:cNvPr>
        <xdr:cNvSpPr txBox="1"/>
      </xdr:nvSpPr>
      <xdr:spPr>
        <a:xfrm>
          <a:off x="14735175" y="640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46355</xdr:rowOff>
    </xdr:from>
    <xdr:to>
      <xdr:col>81</xdr:col>
      <xdr:colOff>101600</xdr:colOff>
      <xdr:row>39</xdr:row>
      <xdr:rowOff>147955</xdr:rowOff>
    </xdr:to>
    <xdr:sp macro="" textlink="">
      <xdr:nvSpPr>
        <xdr:cNvPr id="433" name="楕円 432">
          <a:extLst>
            <a:ext uri="{FF2B5EF4-FFF2-40B4-BE49-F238E27FC236}">
              <a16:creationId xmlns:a16="http://schemas.microsoft.com/office/drawing/2014/main" id="{DC24546A-78F2-48B8-9DB2-5179D010AFE2}"/>
            </a:ext>
          </a:extLst>
        </xdr:cNvPr>
        <xdr:cNvSpPr/>
      </xdr:nvSpPr>
      <xdr:spPr>
        <a:xfrm>
          <a:off x="13887450" y="63741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97155</xdr:rowOff>
    </xdr:from>
    <xdr:to>
      <xdr:col>85</xdr:col>
      <xdr:colOff>127000</xdr:colOff>
      <xdr:row>39</xdr:row>
      <xdr:rowOff>154305</xdr:rowOff>
    </xdr:to>
    <xdr:cxnSp macro="">
      <xdr:nvCxnSpPr>
        <xdr:cNvPr id="434" name="直線コネクタ 433">
          <a:extLst>
            <a:ext uri="{FF2B5EF4-FFF2-40B4-BE49-F238E27FC236}">
              <a16:creationId xmlns:a16="http://schemas.microsoft.com/office/drawing/2014/main" id="{40292969-A92B-442B-84F3-DAF71FA09BA3}"/>
            </a:ext>
          </a:extLst>
        </xdr:cNvPr>
        <xdr:cNvCxnSpPr/>
      </xdr:nvCxnSpPr>
      <xdr:spPr>
        <a:xfrm>
          <a:off x="13935075" y="6421755"/>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42545</xdr:rowOff>
    </xdr:from>
    <xdr:to>
      <xdr:col>76</xdr:col>
      <xdr:colOff>165100</xdr:colOff>
      <xdr:row>39</xdr:row>
      <xdr:rowOff>144145</xdr:rowOff>
    </xdr:to>
    <xdr:sp macro="" textlink="">
      <xdr:nvSpPr>
        <xdr:cNvPr id="435" name="楕円 434">
          <a:extLst>
            <a:ext uri="{FF2B5EF4-FFF2-40B4-BE49-F238E27FC236}">
              <a16:creationId xmlns:a16="http://schemas.microsoft.com/office/drawing/2014/main" id="{3694F218-2331-4DB8-A5B6-0A15C525791D}"/>
            </a:ext>
          </a:extLst>
        </xdr:cNvPr>
        <xdr:cNvSpPr/>
      </xdr:nvSpPr>
      <xdr:spPr>
        <a:xfrm>
          <a:off x="13096875" y="63703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93345</xdr:rowOff>
    </xdr:from>
    <xdr:to>
      <xdr:col>81</xdr:col>
      <xdr:colOff>50800</xdr:colOff>
      <xdr:row>39</xdr:row>
      <xdr:rowOff>97155</xdr:rowOff>
    </xdr:to>
    <xdr:cxnSp macro="">
      <xdr:nvCxnSpPr>
        <xdr:cNvPr id="436" name="直線コネクタ 435">
          <a:extLst>
            <a:ext uri="{FF2B5EF4-FFF2-40B4-BE49-F238E27FC236}">
              <a16:creationId xmlns:a16="http://schemas.microsoft.com/office/drawing/2014/main" id="{42681A5A-BDF2-444B-987E-B887F1C6D0F0}"/>
            </a:ext>
          </a:extLst>
        </xdr:cNvPr>
        <xdr:cNvCxnSpPr/>
      </xdr:nvCxnSpPr>
      <xdr:spPr>
        <a:xfrm>
          <a:off x="13144500" y="6417945"/>
          <a:ext cx="79057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141605</xdr:rowOff>
    </xdr:from>
    <xdr:to>
      <xdr:col>72</xdr:col>
      <xdr:colOff>38100</xdr:colOff>
      <xdr:row>39</xdr:row>
      <xdr:rowOff>71755</xdr:rowOff>
    </xdr:to>
    <xdr:sp macro="" textlink="">
      <xdr:nvSpPr>
        <xdr:cNvPr id="437" name="楕円 436">
          <a:extLst>
            <a:ext uri="{FF2B5EF4-FFF2-40B4-BE49-F238E27FC236}">
              <a16:creationId xmlns:a16="http://schemas.microsoft.com/office/drawing/2014/main" id="{75C83B28-3032-4F64-B6B5-9E025495F509}"/>
            </a:ext>
          </a:extLst>
        </xdr:cNvPr>
        <xdr:cNvSpPr/>
      </xdr:nvSpPr>
      <xdr:spPr>
        <a:xfrm>
          <a:off x="12296775" y="63074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20955</xdr:rowOff>
    </xdr:from>
    <xdr:to>
      <xdr:col>76</xdr:col>
      <xdr:colOff>114300</xdr:colOff>
      <xdr:row>39</xdr:row>
      <xdr:rowOff>93345</xdr:rowOff>
    </xdr:to>
    <xdr:cxnSp macro="">
      <xdr:nvCxnSpPr>
        <xdr:cNvPr id="438" name="直線コネクタ 437">
          <a:extLst>
            <a:ext uri="{FF2B5EF4-FFF2-40B4-BE49-F238E27FC236}">
              <a16:creationId xmlns:a16="http://schemas.microsoft.com/office/drawing/2014/main" id="{2DFA6A07-0F47-40FA-9257-3415D3112B8C}"/>
            </a:ext>
          </a:extLst>
        </xdr:cNvPr>
        <xdr:cNvCxnSpPr/>
      </xdr:nvCxnSpPr>
      <xdr:spPr>
        <a:xfrm>
          <a:off x="12344400" y="6345555"/>
          <a:ext cx="8001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74930</xdr:rowOff>
    </xdr:from>
    <xdr:to>
      <xdr:col>67</xdr:col>
      <xdr:colOff>101600</xdr:colOff>
      <xdr:row>39</xdr:row>
      <xdr:rowOff>5080</xdr:rowOff>
    </xdr:to>
    <xdr:sp macro="" textlink="">
      <xdr:nvSpPr>
        <xdr:cNvPr id="439" name="楕円 438">
          <a:extLst>
            <a:ext uri="{FF2B5EF4-FFF2-40B4-BE49-F238E27FC236}">
              <a16:creationId xmlns:a16="http://schemas.microsoft.com/office/drawing/2014/main" id="{C89DFEBC-4A9D-4B5B-B92B-779932464266}"/>
            </a:ext>
          </a:extLst>
        </xdr:cNvPr>
        <xdr:cNvSpPr/>
      </xdr:nvSpPr>
      <xdr:spPr>
        <a:xfrm>
          <a:off x="11487150" y="62376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125730</xdr:rowOff>
    </xdr:from>
    <xdr:to>
      <xdr:col>71</xdr:col>
      <xdr:colOff>177800</xdr:colOff>
      <xdr:row>39</xdr:row>
      <xdr:rowOff>20955</xdr:rowOff>
    </xdr:to>
    <xdr:cxnSp macro="">
      <xdr:nvCxnSpPr>
        <xdr:cNvPr id="440" name="直線コネクタ 439">
          <a:extLst>
            <a:ext uri="{FF2B5EF4-FFF2-40B4-BE49-F238E27FC236}">
              <a16:creationId xmlns:a16="http://schemas.microsoft.com/office/drawing/2014/main" id="{E3B3D249-F572-40FB-B187-E25A08CDE544}"/>
            </a:ext>
          </a:extLst>
        </xdr:cNvPr>
        <xdr:cNvCxnSpPr/>
      </xdr:nvCxnSpPr>
      <xdr:spPr>
        <a:xfrm>
          <a:off x="11534775" y="6285230"/>
          <a:ext cx="809625"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45C73EAA-F13A-4F1F-9A30-E36F11A751B1}"/>
            </a:ext>
          </a:extLst>
        </xdr:cNvPr>
        <xdr:cNvSpPr txBox="1"/>
      </xdr:nvSpPr>
      <xdr:spPr>
        <a:xfrm>
          <a:off x="13745219" y="572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F0FA5103-04F9-4AA4-821A-2B48B46B2CA5}"/>
            </a:ext>
          </a:extLst>
        </xdr:cNvPr>
        <xdr:cNvSpPr txBox="1"/>
      </xdr:nvSpPr>
      <xdr:spPr>
        <a:xfrm>
          <a:off x="12964169" y="567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C7E196A1-6349-44AA-9396-F2AC75DE2924}"/>
            </a:ext>
          </a:extLst>
        </xdr:cNvPr>
        <xdr:cNvSpPr txBox="1"/>
      </xdr:nvSpPr>
      <xdr:spPr>
        <a:xfrm>
          <a:off x="12164069" y="567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26C0CFE7-5211-4036-90ED-AE8126CE597C}"/>
            </a:ext>
          </a:extLst>
        </xdr:cNvPr>
        <xdr:cNvSpPr txBox="1"/>
      </xdr:nvSpPr>
      <xdr:spPr>
        <a:xfrm>
          <a:off x="11354444" y="565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139082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C01BAEF8-868A-47A9-88F7-5108D5DC6BE9}"/>
            </a:ext>
          </a:extLst>
        </xdr:cNvPr>
        <xdr:cNvSpPr txBox="1"/>
      </xdr:nvSpPr>
      <xdr:spPr>
        <a:xfrm>
          <a:off x="13745219" y="6466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135272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295FC156-710B-4766-8A5B-D156DAAC9DA7}"/>
            </a:ext>
          </a:extLst>
        </xdr:cNvPr>
        <xdr:cNvSpPr txBox="1"/>
      </xdr:nvSpPr>
      <xdr:spPr>
        <a:xfrm>
          <a:off x="12964169"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62882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B671A00F-D11A-4BB7-A61A-5E926C8E0EC9}"/>
            </a:ext>
          </a:extLst>
        </xdr:cNvPr>
        <xdr:cNvSpPr txBox="1"/>
      </xdr:nvSpPr>
      <xdr:spPr>
        <a:xfrm>
          <a:off x="12164069" y="6390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167657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86D3928-42F4-4C86-A2A2-CE0AAD89F126}"/>
            </a:ext>
          </a:extLst>
        </xdr:cNvPr>
        <xdr:cNvSpPr txBox="1"/>
      </xdr:nvSpPr>
      <xdr:spPr>
        <a:xfrm>
          <a:off x="113544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D2D5E700-074E-4D3C-A866-98E39AAC2DB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97F38AF8-EAD7-43F3-9D29-F3FAECF1F05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1AA7DC96-0E50-44C8-900D-B03888A092E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5375FFC7-75D2-426C-B6FE-48DFD73EE035}"/>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F75A6957-B881-41F4-991E-82DBFA7F2298}"/>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E157169C-25C9-458F-B26D-F3588474430A}"/>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19BB45EE-2355-4B35-9DDA-EFE1EAD95271}"/>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33C2F694-29A0-42BA-A95E-E4F81ECF7CCA}"/>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F13BECAA-36CA-43FE-B8F9-C61E86045B1C}"/>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73AE241A-6807-4987-B0C1-B17436F92CB8}"/>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A3169E73-A3CD-46A1-8A47-85A8A284832C}"/>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615E390D-F4F7-4B56-9B38-E1B193C5949F}"/>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995120D8-BCAD-40E5-9AE4-CFCB97A3670D}"/>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5DCC056F-49BB-4334-8C0F-F7D319000AC3}"/>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93F3B974-E7E0-45EC-9911-6E8ADF2A7D1C}"/>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3392C7D1-CDEA-478A-A721-46EAEF1788BB}"/>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FDD0E4D3-C8FD-43A9-864C-11EF5D713E33}"/>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B7AAB21A-2E06-4A73-859C-AD2907A634FB}"/>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109EC87F-7F49-40C7-85E2-8D0734C75204}"/>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4C3FE4A7-A9CF-4FC4-9AC5-9A9CF4822788}"/>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27873AF6-6986-49F6-A52A-12CA205C4F2D}"/>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F29F536A-B859-4231-B415-0C0B55F692F1}"/>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45845091-D879-4627-A2C8-5D6BA2F525F9}"/>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72" name="直線コネクタ 471">
          <a:extLst>
            <a:ext uri="{FF2B5EF4-FFF2-40B4-BE49-F238E27FC236}">
              <a16:creationId xmlns:a16="http://schemas.microsoft.com/office/drawing/2014/main" id="{F8CE8E7C-CCF1-4CE0-AE09-BCA267E60A05}"/>
            </a:ext>
          </a:extLst>
        </xdr:cNvPr>
        <xdr:cNvCxnSpPr/>
      </xdr:nvCxnSpPr>
      <xdr:spPr>
        <a:xfrm flipV="1">
          <a:off x="19954239" y="5621528"/>
          <a:ext cx="0" cy="1207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1C88B463-C798-41B9-9D0A-143F9E306801}"/>
            </a:ext>
          </a:extLst>
        </xdr:cNvPr>
        <xdr:cNvSpPr txBox="1"/>
      </xdr:nvSpPr>
      <xdr:spPr>
        <a:xfrm>
          <a:off x="19992975"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74" name="直線コネクタ 473">
          <a:extLst>
            <a:ext uri="{FF2B5EF4-FFF2-40B4-BE49-F238E27FC236}">
              <a16:creationId xmlns:a16="http://schemas.microsoft.com/office/drawing/2014/main" id="{5FDB585B-3DD0-4D99-8B53-B6E45C555BC8}"/>
            </a:ext>
          </a:extLst>
        </xdr:cNvPr>
        <xdr:cNvCxnSpPr/>
      </xdr:nvCxnSpPr>
      <xdr:spPr>
        <a:xfrm>
          <a:off x="19878675" y="68294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C46E0BAC-995D-477A-9196-D4A3AAEF1631}"/>
            </a:ext>
          </a:extLst>
        </xdr:cNvPr>
        <xdr:cNvSpPr txBox="1"/>
      </xdr:nvSpPr>
      <xdr:spPr>
        <a:xfrm>
          <a:off x="19992975" y="5409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76" name="直線コネクタ 475">
          <a:extLst>
            <a:ext uri="{FF2B5EF4-FFF2-40B4-BE49-F238E27FC236}">
              <a16:creationId xmlns:a16="http://schemas.microsoft.com/office/drawing/2014/main" id="{589439C4-7428-4A80-9127-80DD3BBCB1C3}"/>
            </a:ext>
          </a:extLst>
        </xdr:cNvPr>
        <xdr:cNvCxnSpPr/>
      </xdr:nvCxnSpPr>
      <xdr:spPr>
        <a:xfrm>
          <a:off x="19878675" y="56215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AD26736D-5742-4819-83C4-D9B8FD20700D}"/>
            </a:ext>
          </a:extLst>
        </xdr:cNvPr>
        <xdr:cNvSpPr txBox="1"/>
      </xdr:nvSpPr>
      <xdr:spPr>
        <a:xfrm>
          <a:off x="19992975" y="6517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78" name="フローチャート: 判断 477">
          <a:extLst>
            <a:ext uri="{FF2B5EF4-FFF2-40B4-BE49-F238E27FC236}">
              <a16:creationId xmlns:a16="http://schemas.microsoft.com/office/drawing/2014/main" id="{71681659-4D54-4C02-A6C1-1B4E02394432}"/>
            </a:ext>
          </a:extLst>
        </xdr:cNvPr>
        <xdr:cNvSpPr/>
      </xdr:nvSpPr>
      <xdr:spPr>
        <a:xfrm>
          <a:off x="19897725" y="65424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79" name="フローチャート: 判断 478">
          <a:extLst>
            <a:ext uri="{FF2B5EF4-FFF2-40B4-BE49-F238E27FC236}">
              <a16:creationId xmlns:a16="http://schemas.microsoft.com/office/drawing/2014/main" id="{4669DCDD-6D4D-4D87-B261-90FA9E0F71D4}"/>
            </a:ext>
          </a:extLst>
        </xdr:cNvPr>
        <xdr:cNvSpPr/>
      </xdr:nvSpPr>
      <xdr:spPr>
        <a:xfrm>
          <a:off x="19154775" y="65516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80" name="フローチャート: 判断 479">
          <a:extLst>
            <a:ext uri="{FF2B5EF4-FFF2-40B4-BE49-F238E27FC236}">
              <a16:creationId xmlns:a16="http://schemas.microsoft.com/office/drawing/2014/main" id="{E8E11E75-CBE6-4D6E-AABE-18DA443D4622}"/>
            </a:ext>
          </a:extLst>
        </xdr:cNvPr>
        <xdr:cNvSpPr/>
      </xdr:nvSpPr>
      <xdr:spPr>
        <a:xfrm>
          <a:off x="18345150" y="65524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81" name="フローチャート: 判断 480">
          <a:extLst>
            <a:ext uri="{FF2B5EF4-FFF2-40B4-BE49-F238E27FC236}">
              <a16:creationId xmlns:a16="http://schemas.microsoft.com/office/drawing/2014/main" id="{83391566-4E83-4E44-A825-3E587B3E9E0A}"/>
            </a:ext>
          </a:extLst>
        </xdr:cNvPr>
        <xdr:cNvSpPr/>
      </xdr:nvSpPr>
      <xdr:spPr>
        <a:xfrm>
          <a:off x="17554575" y="65539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82" name="フローチャート: 判断 481">
          <a:extLst>
            <a:ext uri="{FF2B5EF4-FFF2-40B4-BE49-F238E27FC236}">
              <a16:creationId xmlns:a16="http://schemas.microsoft.com/office/drawing/2014/main" id="{862DBABF-754F-4F48-AC41-3ABC04BB71FD}"/>
            </a:ext>
          </a:extLst>
        </xdr:cNvPr>
        <xdr:cNvSpPr/>
      </xdr:nvSpPr>
      <xdr:spPr>
        <a:xfrm>
          <a:off x="16754475" y="6561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17D6652-44A9-423D-B67E-2241C359BFB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E9E25AA-195B-40DA-85DE-C7109E47FC55}"/>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E220EE3-C663-4CE5-A5B9-9C13C519AC0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8B2D32B-E8F2-4705-BBA9-68B9260CD0C7}"/>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3F843BC-6752-447B-B15C-4DED0D9AC305}"/>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21590</xdr:rowOff>
    </xdr:from>
    <xdr:to>
      <xdr:col>116</xdr:col>
      <xdr:colOff>114300</xdr:colOff>
      <xdr:row>40</xdr:row>
      <xdr:rowOff>123190</xdr:rowOff>
    </xdr:to>
    <xdr:sp macro="" textlink="">
      <xdr:nvSpPr>
        <xdr:cNvPr id="488" name="楕円 487">
          <a:extLst>
            <a:ext uri="{FF2B5EF4-FFF2-40B4-BE49-F238E27FC236}">
              <a16:creationId xmlns:a16="http://schemas.microsoft.com/office/drawing/2014/main" id="{05443FE3-5ABD-449A-9374-4FA88A769C97}"/>
            </a:ext>
          </a:extLst>
        </xdr:cNvPr>
        <xdr:cNvSpPr/>
      </xdr:nvSpPr>
      <xdr:spPr>
        <a:xfrm>
          <a:off x="19897725" y="65081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44467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2D16BBD3-0D06-41B5-9102-E9B7DF49E36C}"/>
            </a:ext>
          </a:extLst>
        </xdr:cNvPr>
        <xdr:cNvSpPr txBox="1"/>
      </xdr:nvSpPr>
      <xdr:spPr>
        <a:xfrm>
          <a:off x="19992975" y="637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33020</xdr:rowOff>
    </xdr:from>
    <xdr:to>
      <xdr:col>112</xdr:col>
      <xdr:colOff>38100</xdr:colOff>
      <xdr:row>40</xdr:row>
      <xdr:rowOff>134620</xdr:rowOff>
    </xdr:to>
    <xdr:sp macro="" textlink="">
      <xdr:nvSpPr>
        <xdr:cNvPr id="490" name="楕円 489">
          <a:extLst>
            <a:ext uri="{FF2B5EF4-FFF2-40B4-BE49-F238E27FC236}">
              <a16:creationId xmlns:a16="http://schemas.microsoft.com/office/drawing/2014/main" id="{27749D74-C115-4A90-B065-2EBCD1F3078C}"/>
            </a:ext>
          </a:extLst>
        </xdr:cNvPr>
        <xdr:cNvSpPr/>
      </xdr:nvSpPr>
      <xdr:spPr>
        <a:xfrm>
          <a:off x="19154775" y="65163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72390</xdr:rowOff>
    </xdr:from>
    <xdr:to>
      <xdr:col>116</xdr:col>
      <xdr:colOff>63500</xdr:colOff>
      <xdr:row>40</xdr:row>
      <xdr:rowOff>83820</xdr:rowOff>
    </xdr:to>
    <xdr:cxnSp macro="">
      <xdr:nvCxnSpPr>
        <xdr:cNvPr id="491" name="直線コネクタ 490">
          <a:extLst>
            <a:ext uri="{FF2B5EF4-FFF2-40B4-BE49-F238E27FC236}">
              <a16:creationId xmlns:a16="http://schemas.microsoft.com/office/drawing/2014/main" id="{85CCBB50-9605-45F1-9234-A746FAD2E8B9}"/>
            </a:ext>
          </a:extLst>
        </xdr:cNvPr>
        <xdr:cNvCxnSpPr/>
      </xdr:nvCxnSpPr>
      <xdr:spPr>
        <a:xfrm flipV="1">
          <a:off x="19202400" y="6555740"/>
          <a:ext cx="7524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62738</xdr:rowOff>
    </xdr:from>
    <xdr:to>
      <xdr:col>107</xdr:col>
      <xdr:colOff>101600</xdr:colOff>
      <xdr:row>40</xdr:row>
      <xdr:rowOff>164338</xdr:rowOff>
    </xdr:to>
    <xdr:sp macro="" textlink="">
      <xdr:nvSpPr>
        <xdr:cNvPr id="492" name="楕円 491">
          <a:extLst>
            <a:ext uri="{FF2B5EF4-FFF2-40B4-BE49-F238E27FC236}">
              <a16:creationId xmlns:a16="http://schemas.microsoft.com/office/drawing/2014/main" id="{3B461653-9329-40D2-B2AC-875CF4413631}"/>
            </a:ext>
          </a:extLst>
        </xdr:cNvPr>
        <xdr:cNvSpPr/>
      </xdr:nvSpPr>
      <xdr:spPr>
        <a:xfrm>
          <a:off x="18345150" y="65524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83820</xdr:rowOff>
    </xdr:from>
    <xdr:to>
      <xdr:col>111</xdr:col>
      <xdr:colOff>177800</xdr:colOff>
      <xdr:row>40</xdr:row>
      <xdr:rowOff>113538</xdr:rowOff>
    </xdr:to>
    <xdr:cxnSp macro="">
      <xdr:nvCxnSpPr>
        <xdr:cNvPr id="493" name="直線コネクタ 492">
          <a:extLst>
            <a:ext uri="{FF2B5EF4-FFF2-40B4-BE49-F238E27FC236}">
              <a16:creationId xmlns:a16="http://schemas.microsoft.com/office/drawing/2014/main" id="{578D4A77-F31B-43DF-9AC1-39E5036829A4}"/>
            </a:ext>
          </a:extLst>
        </xdr:cNvPr>
        <xdr:cNvCxnSpPr/>
      </xdr:nvCxnSpPr>
      <xdr:spPr>
        <a:xfrm flipV="1">
          <a:off x="18392775" y="6573520"/>
          <a:ext cx="809625"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71120</xdr:rowOff>
    </xdr:from>
    <xdr:to>
      <xdr:col>102</xdr:col>
      <xdr:colOff>165100</xdr:colOff>
      <xdr:row>41</xdr:row>
      <xdr:rowOff>1270</xdr:rowOff>
    </xdr:to>
    <xdr:sp macro="" textlink="">
      <xdr:nvSpPr>
        <xdr:cNvPr id="494" name="楕円 493">
          <a:extLst>
            <a:ext uri="{FF2B5EF4-FFF2-40B4-BE49-F238E27FC236}">
              <a16:creationId xmlns:a16="http://schemas.microsoft.com/office/drawing/2014/main" id="{05413E7B-9B38-49CD-B445-D5CB2E833BD9}"/>
            </a:ext>
          </a:extLst>
        </xdr:cNvPr>
        <xdr:cNvSpPr/>
      </xdr:nvSpPr>
      <xdr:spPr>
        <a:xfrm>
          <a:off x="17554575" y="65544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113538</xdr:rowOff>
    </xdr:from>
    <xdr:to>
      <xdr:col>107</xdr:col>
      <xdr:colOff>50800</xdr:colOff>
      <xdr:row>40</xdr:row>
      <xdr:rowOff>121920</xdr:rowOff>
    </xdr:to>
    <xdr:cxnSp macro="">
      <xdr:nvCxnSpPr>
        <xdr:cNvPr id="495" name="直線コネクタ 494">
          <a:extLst>
            <a:ext uri="{FF2B5EF4-FFF2-40B4-BE49-F238E27FC236}">
              <a16:creationId xmlns:a16="http://schemas.microsoft.com/office/drawing/2014/main" id="{AAB4B112-4FE4-434E-B958-BFB178EB8F19}"/>
            </a:ext>
          </a:extLst>
        </xdr:cNvPr>
        <xdr:cNvCxnSpPr/>
      </xdr:nvCxnSpPr>
      <xdr:spPr>
        <a:xfrm flipV="1">
          <a:off x="17602200" y="6600063"/>
          <a:ext cx="790575" cy="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80264</xdr:rowOff>
    </xdr:from>
    <xdr:to>
      <xdr:col>98</xdr:col>
      <xdr:colOff>38100</xdr:colOff>
      <xdr:row>41</xdr:row>
      <xdr:rowOff>10414</xdr:rowOff>
    </xdr:to>
    <xdr:sp macro="" textlink="">
      <xdr:nvSpPr>
        <xdr:cNvPr id="496" name="楕円 495">
          <a:extLst>
            <a:ext uri="{FF2B5EF4-FFF2-40B4-BE49-F238E27FC236}">
              <a16:creationId xmlns:a16="http://schemas.microsoft.com/office/drawing/2014/main" id="{C54514CE-FB77-401B-9AFE-9D6754490895}"/>
            </a:ext>
          </a:extLst>
        </xdr:cNvPr>
        <xdr:cNvSpPr/>
      </xdr:nvSpPr>
      <xdr:spPr>
        <a:xfrm>
          <a:off x="16754475" y="656996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121920</xdr:rowOff>
    </xdr:from>
    <xdr:to>
      <xdr:col>102</xdr:col>
      <xdr:colOff>114300</xdr:colOff>
      <xdr:row>40</xdr:row>
      <xdr:rowOff>131064</xdr:rowOff>
    </xdr:to>
    <xdr:cxnSp macro="">
      <xdr:nvCxnSpPr>
        <xdr:cNvPr id="497" name="直線コネクタ 496">
          <a:extLst>
            <a:ext uri="{FF2B5EF4-FFF2-40B4-BE49-F238E27FC236}">
              <a16:creationId xmlns:a16="http://schemas.microsoft.com/office/drawing/2014/main" id="{1C3ACEBD-9504-4E9F-A018-7AE5832AA1AD}"/>
            </a:ext>
          </a:extLst>
        </xdr:cNvPr>
        <xdr:cNvCxnSpPr/>
      </xdr:nvCxnSpPr>
      <xdr:spPr>
        <a:xfrm flipV="1">
          <a:off x="16802100" y="6611620"/>
          <a:ext cx="8001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154703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11B993A2-E890-496F-BA0E-02A980756765}"/>
            </a:ext>
          </a:extLst>
        </xdr:cNvPr>
        <xdr:cNvSpPr txBox="1"/>
      </xdr:nvSpPr>
      <xdr:spPr>
        <a:xfrm>
          <a:off x="18983402" y="664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155465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1B8F033E-387F-47DD-88EF-2F69FCBF23AD}"/>
            </a:ext>
          </a:extLst>
        </xdr:cNvPr>
        <xdr:cNvSpPr txBox="1"/>
      </xdr:nvSpPr>
      <xdr:spPr>
        <a:xfrm>
          <a:off x="18183302" y="6641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788B839A-3526-4A9C-9F96-D5EF99F33114}"/>
            </a:ext>
          </a:extLst>
        </xdr:cNvPr>
        <xdr:cNvSpPr txBox="1"/>
      </xdr:nvSpPr>
      <xdr:spPr>
        <a:xfrm>
          <a:off x="17383202" y="6332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1D7DA062-F735-4127-BF0F-0BDF9D622E2B}"/>
            </a:ext>
          </a:extLst>
        </xdr:cNvPr>
        <xdr:cNvSpPr txBox="1"/>
      </xdr:nvSpPr>
      <xdr:spPr>
        <a:xfrm>
          <a:off x="1659262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151147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6F12B47E-41E5-4DC7-A630-492F021A6C59}"/>
            </a:ext>
          </a:extLst>
        </xdr:cNvPr>
        <xdr:cNvSpPr txBox="1"/>
      </xdr:nvSpPr>
      <xdr:spPr>
        <a:xfrm>
          <a:off x="18983402" y="631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8604EBB8-1F25-4850-8495-F0A0F16C21E4}"/>
            </a:ext>
          </a:extLst>
        </xdr:cNvPr>
        <xdr:cNvSpPr txBox="1"/>
      </xdr:nvSpPr>
      <xdr:spPr>
        <a:xfrm>
          <a:off x="18183302" y="633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163847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91AFFCF3-917F-4E62-BC33-E6FA9E464703}"/>
            </a:ext>
          </a:extLst>
        </xdr:cNvPr>
        <xdr:cNvSpPr txBox="1"/>
      </xdr:nvSpPr>
      <xdr:spPr>
        <a:xfrm>
          <a:off x="17383202" y="664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1541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B857554-D7EC-4DBB-803C-7AA673F6F24C}"/>
            </a:ext>
          </a:extLst>
        </xdr:cNvPr>
        <xdr:cNvSpPr txBox="1"/>
      </xdr:nvSpPr>
      <xdr:spPr>
        <a:xfrm>
          <a:off x="16592627" y="6649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3AE0870-5E18-4A50-BD2A-39A30886599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EAFD3F1F-789B-4FA1-A531-AE8D72DBD876}"/>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2B9BBCC3-BE8F-4979-91DE-1AC334CFC866}"/>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8C3387A8-4AEC-4046-9B94-41949A8E8A0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F8BDFD16-02AC-443C-9EAA-DD858243C3CF}"/>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56311CF1-C54C-43B3-AFE9-19022CEDFDFD}"/>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8E40826-E95F-4C0D-B793-FDFB29576B88}"/>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57D67046-16AE-435A-851D-8A6ACED3CE8C}"/>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59B516F1-2001-4393-A8D2-E88D705B01E9}"/>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351EFB4A-9C2B-41F2-9F97-3CA9F3EBF43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C68A7DF5-CD44-40A8-B5A4-794DC548E62B}"/>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8E493C24-ABED-4D0C-ABCD-62DECAB407C1}"/>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30060DD5-E067-4B2A-9052-E36CB697944B}"/>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BFB6D16F-8D8D-4D70-AA2E-6668AAC1D3B9}"/>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B92E6160-8137-443F-9DF5-BB8CBE6CB6D8}"/>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69B51DC7-B4FF-46F1-B809-20DBD0064091}"/>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CC5BCEEC-4AA9-4B73-AB00-2F7215D8AB47}"/>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866935C4-D12C-4034-857D-7C9DB75B7374}"/>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704CCA53-4781-47DC-B7DB-459DE6ABBF24}"/>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FDC9BBA7-474D-46A8-808F-11DF930AF8C3}"/>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F71C44CE-FCC6-4701-A004-80AD47ECF581}"/>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A9EFBCF7-6D78-47A0-A40A-B92CD4CDBA17}"/>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05700C3A-76C7-4F63-8F4C-6DAB007A20F0}"/>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E65ED34F-DB26-4A16-ABD6-4E3EA00B1C7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5F1BC398-B79C-4DAA-8641-35C055786EC0}"/>
            </a:ext>
          </a:extLst>
        </xdr:cNvPr>
        <xdr:cNvCxnSpPr/>
      </xdr:nvCxnSpPr>
      <xdr:spPr>
        <a:xfrm flipV="1">
          <a:off x="14696439" y="9076055"/>
          <a:ext cx="0" cy="1372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学校施設】&#10;有形固定資産減価償却率最小値テキスト">
          <a:extLst>
            <a:ext uri="{FF2B5EF4-FFF2-40B4-BE49-F238E27FC236}">
              <a16:creationId xmlns:a16="http://schemas.microsoft.com/office/drawing/2014/main" id="{07751190-7E63-46BE-ACCA-60387A3B055A}"/>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47725ED8-3DCF-4136-8787-008B16C1BCE4}"/>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0379A24B-5154-40BB-80FB-04D0E181A2FD}"/>
            </a:ext>
          </a:extLst>
        </xdr:cNvPr>
        <xdr:cNvSpPr txBox="1"/>
      </xdr:nvSpPr>
      <xdr:spPr>
        <a:xfrm>
          <a:off x="14735175" y="886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4" name="直線コネクタ 533">
          <a:extLst>
            <a:ext uri="{FF2B5EF4-FFF2-40B4-BE49-F238E27FC236}">
              <a16:creationId xmlns:a16="http://schemas.microsoft.com/office/drawing/2014/main" id="{73791C93-292D-4A32-80A5-A421D293F2AA}"/>
            </a:ext>
          </a:extLst>
        </xdr:cNvPr>
        <xdr:cNvCxnSpPr/>
      </xdr:nvCxnSpPr>
      <xdr:spPr>
        <a:xfrm>
          <a:off x="14611350" y="9076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49494DD3-8CA2-4023-B11C-9FD6160CC254}"/>
            </a:ext>
          </a:extLst>
        </xdr:cNvPr>
        <xdr:cNvSpPr txBox="1"/>
      </xdr:nvSpPr>
      <xdr:spPr>
        <a:xfrm>
          <a:off x="14735175" y="9648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6" name="フローチャート: 判断 535">
          <a:extLst>
            <a:ext uri="{FF2B5EF4-FFF2-40B4-BE49-F238E27FC236}">
              <a16:creationId xmlns:a16="http://schemas.microsoft.com/office/drawing/2014/main" id="{B05BA7C8-70FB-4237-96C5-8AAC94102E91}"/>
            </a:ext>
          </a:extLst>
        </xdr:cNvPr>
        <xdr:cNvSpPr/>
      </xdr:nvSpPr>
      <xdr:spPr>
        <a:xfrm>
          <a:off x="14649450" y="97847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7" name="フローチャート: 判断 536">
          <a:extLst>
            <a:ext uri="{FF2B5EF4-FFF2-40B4-BE49-F238E27FC236}">
              <a16:creationId xmlns:a16="http://schemas.microsoft.com/office/drawing/2014/main" id="{A6E9AF0E-790F-45F3-B570-5E952228968A}"/>
            </a:ext>
          </a:extLst>
        </xdr:cNvPr>
        <xdr:cNvSpPr/>
      </xdr:nvSpPr>
      <xdr:spPr>
        <a:xfrm>
          <a:off x="13887450" y="97536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8" name="フローチャート: 判断 537">
          <a:extLst>
            <a:ext uri="{FF2B5EF4-FFF2-40B4-BE49-F238E27FC236}">
              <a16:creationId xmlns:a16="http://schemas.microsoft.com/office/drawing/2014/main" id="{91349CF4-F1C9-4E40-A01D-182AB0B6B827}"/>
            </a:ext>
          </a:extLst>
        </xdr:cNvPr>
        <xdr:cNvSpPr/>
      </xdr:nvSpPr>
      <xdr:spPr>
        <a:xfrm>
          <a:off x="13096875" y="97326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39" name="フローチャート: 判断 538">
          <a:extLst>
            <a:ext uri="{FF2B5EF4-FFF2-40B4-BE49-F238E27FC236}">
              <a16:creationId xmlns:a16="http://schemas.microsoft.com/office/drawing/2014/main" id="{9035055A-14E1-449A-9648-9F4075AE5F26}"/>
            </a:ext>
          </a:extLst>
        </xdr:cNvPr>
        <xdr:cNvSpPr/>
      </xdr:nvSpPr>
      <xdr:spPr>
        <a:xfrm>
          <a:off x="12296775" y="97237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0" name="フローチャート: 判断 539">
          <a:extLst>
            <a:ext uri="{FF2B5EF4-FFF2-40B4-BE49-F238E27FC236}">
              <a16:creationId xmlns:a16="http://schemas.microsoft.com/office/drawing/2014/main" id="{A5275480-3857-41D1-B57D-B420BE748CE7}"/>
            </a:ext>
          </a:extLst>
        </xdr:cNvPr>
        <xdr:cNvSpPr/>
      </xdr:nvSpPr>
      <xdr:spPr>
        <a:xfrm>
          <a:off x="11487150" y="96951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13326136-9215-4A82-91C3-23318B32C825}"/>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110052C8-6059-4311-BA9B-5AA57FC8B662}"/>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18F259E-F1F9-4937-A87F-A8E8427824B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39E30957-B024-4268-AD43-0AA3A36E741B}"/>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66ACA47-EEF9-479C-A66D-87275EBCB79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31115</xdr:rowOff>
    </xdr:from>
    <xdr:to>
      <xdr:col>85</xdr:col>
      <xdr:colOff>177800</xdr:colOff>
      <xdr:row>62</xdr:row>
      <xdr:rowOff>132715</xdr:rowOff>
    </xdr:to>
    <xdr:sp macro="" textlink="">
      <xdr:nvSpPr>
        <xdr:cNvPr id="546" name="楕円 545">
          <a:extLst>
            <a:ext uri="{FF2B5EF4-FFF2-40B4-BE49-F238E27FC236}">
              <a16:creationId xmlns:a16="http://schemas.microsoft.com/office/drawing/2014/main" id="{51089D3E-A675-485C-9404-6BA96BCBB7C2}"/>
            </a:ext>
          </a:extLst>
        </xdr:cNvPr>
        <xdr:cNvSpPr/>
      </xdr:nvSpPr>
      <xdr:spPr>
        <a:xfrm>
          <a:off x="14649450" y="100768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9542</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3AE8916C-9B24-450F-ADE2-68CC883C53E0}"/>
            </a:ext>
          </a:extLst>
        </xdr:cNvPr>
        <xdr:cNvSpPr txBox="1"/>
      </xdr:nvSpPr>
      <xdr:spPr>
        <a:xfrm>
          <a:off x="14735175"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166370</xdr:rowOff>
    </xdr:from>
    <xdr:to>
      <xdr:col>81</xdr:col>
      <xdr:colOff>101600</xdr:colOff>
      <xdr:row>62</xdr:row>
      <xdr:rowOff>96520</xdr:rowOff>
    </xdr:to>
    <xdr:sp macro="" textlink="">
      <xdr:nvSpPr>
        <xdr:cNvPr id="548" name="楕円 547">
          <a:extLst>
            <a:ext uri="{FF2B5EF4-FFF2-40B4-BE49-F238E27FC236}">
              <a16:creationId xmlns:a16="http://schemas.microsoft.com/office/drawing/2014/main" id="{5498D736-722E-4269-A8D2-9E99A9D00206}"/>
            </a:ext>
          </a:extLst>
        </xdr:cNvPr>
        <xdr:cNvSpPr/>
      </xdr:nvSpPr>
      <xdr:spPr>
        <a:xfrm>
          <a:off x="13887450" y="100501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45720</xdr:rowOff>
    </xdr:from>
    <xdr:to>
      <xdr:col>85</xdr:col>
      <xdr:colOff>127000</xdr:colOff>
      <xdr:row>62</xdr:row>
      <xdr:rowOff>81915</xdr:rowOff>
    </xdr:to>
    <xdr:cxnSp macro="">
      <xdr:nvCxnSpPr>
        <xdr:cNvPr id="549" name="直線コネクタ 548">
          <a:extLst>
            <a:ext uri="{FF2B5EF4-FFF2-40B4-BE49-F238E27FC236}">
              <a16:creationId xmlns:a16="http://schemas.microsoft.com/office/drawing/2014/main" id="{7CED1F9E-C211-46D1-A90E-81F6939BDE39}"/>
            </a:ext>
          </a:extLst>
        </xdr:cNvPr>
        <xdr:cNvCxnSpPr/>
      </xdr:nvCxnSpPr>
      <xdr:spPr>
        <a:xfrm>
          <a:off x="13935075" y="10097770"/>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145415</xdr:rowOff>
    </xdr:from>
    <xdr:to>
      <xdr:col>76</xdr:col>
      <xdr:colOff>165100</xdr:colOff>
      <xdr:row>62</xdr:row>
      <xdr:rowOff>75565</xdr:rowOff>
    </xdr:to>
    <xdr:sp macro="" textlink="">
      <xdr:nvSpPr>
        <xdr:cNvPr id="550" name="楕円 549">
          <a:extLst>
            <a:ext uri="{FF2B5EF4-FFF2-40B4-BE49-F238E27FC236}">
              <a16:creationId xmlns:a16="http://schemas.microsoft.com/office/drawing/2014/main" id="{34A98530-0B90-4CED-91F0-B7868C151628}"/>
            </a:ext>
          </a:extLst>
        </xdr:cNvPr>
        <xdr:cNvSpPr/>
      </xdr:nvSpPr>
      <xdr:spPr>
        <a:xfrm>
          <a:off x="13096875" y="100291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24765</xdr:rowOff>
    </xdr:from>
    <xdr:to>
      <xdr:col>81</xdr:col>
      <xdr:colOff>50800</xdr:colOff>
      <xdr:row>62</xdr:row>
      <xdr:rowOff>45720</xdr:rowOff>
    </xdr:to>
    <xdr:cxnSp macro="">
      <xdr:nvCxnSpPr>
        <xdr:cNvPr id="551" name="直線コネクタ 550">
          <a:extLst>
            <a:ext uri="{FF2B5EF4-FFF2-40B4-BE49-F238E27FC236}">
              <a16:creationId xmlns:a16="http://schemas.microsoft.com/office/drawing/2014/main" id="{492796D4-0BA5-40D7-A0F2-EA1D49F30205}"/>
            </a:ext>
          </a:extLst>
        </xdr:cNvPr>
        <xdr:cNvCxnSpPr/>
      </xdr:nvCxnSpPr>
      <xdr:spPr>
        <a:xfrm>
          <a:off x="13144500" y="10076815"/>
          <a:ext cx="7905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111125</xdr:rowOff>
    </xdr:from>
    <xdr:to>
      <xdr:col>72</xdr:col>
      <xdr:colOff>38100</xdr:colOff>
      <xdr:row>62</xdr:row>
      <xdr:rowOff>41275</xdr:rowOff>
    </xdr:to>
    <xdr:sp macro="" textlink="">
      <xdr:nvSpPr>
        <xdr:cNvPr id="552" name="楕円 551">
          <a:extLst>
            <a:ext uri="{FF2B5EF4-FFF2-40B4-BE49-F238E27FC236}">
              <a16:creationId xmlns:a16="http://schemas.microsoft.com/office/drawing/2014/main" id="{100AF263-CCE6-4634-BF8C-54F920E55AFA}"/>
            </a:ext>
          </a:extLst>
        </xdr:cNvPr>
        <xdr:cNvSpPr/>
      </xdr:nvSpPr>
      <xdr:spPr>
        <a:xfrm>
          <a:off x="12296775" y="99980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161925</xdr:rowOff>
    </xdr:from>
    <xdr:to>
      <xdr:col>76</xdr:col>
      <xdr:colOff>114300</xdr:colOff>
      <xdr:row>62</xdr:row>
      <xdr:rowOff>24765</xdr:rowOff>
    </xdr:to>
    <xdr:cxnSp macro="">
      <xdr:nvCxnSpPr>
        <xdr:cNvPr id="553" name="直線コネクタ 552">
          <a:extLst>
            <a:ext uri="{FF2B5EF4-FFF2-40B4-BE49-F238E27FC236}">
              <a16:creationId xmlns:a16="http://schemas.microsoft.com/office/drawing/2014/main" id="{67FEB33B-C82D-4405-874C-854149AFFACE}"/>
            </a:ext>
          </a:extLst>
        </xdr:cNvPr>
        <xdr:cNvCxnSpPr/>
      </xdr:nvCxnSpPr>
      <xdr:spPr>
        <a:xfrm>
          <a:off x="12344400" y="10045700"/>
          <a:ext cx="8001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82550</xdr:rowOff>
    </xdr:from>
    <xdr:to>
      <xdr:col>67</xdr:col>
      <xdr:colOff>101600</xdr:colOff>
      <xdr:row>62</xdr:row>
      <xdr:rowOff>12700</xdr:rowOff>
    </xdr:to>
    <xdr:sp macro="" textlink="">
      <xdr:nvSpPr>
        <xdr:cNvPr id="554" name="楕円 553">
          <a:extLst>
            <a:ext uri="{FF2B5EF4-FFF2-40B4-BE49-F238E27FC236}">
              <a16:creationId xmlns:a16="http://schemas.microsoft.com/office/drawing/2014/main" id="{DE1447BA-3F2B-4678-B953-68C5F8CB8683}"/>
            </a:ext>
          </a:extLst>
        </xdr:cNvPr>
        <xdr:cNvSpPr/>
      </xdr:nvSpPr>
      <xdr:spPr>
        <a:xfrm>
          <a:off x="11487150" y="99726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133350</xdr:rowOff>
    </xdr:from>
    <xdr:to>
      <xdr:col>71</xdr:col>
      <xdr:colOff>177800</xdr:colOff>
      <xdr:row>61</xdr:row>
      <xdr:rowOff>161925</xdr:rowOff>
    </xdr:to>
    <xdr:cxnSp macro="">
      <xdr:nvCxnSpPr>
        <xdr:cNvPr id="555" name="直線コネクタ 554">
          <a:extLst>
            <a:ext uri="{FF2B5EF4-FFF2-40B4-BE49-F238E27FC236}">
              <a16:creationId xmlns:a16="http://schemas.microsoft.com/office/drawing/2014/main" id="{8806D825-AD48-45A9-BC92-698CEE354A3B}"/>
            </a:ext>
          </a:extLst>
        </xdr:cNvPr>
        <xdr:cNvCxnSpPr/>
      </xdr:nvCxnSpPr>
      <xdr:spPr>
        <a:xfrm>
          <a:off x="11534775" y="10020300"/>
          <a:ext cx="80962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56" name="n_1aveValue【学校施設】&#10;有形固定資産減価償却率">
          <a:extLst>
            <a:ext uri="{FF2B5EF4-FFF2-40B4-BE49-F238E27FC236}">
              <a16:creationId xmlns:a16="http://schemas.microsoft.com/office/drawing/2014/main" id="{D5F1AA7A-4332-4BFA-A9C4-374F7561A667}"/>
            </a:ext>
          </a:extLst>
        </xdr:cNvPr>
        <xdr:cNvSpPr txBox="1"/>
      </xdr:nvSpPr>
      <xdr:spPr>
        <a:xfrm>
          <a:off x="13745219" y="9541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57" name="n_2aveValue【学校施設】&#10;有形固定資産減価償却率">
          <a:extLst>
            <a:ext uri="{FF2B5EF4-FFF2-40B4-BE49-F238E27FC236}">
              <a16:creationId xmlns:a16="http://schemas.microsoft.com/office/drawing/2014/main" id="{E85628EF-9325-4C4B-823C-F1530CDAC75B}"/>
            </a:ext>
          </a:extLst>
        </xdr:cNvPr>
        <xdr:cNvSpPr txBox="1"/>
      </xdr:nvSpPr>
      <xdr:spPr>
        <a:xfrm>
          <a:off x="12964169"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58" name="n_3aveValue【学校施設】&#10;有形固定資産減価償却率">
          <a:extLst>
            <a:ext uri="{FF2B5EF4-FFF2-40B4-BE49-F238E27FC236}">
              <a16:creationId xmlns:a16="http://schemas.microsoft.com/office/drawing/2014/main" id="{F1301442-8D02-4CD9-8039-38ACD0D474CA}"/>
            </a:ext>
          </a:extLst>
        </xdr:cNvPr>
        <xdr:cNvSpPr txBox="1"/>
      </xdr:nvSpPr>
      <xdr:spPr>
        <a:xfrm>
          <a:off x="12164069"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59" name="n_4aveValue【学校施設】&#10;有形固定資産減価償却率">
          <a:extLst>
            <a:ext uri="{FF2B5EF4-FFF2-40B4-BE49-F238E27FC236}">
              <a16:creationId xmlns:a16="http://schemas.microsoft.com/office/drawing/2014/main" id="{99194F96-1C2E-4824-82D8-752B46DC77F8}"/>
            </a:ext>
          </a:extLst>
        </xdr:cNvPr>
        <xdr:cNvSpPr txBox="1"/>
      </xdr:nvSpPr>
      <xdr:spPr>
        <a:xfrm>
          <a:off x="11354444" y="947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87647</xdr:rowOff>
    </xdr:from>
    <xdr:ext cx="405111" cy="259045"/>
    <xdr:sp macro="" textlink="">
      <xdr:nvSpPr>
        <xdr:cNvPr id="560" name="n_1mainValue【学校施設】&#10;有形固定資産減価償却率">
          <a:extLst>
            <a:ext uri="{FF2B5EF4-FFF2-40B4-BE49-F238E27FC236}">
              <a16:creationId xmlns:a16="http://schemas.microsoft.com/office/drawing/2014/main" id="{5A052A03-6729-4B4A-B902-6CE99F41D9D6}"/>
            </a:ext>
          </a:extLst>
        </xdr:cNvPr>
        <xdr:cNvSpPr txBox="1"/>
      </xdr:nvSpPr>
      <xdr:spPr>
        <a:xfrm>
          <a:off x="13745219"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66692</xdr:rowOff>
    </xdr:from>
    <xdr:ext cx="405111" cy="259045"/>
    <xdr:sp macro="" textlink="">
      <xdr:nvSpPr>
        <xdr:cNvPr id="561" name="n_2mainValue【学校施設】&#10;有形固定資産減価償却率">
          <a:extLst>
            <a:ext uri="{FF2B5EF4-FFF2-40B4-BE49-F238E27FC236}">
              <a16:creationId xmlns:a16="http://schemas.microsoft.com/office/drawing/2014/main" id="{CAEB78C0-48B2-4DF1-BFB7-6B6B77D060B0}"/>
            </a:ext>
          </a:extLst>
        </xdr:cNvPr>
        <xdr:cNvSpPr txBox="1"/>
      </xdr:nvSpPr>
      <xdr:spPr>
        <a:xfrm>
          <a:off x="12964169"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32402</xdr:rowOff>
    </xdr:from>
    <xdr:ext cx="405111" cy="259045"/>
    <xdr:sp macro="" textlink="">
      <xdr:nvSpPr>
        <xdr:cNvPr id="562" name="n_3mainValue【学校施設】&#10;有形固定資産減価償却率">
          <a:extLst>
            <a:ext uri="{FF2B5EF4-FFF2-40B4-BE49-F238E27FC236}">
              <a16:creationId xmlns:a16="http://schemas.microsoft.com/office/drawing/2014/main" id="{4E2C3D32-4C2E-4F8C-8E25-02EDD6BED192}"/>
            </a:ext>
          </a:extLst>
        </xdr:cNvPr>
        <xdr:cNvSpPr txBox="1"/>
      </xdr:nvSpPr>
      <xdr:spPr>
        <a:xfrm>
          <a:off x="12164069"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3827</xdr:rowOff>
    </xdr:from>
    <xdr:ext cx="405111" cy="259045"/>
    <xdr:sp macro="" textlink="">
      <xdr:nvSpPr>
        <xdr:cNvPr id="563" name="n_4mainValue【学校施設】&#10;有形固定資産減価償却率">
          <a:extLst>
            <a:ext uri="{FF2B5EF4-FFF2-40B4-BE49-F238E27FC236}">
              <a16:creationId xmlns:a16="http://schemas.microsoft.com/office/drawing/2014/main" id="{C284C56A-32DD-4EEF-A450-657F8897A92A}"/>
            </a:ext>
          </a:extLst>
        </xdr:cNvPr>
        <xdr:cNvSpPr txBox="1"/>
      </xdr:nvSpPr>
      <xdr:spPr>
        <a:xfrm>
          <a:off x="11354444" y="1005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625267A0-ECF8-4161-93FE-634472B06329}"/>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1C49E9D9-E0E9-477D-B44A-4433E99D63D0}"/>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2F67ABB9-805A-4916-B8A1-22285F731E92}"/>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144A69A7-FF9B-48AF-84AB-F02A78F8657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48B2FCE4-FFC1-4BFB-BD13-07DCB3A45E96}"/>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46DB7C5D-8151-4FB9-8ACC-D78752B7256F}"/>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D5D61228-28FE-4E48-BB1A-72518E2B25B1}"/>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56D41E46-3E61-4586-8AB7-A403F685F446}"/>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9AC40C0A-E0BB-48FB-B7DA-E5C04AEB5D1C}"/>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F0FA7321-9104-44FB-9A27-56DD0784C1E9}"/>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240A8F40-E61D-4382-97B4-70BF2FD5615F}"/>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9967740A-23B7-4E8F-A296-574BF73FB0DF}"/>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BB8404B1-1739-4663-8A83-BB9277FCC7D1}"/>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A5E76E03-1F01-4148-98C0-3C5C8B923F2E}"/>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D6817AB6-1ECB-488C-B8A3-F641015F39A2}"/>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a:extLst>
            <a:ext uri="{FF2B5EF4-FFF2-40B4-BE49-F238E27FC236}">
              <a16:creationId xmlns:a16="http://schemas.microsoft.com/office/drawing/2014/main" id="{3D8B99B6-6A50-430C-9AE8-CDF08C1FB936}"/>
            </a:ext>
          </a:extLst>
        </xdr:cNvPr>
        <xdr:cNvSpPr txBox="1"/>
      </xdr:nvSpPr>
      <xdr:spPr>
        <a:xfrm>
          <a:off x="15985051" y="958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B10C43DA-B515-471D-A11A-9C2855197595}"/>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a:extLst>
            <a:ext uri="{FF2B5EF4-FFF2-40B4-BE49-F238E27FC236}">
              <a16:creationId xmlns:a16="http://schemas.microsoft.com/office/drawing/2014/main" id="{975D932B-3A00-4CD4-BB59-DD688222DF05}"/>
            </a:ext>
          </a:extLst>
        </xdr:cNvPr>
        <xdr:cNvSpPr txBox="1"/>
      </xdr:nvSpPr>
      <xdr:spPr>
        <a:xfrm>
          <a:off x="15985051" y="9236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612BEFCC-4484-4395-AB70-82FD6152335F}"/>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a:extLst>
            <a:ext uri="{FF2B5EF4-FFF2-40B4-BE49-F238E27FC236}">
              <a16:creationId xmlns:a16="http://schemas.microsoft.com/office/drawing/2014/main" id="{A51E653D-5775-4AFD-A349-F8D1F1A7D3EB}"/>
            </a:ext>
          </a:extLst>
        </xdr:cNvPr>
        <xdr:cNvSpPr txBox="1"/>
      </xdr:nvSpPr>
      <xdr:spPr>
        <a:xfrm>
          <a:off x="1598505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A7B4E50A-11BD-400B-ACC2-A65805D83EDB}"/>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B42137F2-F6CF-4A31-8CA7-460A906427B9}"/>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8C07EE19-F2CF-403A-8FE1-E6F77D94F00A}"/>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7" name="直線コネクタ 586">
          <a:extLst>
            <a:ext uri="{FF2B5EF4-FFF2-40B4-BE49-F238E27FC236}">
              <a16:creationId xmlns:a16="http://schemas.microsoft.com/office/drawing/2014/main" id="{A2709B85-2A58-4EA5-B234-891FCC0D4B94}"/>
            </a:ext>
          </a:extLst>
        </xdr:cNvPr>
        <xdr:cNvCxnSpPr/>
      </xdr:nvCxnSpPr>
      <xdr:spPr>
        <a:xfrm flipV="1">
          <a:off x="19954239" y="9037727"/>
          <a:ext cx="0" cy="1299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8" name="【学校施設】&#10;一人当たり面積最小値テキスト">
          <a:extLst>
            <a:ext uri="{FF2B5EF4-FFF2-40B4-BE49-F238E27FC236}">
              <a16:creationId xmlns:a16="http://schemas.microsoft.com/office/drawing/2014/main" id="{67FF7E8E-B1F8-43E8-8CB1-ECB759BB9634}"/>
            </a:ext>
          </a:extLst>
        </xdr:cNvPr>
        <xdr:cNvSpPr txBox="1"/>
      </xdr:nvSpPr>
      <xdr:spPr>
        <a:xfrm>
          <a:off x="19992975" y="1034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89" name="直線コネクタ 588">
          <a:extLst>
            <a:ext uri="{FF2B5EF4-FFF2-40B4-BE49-F238E27FC236}">
              <a16:creationId xmlns:a16="http://schemas.microsoft.com/office/drawing/2014/main" id="{B7EE232E-3288-4502-A5FF-70E75D8600BB}"/>
            </a:ext>
          </a:extLst>
        </xdr:cNvPr>
        <xdr:cNvCxnSpPr/>
      </xdr:nvCxnSpPr>
      <xdr:spPr>
        <a:xfrm>
          <a:off x="19878675" y="103369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0" name="【学校施設】&#10;一人当たり面積最大値テキスト">
          <a:extLst>
            <a:ext uri="{FF2B5EF4-FFF2-40B4-BE49-F238E27FC236}">
              <a16:creationId xmlns:a16="http://schemas.microsoft.com/office/drawing/2014/main" id="{A1C63A97-E6D0-47C0-8CA3-E86D4CF3AFFE}"/>
            </a:ext>
          </a:extLst>
        </xdr:cNvPr>
        <xdr:cNvSpPr txBox="1"/>
      </xdr:nvSpPr>
      <xdr:spPr>
        <a:xfrm>
          <a:off x="19992975" y="8822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1" name="直線コネクタ 590">
          <a:extLst>
            <a:ext uri="{FF2B5EF4-FFF2-40B4-BE49-F238E27FC236}">
              <a16:creationId xmlns:a16="http://schemas.microsoft.com/office/drawing/2014/main" id="{A8D8D790-4CD3-4DFB-A6EA-5C04CEC1BD34}"/>
            </a:ext>
          </a:extLst>
        </xdr:cNvPr>
        <xdr:cNvCxnSpPr/>
      </xdr:nvCxnSpPr>
      <xdr:spPr>
        <a:xfrm>
          <a:off x="19878675" y="90377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67759</xdr:rowOff>
    </xdr:from>
    <xdr:ext cx="469744" cy="259045"/>
    <xdr:sp macro="" textlink="">
      <xdr:nvSpPr>
        <xdr:cNvPr id="592" name="【学校施設】&#10;一人当たり面積平均値テキスト">
          <a:extLst>
            <a:ext uri="{FF2B5EF4-FFF2-40B4-BE49-F238E27FC236}">
              <a16:creationId xmlns:a16="http://schemas.microsoft.com/office/drawing/2014/main" id="{44698213-504B-4858-833E-43E3F4B4D08A}"/>
            </a:ext>
          </a:extLst>
        </xdr:cNvPr>
        <xdr:cNvSpPr txBox="1"/>
      </xdr:nvSpPr>
      <xdr:spPr>
        <a:xfrm>
          <a:off x="19992975" y="101134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3" name="フローチャート: 判断 592">
          <a:extLst>
            <a:ext uri="{FF2B5EF4-FFF2-40B4-BE49-F238E27FC236}">
              <a16:creationId xmlns:a16="http://schemas.microsoft.com/office/drawing/2014/main" id="{76038A22-5A0A-481C-978E-64D9C31B6183}"/>
            </a:ext>
          </a:extLst>
        </xdr:cNvPr>
        <xdr:cNvSpPr/>
      </xdr:nvSpPr>
      <xdr:spPr>
        <a:xfrm>
          <a:off x="19897725" y="1013503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4" name="フローチャート: 判断 593">
          <a:extLst>
            <a:ext uri="{FF2B5EF4-FFF2-40B4-BE49-F238E27FC236}">
              <a16:creationId xmlns:a16="http://schemas.microsoft.com/office/drawing/2014/main" id="{6C78FBDC-D4E8-4E64-8421-A2DC3372F4AD}"/>
            </a:ext>
          </a:extLst>
        </xdr:cNvPr>
        <xdr:cNvSpPr/>
      </xdr:nvSpPr>
      <xdr:spPr>
        <a:xfrm>
          <a:off x="19154775" y="101440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5" name="フローチャート: 判断 594">
          <a:extLst>
            <a:ext uri="{FF2B5EF4-FFF2-40B4-BE49-F238E27FC236}">
              <a16:creationId xmlns:a16="http://schemas.microsoft.com/office/drawing/2014/main" id="{970E7E9F-1948-440C-897F-F7E07DFFFB18}"/>
            </a:ext>
          </a:extLst>
        </xdr:cNvPr>
        <xdr:cNvSpPr/>
      </xdr:nvSpPr>
      <xdr:spPr>
        <a:xfrm>
          <a:off x="18345150" y="101506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6" name="フローチャート: 判断 595">
          <a:extLst>
            <a:ext uri="{FF2B5EF4-FFF2-40B4-BE49-F238E27FC236}">
              <a16:creationId xmlns:a16="http://schemas.microsoft.com/office/drawing/2014/main" id="{BF857CA4-2444-4F19-8E8D-FA4D253FE399}"/>
            </a:ext>
          </a:extLst>
        </xdr:cNvPr>
        <xdr:cNvSpPr/>
      </xdr:nvSpPr>
      <xdr:spPr>
        <a:xfrm>
          <a:off x="17554575" y="101623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7" name="フローチャート: 判断 596">
          <a:extLst>
            <a:ext uri="{FF2B5EF4-FFF2-40B4-BE49-F238E27FC236}">
              <a16:creationId xmlns:a16="http://schemas.microsoft.com/office/drawing/2014/main" id="{3B33486E-F512-4888-9309-5CB4122F478C}"/>
            </a:ext>
          </a:extLst>
        </xdr:cNvPr>
        <xdr:cNvSpPr/>
      </xdr:nvSpPr>
      <xdr:spPr>
        <a:xfrm>
          <a:off x="16754475" y="1017148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C9E269E2-3CAB-41D3-BD33-DCDA0410080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85F64445-9EC8-4072-8D14-0D2CA40BAE2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703893CF-395D-4E12-A820-7F6903C9097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D4CD999-DC72-4A5B-B5DE-FF49981AC58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C7EE035-DF67-45C9-B8B0-65386FAA6232}"/>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8179</xdr:rowOff>
    </xdr:from>
    <xdr:to>
      <xdr:col>116</xdr:col>
      <xdr:colOff>114300</xdr:colOff>
      <xdr:row>62</xdr:row>
      <xdr:rowOff>109779</xdr:rowOff>
    </xdr:to>
    <xdr:sp macro="" textlink="">
      <xdr:nvSpPr>
        <xdr:cNvPr id="603" name="楕円 602">
          <a:extLst>
            <a:ext uri="{FF2B5EF4-FFF2-40B4-BE49-F238E27FC236}">
              <a16:creationId xmlns:a16="http://schemas.microsoft.com/office/drawing/2014/main" id="{784EAE64-3290-463C-8445-23ECDC9A00F7}"/>
            </a:ext>
          </a:extLst>
        </xdr:cNvPr>
        <xdr:cNvSpPr/>
      </xdr:nvSpPr>
      <xdr:spPr>
        <a:xfrm>
          <a:off x="19897725" y="100602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31056</xdr:rowOff>
    </xdr:from>
    <xdr:ext cx="469744" cy="259045"/>
    <xdr:sp macro="" textlink="">
      <xdr:nvSpPr>
        <xdr:cNvPr id="604" name="【学校施設】&#10;一人当たり面積該当値テキスト">
          <a:extLst>
            <a:ext uri="{FF2B5EF4-FFF2-40B4-BE49-F238E27FC236}">
              <a16:creationId xmlns:a16="http://schemas.microsoft.com/office/drawing/2014/main" id="{ECE428C1-43AB-49C8-924A-061C81F3A257}"/>
            </a:ext>
          </a:extLst>
        </xdr:cNvPr>
        <xdr:cNvSpPr txBox="1"/>
      </xdr:nvSpPr>
      <xdr:spPr>
        <a:xfrm>
          <a:off x="19992975" y="991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21057</xdr:rowOff>
    </xdr:from>
    <xdr:to>
      <xdr:col>112</xdr:col>
      <xdr:colOff>38100</xdr:colOff>
      <xdr:row>62</xdr:row>
      <xdr:rowOff>122657</xdr:rowOff>
    </xdr:to>
    <xdr:sp macro="" textlink="">
      <xdr:nvSpPr>
        <xdr:cNvPr id="605" name="楕円 604">
          <a:extLst>
            <a:ext uri="{FF2B5EF4-FFF2-40B4-BE49-F238E27FC236}">
              <a16:creationId xmlns:a16="http://schemas.microsoft.com/office/drawing/2014/main" id="{DEB9AD7D-3EEB-4AFA-9A97-85D49B1FF49F}"/>
            </a:ext>
          </a:extLst>
        </xdr:cNvPr>
        <xdr:cNvSpPr/>
      </xdr:nvSpPr>
      <xdr:spPr>
        <a:xfrm>
          <a:off x="19154775" y="1006993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58979</xdr:rowOff>
    </xdr:from>
    <xdr:to>
      <xdr:col>116</xdr:col>
      <xdr:colOff>63500</xdr:colOff>
      <xdr:row>62</xdr:row>
      <xdr:rowOff>71857</xdr:rowOff>
    </xdr:to>
    <xdr:cxnSp macro="">
      <xdr:nvCxnSpPr>
        <xdr:cNvPr id="606" name="直線コネクタ 605">
          <a:extLst>
            <a:ext uri="{FF2B5EF4-FFF2-40B4-BE49-F238E27FC236}">
              <a16:creationId xmlns:a16="http://schemas.microsoft.com/office/drawing/2014/main" id="{824C4317-8627-4925-9D27-9D606E8A865E}"/>
            </a:ext>
          </a:extLst>
        </xdr:cNvPr>
        <xdr:cNvCxnSpPr/>
      </xdr:nvCxnSpPr>
      <xdr:spPr>
        <a:xfrm flipV="1">
          <a:off x="19202400" y="10107854"/>
          <a:ext cx="752475" cy="9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32029</xdr:rowOff>
    </xdr:from>
    <xdr:to>
      <xdr:col>107</xdr:col>
      <xdr:colOff>101600</xdr:colOff>
      <xdr:row>62</xdr:row>
      <xdr:rowOff>133629</xdr:rowOff>
    </xdr:to>
    <xdr:sp macro="" textlink="">
      <xdr:nvSpPr>
        <xdr:cNvPr id="607" name="楕円 606">
          <a:extLst>
            <a:ext uri="{FF2B5EF4-FFF2-40B4-BE49-F238E27FC236}">
              <a16:creationId xmlns:a16="http://schemas.microsoft.com/office/drawing/2014/main" id="{E45CC10E-5D7F-4386-BA25-BC49E6C4CE43}"/>
            </a:ext>
          </a:extLst>
        </xdr:cNvPr>
        <xdr:cNvSpPr/>
      </xdr:nvSpPr>
      <xdr:spPr>
        <a:xfrm>
          <a:off x="18345150" y="100777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71857</xdr:rowOff>
    </xdr:from>
    <xdr:to>
      <xdr:col>111</xdr:col>
      <xdr:colOff>177800</xdr:colOff>
      <xdr:row>62</xdr:row>
      <xdr:rowOff>82829</xdr:rowOff>
    </xdr:to>
    <xdr:cxnSp macro="">
      <xdr:nvCxnSpPr>
        <xdr:cNvPr id="608" name="直線コネクタ 607">
          <a:extLst>
            <a:ext uri="{FF2B5EF4-FFF2-40B4-BE49-F238E27FC236}">
              <a16:creationId xmlns:a16="http://schemas.microsoft.com/office/drawing/2014/main" id="{E3292F81-7A40-4598-8095-723B7C30774B}"/>
            </a:ext>
          </a:extLst>
        </xdr:cNvPr>
        <xdr:cNvCxnSpPr/>
      </xdr:nvCxnSpPr>
      <xdr:spPr>
        <a:xfrm flipV="1">
          <a:off x="18392775" y="10117557"/>
          <a:ext cx="809625" cy="17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42088</xdr:rowOff>
    </xdr:from>
    <xdr:to>
      <xdr:col>102</xdr:col>
      <xdr:colOff>165100</xdr:colOff>
      <xdr:row>62</xdr:row>
      <xdr:rowOff>143688</xdr:rowOff>
    </xdr:to>
    <xdr:sp macro="" textlink="">
      <xdr:nvSpPr>
        <xdr:cNvPr id="609" name="楕円 608">
          <a:extLst>
            <a:ext uri="{FF2B5EF4-FFF2-40B4-BE49-F238E27FC236}">
              <a16:creationId xmlns:a16="http://schemas.microsoft.com/office/drawing/2014/main" id="{9B5CF58D-4873-4E4C-B615-5C7B482CC9F1}"/>
            </a:ext>
          </a:extLst>
        </xdr:cNvPr>
        <xdr:cNvSpPr/>
      </xdr:nvSpPr>
      <xdr:spPr>
        <a:xfrm>
          <a:off x="17554575" y="100941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82829</xdr:rowOff>
    </xdr:from>
    <xdr:to>
      <xdr:col>107</xdr:col>
      <xdr:colOff>50800</xdr:colOff>
      <xdr:row>62</xdr:row>
      <xdr:rowOff>92888</xdr:rowOff>
    </xdr:to>
    <xdr:cxnSp macro="">
      <xdr:nvCxnSpPr>
        <xdr:cNvPr id="610" name="直線コネクタ 609">
          <a:extLst>
            <a:ext uri="{FF2B5EF4-FFF2-40B4-BE49-F238E27FC236}">
              <a16:creationId xmlns:a16="http://schemas.microsoft.com/office/drawing/2014/main" id="{10129EA0-AFAC-4EEE-97B7-96CC2D2CAE0B}"/>
            </a:ext>
          </a:extLst>
        </xdr:cNvPr>
        <xdr:cNvCxnSpPr/>
      </xdr:nvCxnSpPr>
      <xdr:spPr>
        <a:xfrm flipV="1">
          <a:off x="17602200" y="10134879"/>
          <a:ext cx="790575" cy="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53366</xdr:rowOff>
    </xdr:from>
    <xdr:to>
      <xdr:col>98</xdr:col>
      <xdr:colOff>38100</xdr:colOff>
      <xdr:row>62</xdr:row>
      <xdr:rowOff>154966</xdr:rowOff>
    </xdr:to>
    <xdr:sp macro="" textlink="">
      <xdr:nvSpPr>
        <xdr:cNvPr id="611" name="楕円 610">
          <a:extLst>
            <a:ext uri="{FF2B5EF4-FFF2-40B4-BE49-F238E27FC236}">
              <a16:creationId xmlns:a16="http://schemas.microsoft.com/office/drawing/2014/main" id="{457C6DBA-D35C-4B7B-8300-6E95A5CE7ACE}"/>
            </a:ext>
          </a:extLst>
        </xdr:cNvPr>
        <xdr:cNvSpPr/>
      </xdr:nvSpPr>
      <xdr:spPr>
        <a:xfrm>
          <a:off x="16754475" y="1009906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92888</xdr:rowOff>
    </xdr:from>
    <xdr:to>
      <xdr:col>102</xdr:col>
      <xdr:colOff>114300</xdr:colOff>
      <xdr:row>62</xdr:row>
      <xdr:rowOff>104166</xdr:rowOff>
    </xdr:to>
    <xdr:cxnSp macro="">
      <xdr:nvCxnSpPr>
        <xdr:cNvPr id="612" name="直線コネクタ 611">
          <a:extLst>
            <a:ext uri="{FF2B5EF4-FFF2-40B4-BE49-F238E27FC236}">
              <a16:creationId xmlns:a16="http://schemas.microsoft.com/office/drawing/2014/main" id="{F76F5D82-BAFD-47F6-BB85-B036A87172FA}"/>
            </a:ext>
          </a:extLst>
        </xdr:cNvPr>
        <xdr:cNvCxnSpPr/>
      </xdr:nvCxnSpPr>
      <xdr:spPr>
        <a:xfrm flipV="1">
          <a:off x="16802100" y="10141763"/>
          <a:ext cx="800100" cy="1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16476</xdr:rowOff>
    </xdr:from>
    <xdr:ext cx="469744" cy="259045"/>
    <xdr:sp macro="" textlink="">
      <xdr:nvSpPr>
        <xdr:cNvPr id="613" name="n_1aveValue【学校施設】&#10;一人当たり面積">
          <a:extLst>
            <a:ext uri="{FF2B5EF4-FFF2-40B4-BE49-F238E27FC236}">
              <a16:creationId xmlns:a16="http://schemas.microsoft.com/office/drawing/2014/main" id="{9258561E-6049-4D6A-997D-00472D263826}"/>
            </a:ext>
          </a:extLst>
        </xdr:cNvPr>
        <xdr:cNvSpPr txBox="1"/>
      </xdr:nvSpPr>
      <xdr:spPr>
        <a:xfrm>
          <a:off x="18983402" y="10227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26230</xdr:rowOff>
    </xdr:from>
    <xdr:ext cx="469744" cy="259045"/>
    <xdr:sp macro="" textlink="">
      <xdr:nvSpPr>
        <xdr:cNvPr id="614" name="n_2aveValue【学校施設】&#10;一人当たり面積">
          <a:extLst>
            <a:ext uri="{FF2B5EF4-FFF2-40B4-BE49-F238E27FC236}">
              <a16:creationId xmlns:a16="http://schemas.microsoft.com/office/drawing/2014/main" id="{B3A6D745-17ED-41B2-B3C5-CE7262577E66}"/>
            </a:ext>
          </a:extLst>
        </xdr:cNvPr>
        <xdr:cNvSpPr txBox="1"/>
      </xdr:nvSpPr>
      <xdr:spPr>
        <a:xfrm>
          <a:off x="18183302" y="1024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34764</xdr:rowOff>
    </xdr:from>
    <xdr:ext cx="469744" cy="259045"/>
    <xdr:sp macro="" textlink="">
      <xdr:nvSpPr>
        <xdr:cNvPr id="615" name="n_3aveValue【学校施設】&#10;一人当たり面積">
          <a:extLst>
            <a:ext uri="{FF2B5EF4-FFF2-40B4-BE49-F238E27FC236}">
              <a16:creationId xmlns:a16="http://schemas.microsoft.com/office/drawing/2014/main" id="{EBF47367-C6AA-4C1D-9C47-711D9AF83D1D}"/>
            </a:ext>
          </a:extLst>
        </xdr:cNvPr>
        <xdr:cNvSpPr txBox="1"/>
      </xdr:nvSpPr>
      <xdr:spPr>
        <a:xfrm>
          <a:off x="17383202" y="10242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40708</xdr:rowOff>
    </xdr:from>
    <xdr:ext cx="469744" cy="259045"/>
    <xdr:sp macro="" textlink="">
      <xdr:nvSpPr>
        <xdr:cNvPr id="616" name="n_4aveValue【学校施設】&#10;一人当たり面積">
          <a:extLst>
            <a:ext uri="{FF2B5EF4-FFF2-40B4-BE49-F238E27FC236}">
              <a16:creationId xmlns:a16="http://schemas.microsoft.com/office/drawing/2014/main" id="{10C3AA34-4B10-4E0F-BED7-1FE05D2C0BE9}"/>
            </a:ext>
          </a:extLst>
        </xdr:cNvPr>
        <xdr:cNvSpPr txBox="1"/>
      </xdr:nvSpPr>
      <xdr:spPr>
        <a:xfrm>
          <a:off x="16592627" y="10251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139184</xdr:rowOff>
    </xdr:from>
    <xdr:ext cx="469744" cy="259045"/>
    <xdr:sp macro="" textlink="">
      <xdr:nvSpPr>
        <xdr:cNvPr id="617" name="n_1mainValue【学校施設】&#10;一人当たり面積">
          <a:extLst>
            <a:ext uri="{FF2B5EF4-FFF2-40B4-BE49-F238E27FC236}">
              <a16:creationId xmlns:a16="http://schemas.microsoft.com/office/drawing/2014/main" id="{403852B4-D8AF-437C-B2D3-CFD5C373E9C1}"/>
            </a:ext>
          </a:extLst>
        </xdr:cNvPr>
        <xdr:cNvSpPr txBox="1"/>
      </xdr:nvSpPr>
      <xdr:spPr>
        <a:xfrm>
          <a:off x="18983402" y="986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150156</xdr:rowOff>
    </xdr:from>
    <xdr:ext cx="469744" cy="259045"/>
    <xdr:sp macro="" textlink="">
      <xdr:nvSpPr>
        <xdr:cNvPr id="618" name="n_2mainValue【学校施設】&#10;一人当たり面積">
          <a:extLst>
            <a:ext uri="{FF2B5EF4-FFF2-40B4-BE49-F238E27FC236}">
              <a16:creationId xmlns:a16="http://schemas.microsoft.com/office/drawing/2014/main" id="{F6A33EB7-FC8F-401B-BDCB-2D3A4C645CB1}"/>
            </a:ext>
          </a:extLst>
        </xdr:cNvPr>
        <xdr:cNvSpPr txBox="1"/>
      </xdr:nvSpPr>
      <xdr:spPr>
        <a:xfrm>
          <a:off x="18183302" y="9875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160215</xdr:rowOff>
    </xdr:from>
    <xdr:ext cx="469744" cy="259045"/>
    <xdr:sp macro="" textlink="">
      <xdr:nvSpPr>
        <xdr:cNvPr id="619" name="n_3mainValue【学校施設】&#10;一人当たり面積">
          <a:extLst>
            <a:ext uri="{FF2B5EF4-FFF2-40B4-BE49-F238E27FC236}">
              <a16:creationId xmlns:a16="http://schemas.microsoft.com/office/drawing/2014/main" id="{F4FD31D6-46AF-4198-B6A8-3B1299B791F7}"/>
            </a:ext>
          </a:extLst>
        </xdr:cNvPr>
        <xdr:cNvSpPr txBox="1"/>
      </xdr:nvSpPr>
      <xdr:spPr>
        <a:xfrm>
          <a:off x="17383202" y="9888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43</xdr:rowOff>
    </xdr:from>
    <xdr:ext cx="469744" cy="259045"/>
    <xdr:sp macro="" textlink="">
      <xdr:nvSpPr>
        <xdr:cNvPr id="620" name="n_4mainValue【学校施設】&#10;一人当たり面積">
          <a:extLst>
            <a:ext uri="{FF2B5EF4-FFF2-40B4-BE49-F238E27FC236}">
              <a16:creationId xmlns:a16="http://schemas.microsoft.com/office/drawing/2014/main" id="{F68B6BEB-C9AE-4573-B8FF-D50CE278EC4D}"/>
            </a:ext>
          </a:extLst>
        </xdr:cNvPr>
        <xdr:cNvSpPr txBox="1"/>
      </xdr:nvSpPr>
      <xdr:spPr>
        <a:xfrm>
          <a:off x="16592627" y="988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2E7F4907-B170-4029-B11C-00E34EEFC220}"/>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611C29ED-229E-4C68-905A-BC8A2B25FEA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273DD8E6-B388-4A7F-AC1B-15B0CE39286D}"/>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E1B8CD58-EF77-476A-BE52-911065E292A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18522044-356A-4AF5-857D-6A7FB3E26009}"/>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9C41CF9E-D1DF-43CD-9231-6730864F1F4C}"/>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58932B5F-EB6B-469E-B9AD-FDB1DC663C5B}"/>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2318F570-D30F-46DF-AD25-90E5BF2AC91E}"/>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9" name="正方形/長方形 628">
          <a:extLst>
            <a:ext uri="{FF2B5EF4-FFF2-40B4-BE49-F238E27FC236}">
              <a16:creationId xmlns:a16="http://schemas.microsoft.com/office/drawing/2014/main" id="{A1FD20C8-F7A0-4CD1-AEA7-FF38F873D432}"/>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0" name="正方形/長方形 629">
          <a:extLst>
            <a:ext uri="{FF2B5EF4-FFF2-40B4-BE49-F238E27FC236}">
              <a16:creationId xmlns:a16="http://schemas.microsoft.com/office/drawing/2014/main" id="{F75E437E-3F75-4100-BBF5-BB26DE9FB671}"/>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1" name="正方形/長方形 630">
          <a:extLst>
            <a:ext uri="{FF2B5EF4-FFF2-40B4-BE49-F238E27FC236}">
              <a16:creationId xmlns:a16="http://schemas.microsoft.com/office/drawing/2014/main" id="{A258BE03-D7DC-4B9F-9D5B-9F13A1437832}"/>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2" name="正方形/長方形 631">
          <a:extLst>
            <a:ext uri="{FF2B5EF4-FFF2-40B4-BE49-F238E27FC236}">
              <a16:creationId xmlns:a16="http://schemas.microsoft.com/office/drawing/2014/main" id="{3AE0154A-62AA-421B-8DD4-4BE2531BE68E}"/>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3" name="正方形/長方形 632">
          <a:extLst>
            <a:ext uri="{FF2B5EF4-FFF2-40B4-BE49-F238E27FC236}">
              <a16:creationId xmlns:a16="http://schemas.microsoft.com/office/drawing/2014/main" id="{D6654E9B-4775-45B8-AED7-303DAF868EC3}"/>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4" name="正方形/長方形 633">
          <a:extLst>
            <a:ext uri="{FF2B5EF4-FFF2-40B4-BE49-F238E27FC236}">
              <a16:creationId xmlns:a16="http://schemas.microsoft.com/office/drawing/2014/main" id="{4FE809A8-33D2-428D-8684-C7B184AC7BD0}"/>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5" name="正方形/長方形 634">
          <a:extLst>
            <a:ext uri="{FF2B5EF4-FFF2-40B4-BE49-F238E27FC236}">
              <a16:creationId xmlns:a16="http://schemas.microsoft.com/office/drawing/2014/main" id="{C98F4805-FC1D-4E37-85D5-BEA9258D0967}"/>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6" name="正方形/長方形 635">
          <a:extLst>
            <a:ext uri="{FF2B5EF4-FFF2-40B4-BE49-F238E27FC236}">
              <a16:creationId xmlns:a16="http://schemas.microsoft.com/office/drawing/2014/main" id="{A70B0EDF-4EF4-4FB6-A710-243CB54C6167}"/>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E45D6807-626E-4247-8A5C-29F9D3EEB736}"/>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B0BBB0B2-7E0B-4DA0-8B8C-884A8C63FB2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E92630F2-9F00-4878-838B-6B5E34A86CF7}"/>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C16AD5FE-ADE1-4D20-B8BE-331770B0EE48}"/>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B3B768DB-92CD-4740-AFBB-733D38533811}"/>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F1E90722-8DAB-47F1-8DF3-0AAD601A4397}"/>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F1F6F2E2-AB82-4B28-BCA9-7659F1BA19E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E717E4BD-01CB-4FCC-B210-98C4A7F517D5}"/>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CD29EA11-1AEB-4E15-A6AF-CB56458B7615}"/>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C89653F7-D753-4147-8B20-7BBF9B089176}"/>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72310407-A0BB-4CE9-8FAF-025DF9CF11F2}"/>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386A3927-9555-476F-BA4E-877BD5DDCE56}"/>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60DB50A6-3FE4-4447-B898-B0683B515227}"/>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5A2021B1-6009-49B5-8AC5-1C0AA688CDC7}"/>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37DF1D99-76F8-4EA7-97FF-470065275FD9}"/>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733700C0-4B3C-406D-997A-A8063DBB46F0}"/>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1F6285BF-D26D-490E-AE77-DE0E92E47155}"/>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DF66FEA8-4F9F-4602-B972-B3C49DAA45A3}"/>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03F6AD8E-304A-4EE5-BB00-EF9C48F266BF}"/>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78A49B78-5FF1-4C21-B9DA-156C19270A29}"/>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0AE264E2-B506-4896-96FB-95BF63E4488B}"/>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7A3CDB1C-307E-4698-952C-2AF1B6D9244B}"/>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3B258CC9-4505-46BB-A5FC-B7A0E0F3BD7E}"/>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D728E2F5-E9FD-41EF-86E2-056F8409066F}"/>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2562EE3A-101E-48FD-9B2C-D7B66863E3BB}"/>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662" name="直線コネクタ 661">
          <a:extLst>
            <a:ext uri="{FF2B5EF4-FFF2-40B4-BE49-F238E27FC236}">
              <a16:creationId xmlns:a16="http://schemas.microsoft.com/office/drawing/2014/main" id="{8F398DD7-EF59-4E78-A241-CAE0233C3C70}"/>
            </a:ext>
          </a:extLst>
        </xdr:cNvPr>
        <xdr:cNvCxnSpPr/>
      </xdr:nvCxnSpPr>
      <xdr:spPr>
        <a:xfrm flipV="1">
          <a:off x="14696439" y="16318139"/>
          <a:ext cx="0" cy="1548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3" name="【公民館】&#10;有形固定資産減価償却率最小値テキスト">
          <a:extLst>
            <a:ext uri="{FF2B5EF4-FFF2-40B4-BE49-F238E27FC236}">
              <a16:creationId xmlns:a16="http://schemas.microsoft.com/office/drawing/2014/main" id="{EACFB44D-7E4A-4553-8C03-32AAFC810A31}"/>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4" name="直線コネクタ 663">
          <a:extLst>
            <a:ext uri="{FF2B5EF4-FFF2-40B4-BE49-F238E27FC236}">
              <a16:creationId xmlns:a16="http://schemas.microsoft.com/office/drawing/2014/main" id="{FCB04865-AD06-4BCE-BC0E-612204BD767C}"/>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665" name="【公民館】&#10;有形固定資産減価償却率最大値テキスト">
          <a:extLst>
            <a:ext uri="{FF2B5EF4-FFF2-40B4-BE49-F238E27FC236}">
              <a16:creationId xmlns:a16="http://schemas.microsoft.com/office/drawing/2014/main" id="{BDE80A68-7D27-4497-8BEA-69A25869971F}"/>
            </a:ext>
          </a:extLst>
        </xdr:cNvPr>
        <xdr:cNvSpPr txBox="1"/>
      </xdr:nvSpPr>
      <xdr:spPr>
        <a:xfrm>
          <a:off x="14735175" y="160870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666" name="直線コネクタ 665">
          <a:extLst>
            <a:ext uri="{FF2B5EF4-FFF2-40B4-BE49-F238E27FC236}">
              <a16:creationId xmlns:a16="http://schemas.microsoft.com/office/drawing/2014/main" id="{99C5CFC4-2376-4E0A-B4E7-161E8C610485}"/>
            </a:ext>
          </a:extLst>
        </xdr:cNvPr>
        <xdr:cNvCxnSpPr/>
      </xdr:nvCxnSpPr>
      <xdr:spPr>
        <a:xfrm>
          <a:off x="14611350" y="163181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51179</xdr:rowOff>
    </xdr:from>
    <xdr:ext cx="405111" cy="259045"/>
    <xdr:sp macro="" textlink="">
      <xdr:nvSpPr>
        <xdr:cNvPr id="667" name="【公民館】&#10;有形固定資産減価償却率平均値テキスト">
          <a:extLst>
            <a:ext uri="{FF2B5EF4-FFF2-40B4-BE49-F238E27FC236}">
              <a16:creationId xmlns:a16="http://schemas.microsoft.com/office/drawing/2014/main" id="{3F49EB25-8B5B-4416-BCC7-67C87B299CD5}"/>
            </a:ext>
          </a:extLst>
        </xdr:cNvPr>
        <xdr:cNvSpPr txBox="1"/>
      </xdr:nvSpPr>
      <xdr:spPr>
        <a:xfrm>
          <a:off x="14735175" y="173644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668" name="フローチャート: 判断 667">
          <a:extLst>
            <a:ext uri="{FF2B5EF4-FFF2-40B4-BE49-F238E27FC236}">
              <a16:creationId xmlns:a16="http://schemas.microsoft.com/office/drawing/2014/main" id="{EA23225A-B704-4567-A6C3-E5A69E64D5E5}"/>
            </a:ext>
          </a:extLst>
        </xdr:cNvPr>
        <xdr:cNvSpPr/>
      </xdr:nvSpPr>
      <xdr:spPr>
        <a:xfrm>
          <a:off x="14649450" y="1738602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669" name="フローチャート: 判断 668">
          <a:extLst>
            <a:ext uri="{FF2B5EF4-FFF2-40B4-BE49-F238E27FC236}">
              <a16:creationId xmlns:a16="http://schemas.microsoft.com/office/drawing/2014/main" id="{74449A19-483B-4662-80DD-28B55EE024DC}"/>
            </a:ext>
          </a:extLst>
        </xdr:cNvPr>
        <xdr:cNvSpPr/>
      </xdr:nvSpPr>
      <xdr:spPr>
        <a:xfrm>
          <a:off x="13887450" y="173712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670" name="フローチャート: 判断 669">
          <a:extLst>
            <a:ext uri="{FF2B5EF4-FFF2-40B4-BE49-F238E27FC236}">
              <a16:creationId xmlns:a16="http://schemas.microsoft.com/office/drawing/2014/main" id="{21BD0441-F170-42E2-8525-A7D3E3CED38E}"/>
            </a:ext>
          </a:extLst>
        </xdr:cNvPr>
        <xdr:cNvSpPr/>
      </xdr:nvSpPr>
      <xdr:spPr>
        <a:xfrm>
          <a:off x="13096875" y="173419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671" name="フローチャート: 判断 670">
          <a:extLst>
            <a:ext uri="{FF2B5EF4-FFF2-40B4-BE49-F238E27FC236}">
              <a16:creationId xmlns:a16="http://schemas.microsoft.com/office/drawing/2014/main" id="{1611099A-9A19-41C9-92D6-0470011014E4}"/>
            </a:ext>
          </a:extLst>
        </xdr:cNvPr>
        <xdr:cNvSpPr/>
      </xdr:nvSpPr>
      <xdr:spPr>
        <a:xfrm>
          <a:off x="12296775" y="1728479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72" name="フローチャート: 判断 671">
          <a:extLst>
            <a:ext uri="{FF2B5EF4-FFF2-40B4-BE49-F238E27FC236}">
              <a16:creationId xmlns:a16="http://schemas.microsoft.com/office/drawing/2014/main" id="{1E29072C-1CF7-431B-9703-FE638876D64F}"/>
            </a:ext>
          </a:extLst>
        </xdr:cNvPr>
        <xdr:cNvSpPr/>
      </xdr:nvSpPr>
      <xdr:spPr>
        <a:xfrm>
          <a:off x="11487150" y="172602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9B6AF6CA-B2F6-4180-A61B-3AE2ECA9D1E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A0F36397-D29D-4BDE-A3FB-2F6A1D77D54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2DF1D133-09D1-45C4-81D8-D5AD79BE71AE}"/>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8092C821-402D-4FD0-AB32-7EE1BC03509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22FD3BC0-01A6-46C9-B0B8-03F3A72F65F9}"/>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18869</xdr:rowOff>
    </xdr:from>
    <xdr:to>
      <xdr:col>85</xdr:col>
      <xdr:colOff>177800</xdr:colOff>
      <xdr:row>106</xdr:row>
      <xdr:rowOff>120469</xdr:rowOff>
    </xdr:to>
    <xdr:sp macro="" textlink="">
      <xdr:nvSpPr>
        <xdr:cNvPr id="678" name="楕円 677">
          <a:extLst>
            <a:ext uri="{FF2B5EF4-FFF2-40B4-BE49-F238E27FC236}">
              <a16:creationId xmlns:a16="http://schemas.microsoft.com/office/drawing/2014/main" id="{F53B15FB-3E7A-4184-BDBD-2B9D9FA533C5}"/>
            </a:ext>
          </a:extLst>
        </xdr:cNvPr>
        <xdr:cNvSpPr/>
      </xdr:nvSpPr>
      <xdr:spPr>
        <a:xfrm>
          <a:off x="14649450" y="173353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41746</xdr:rowOff>
    </xdr:from>
    <xdr:ext cx="405111" cy="259045"/>
    <xdr:sp macro="" textlink="">
      <xdr:nvSpPr>
        <xdr:cNvPr id="679" name="【公民館】&#10;有形固定資産減価償却率該当値テキスト">
          <a:extLst>
            <a:ext uri="{FF2B5EF4-FFF2-40B4-BE49-F238E27FC236}">
              <a16:creationId xmlns:a16="http://schemas.microsoft.com/office/drawing/2014/main" id="{E0E61F99-F157-4EE7-98F4-90199E93E648}"/>
            </a:ext>
          </a:extLst>
        </xdr:cNvPr>
        <xdr:cNvSpPr txBox="1"/>
      </xdr:nvSpPr>
      <xdr:spPr>
        <a:xfrm>
          <a:off x="14735175" y="17189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170724</xdr:rowOff>
    </xdr:from>
    <xdr:to>
      <xdr:col>81</xdr:col>
      <xdr:colOff>101600</xdr:colOff>
      <xdr:row>106</xdr:row>
      <xdr:rowOff>100874</xdr:rowOff>
    </xdr:to>
    <xdr:sp macro="" textlink="">
      <xdr:nvSpPr>
        <xdr:cNvPr id="680" name="楕円 679">
          <a:extLst>
            <a:ext uri="{FF2B5EF4-FFF2-40B4-BE49-F238E27FC236}">
              <a16:creationId xmlns:a16="http://schemas.microsoft.com/office/drawing/2014/main" id="{9E241C9C-E8C7-4D9C-BB43-48D3648D60BA}"/>
            </a:ext>
          </a:extLst>
        </xdr:cNvPr>
        <xdr:cNvSpPr/>
      </xdr:nvSpPr>
      <xdr:spPr>
        <a:xfrm>
          <a:off x="13887450" y="173157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50074</xdr:rowOff>
    </xdr:from>
    <xdr:to>
      <xdr:col>85</xdr:col>
      <xdr:colOff>127000</xdr:colOff>
      <xdr:row>106</xdr:row>
      <xdr:rowOff>69669</xdr:rowOff>
    </xdr:to>
    <xdr:cxnSp macro="">
      <xdr:nvCxnSpPr>
        <xdr:cNvPr id="681" name="直線コネクタ 680">
          <a:extLst>
            <a:ext uri="{FF2B5EF4-FFF2-40B4-BE49-F238E27FC236}">
              <a16:creationId xmlns:a16="http://schemas.microsoft.com/office/drawing/2014/main" id="{C6E7D64F-5F95-4707-A439-405783E183C5}"/>
            </a:ext>
          </a:extLst>
        </xdr:cNvPr>
        <xdr:cNvCxnSpPr/>
      </xdr:nvCxnSpPr>
      <xdr:spPr>
        <a:xfrm>
          <a:off x="13935075" y="17363349"/>
          <a:ext cx="762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682" name="楕円 681">
          <a:extLst>
            <a:ext uri="{FF2B5EF4-FFF2-40B4-BE49-F238E27FC236}">
              <a16:creationId xmlns:a16="http://schemas.microsoft.com/office/drawing/2014/main" id="{31B3D485-886C-44F8-B371-8CC52036AFA1}"/>
            </a:ext>
          </a:extLst>
        </xdr:cNvPr>
        <xdr:cNvSpPr/>
      </xdr:nvSpPr>
      <xdr:spPr>
        <a:xfrm>
          <a:off x="13096875" y="172880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25581</xdr:rowOff>
    </xdr:from>
    <xdr:to>
      <xdr:col>81</xdr:col>
      <xdr:colOff>50800</xdr:colOff>
      <xdr:row>106</xdr:row>
      <xdr:rowOff>50074</xdr:rowOff>
    </xdr:to>
    <xdr:cxnSp macro="">
      <xdr:nvCxnSpPr>
        <xdr:cNvPr id="683" name="直線コネクタ 682">
          <a:extLst>
            <a:ext uri="{FF2B5EF4-FFF2-40B4-BE49-F238E27FC236}">
              <a16:creationId xmlns:a16="http://schemas.microsoft.com/office/drawing/2014/main" id="{F4C5AFED-9AEB-4F39-B5B5-6EDEFD62F789}"/>
            </a:ext>
          </a:extLst>
        </xdr:cNvPr>
        <xdr:cNvCxnSpPr/>
      </xdr:nvCxnSpPr>
      <xdr:spPr>
        <a:xfrm>
          <a:off x="13144500" y="17345206"/>
          <a:ext cx="790575"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116839</xdr:rowOff>
    </xdr:from>
    <xdr:to>
      <xdr:col>72</xdr:col>
      <xdr:colOff>38100</xdr:colOff>
      <xdr:row>106</xdr:row>
      <xdr:rowOff>46989</xdr:rowOff>
    </xdr:to>
    <xdr:sp macro="" textlink="">
      <xdr:nvSpPr>
        <xdr:cNvPr id="684" name="楕円 683">
          <a:extLst>
            <a:ext uri="{FF2B5EF4-FFF2-40B4-BE49-F238E27FC236}">
              <a16:creationId xmlns:a16="http://schemas.microsoft.com/office/drawing/2014/main" id="{3EC8FB0A-204D-42E1-B25C-4C904F081F87}"/>
            </a:ext>
          </a:extLst>
        </xdr:cNvPr>
        <xdr:cNvSpPr/>
      </xdr:nvSpPr>
      <xdr:spPr>
        <a:xfrm>
          <a:off x="12296775" y="172618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167639</xdr:rowOff>
    </xdr:from>
    <xdr:to>
      <xdr:col>76</xdr:col>
      <xdr:colOff>114300</xdr:colOff>
      <xdr:row>106</xdr:row>
      <xdr:rowOff>25581</xdr:rowOff>
    </xdr:to>
    <xdr:cxnSp macro="">
      <xdr:nvCxnSpPr>
        <xdr:cNvPr id="685" name="直線コネクタ 684">
          <a:extLst>
            <a:ext uri="{FF2B5EF4-FFF2-40B4-BE49-F238E27FC236}">
              <a16:creationId xmlns:a16="http://schemas.microsoft.com/office/drawing/2014/main" id="{C906CBDE-FEFA-4028-BF02-74D5FBC658D5}"/>
            </a:ext>
          </a:extLst>
        </xdr:cNvPr>
        <xdr:cNvCxnSpPr/>
      </xdr:nvCxnSpPr>
      <xdr:spPr>
        <a:xfrm>
          <a:off x="12344400" y="17309464"/>
          <a:ext cx="800100" cy="3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138068</xdr:rowOff>
    </xdr:from>
    <xdr:to>
      <xdr:col>67</xdr:col>
      <xdr:colOff>101600</xdr:colOff>
      <xdr:row>106</xdr:row>
      <xdr:rowOff>68218</xdr:rowOff>
    </xdr:to>
    <xdr:sp macro="" textlink="">
      <xdr:nvSpPr>
        <xdr:cNvPr id="686" name="楕円 685">
          <a:extLst>
            <a:ext uri="{FF2B5EF4-FFF2-40B4-BE49-F238E27FC236}">
              <a16:creationId xmlns:a16="http://schemas.microsoft.com/office/drawing/2014/main" id="{85C19683-4D43-4EDA-858D-A14FCCCD8911}"/>
            </a:ext>
          </a:extLst>
        </xdr:cNvPr>
        <xdr:cNvSpPr/>
      </xdr:nvSpPr>
      <xdr:spPr>
        <a:xfrm>
          <a:off x="11487150" y="172862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167639</xdr:rowOff>
    </xdr:from>
    <xdr:to>
      <xdr:col>71</xdr:col>
      <xdr:colOff>177800</xdr:colOff>
      <xdr:row>106</xdr:row>
      <xdr:rowOff>17418</xdr:rowOff>
    </xdr:to>
    <xdr:cxnSp macro="">
      <xdr:nvCxnSpPr>
        <xdr:cNvPr id="687" name="直線コネクタ 686">
          <a:extLst>
            <a:ext uri="{FF2B5EF4-FFF2-40B4-BE49-F238E27FC236}">
              <a16:creationId xmlns:a16="http://schemas.microsoft.com/office/drawing/2014/main" id="{B9451404-286C-4514-9E0C-DBCC23EF593C}"/>
            </a:ext>
          </a:extLst>
        </xdr:cNvPr>
        <xdr:cNvCxnSpPr/>
      </xdr:nvCxnSpPr>
      <xdr:spPr>
        <a:xfrm flipV="1">
          <a:off x="11534775" y="17309464"/>
          <a:ext cx="809625" cy="2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147519</xdr:rowOff>
    </xdr:from>
    <xdr:ext cx="405111" cy="259045"/>
    <xdr:sp macro="" textlink="">
      <xdr:nvSpPr>
        <xdr:cNvPr id="688" name="n_1aveValue【公民館】&#10;有形固定資産減価償却率">
          <a:extLst>
            <a:ext uri="{FF2B5EF4-FFF2-40B4-BE49-F238E27FC236}">
              <a16:creationId xmlns:a16="http://schemas.microsoft.com/office/drawing/2014/main" id="{36C446F3-146C-480B-8F35-104CFF93BAF7}"/>
            </a:ext>
          </a:extLst>
        </xdr:cNvPr>
        <xdr:cNvSpPr txBox="1"/>
      </xdr:nvSpPr>
      <xdr:spPr>
        <a:xfrm>
          <a:off x="13745219" y="17460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121393</xdr:rowOff>
    </xdr:from>
    <xdr:ext cx="405111" cy="259045"/>
    <xdr:sp macro="" textlink="">
      <xdr:nvSpPr>
        <xdr:cNvPr id="689" name="n_2aveValue【公民館】&#10;有形固定資産減価償却率">
          <a:extLst>
            <a:ext uri="{FF2B5EF4-FFF2-40B4-BE49-F238E27FC236}">
              <a16:creationId xmlns:a16="http://schemas.microsoft.com/office/drawing/2014/main" id="{916B89C7-7EB5-41BD-94A7-B6992CE90004}"/>
            </a:ext>
          </a:extLst>
        </xdr:cNvPr>
        <xdr:cNvSpPr txBox="1"/>
      </xdr:nvSpPr>
      <xdr:spPr>
        <a:xfrm>
          <a:off x="12964169" y="17441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64243</xdr:rowOff>
    </xdr:from>
    <xdr:ext cx="405111" cy="259045"/>
    <xdr:sp macro="" textlink="">
      <xdr:nvSpPr>
        <xdr:cNvPr id="690" name="n_3aveValue【公民館】&#10;有形固定資産減価償却率">
          <a:extLst>
            <a:ext uri="{FF2B5EF4-FFF2-40B4-BE49-F238E27FC236}">
              <a16:creationId xmlns:a16="http://schemas.microsoft.com/office/drawing/2014/main" id="{513CE1F6-6B0D-457E-8A0B-935F11C03ABB}"/>
            </a:ext>
          </a:extLst>
        </xdr:cNvPr>
        <xdr:cNvSpPr txBox="1"/>
      </xdr:nvSpPr>
      <xdr:spPr>
        <a:xfrm>
          <a:off x="12164069" y="17383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691" name="n_4aveValue【公民館】&#10;有形固定資産減価償却率">
          <a:extLst>
            <a:ext uri="{FF2B5EF4-FFF2-40B4-BE49-F238E27FC236}">
              <a16:creationId xmlns:a16="http://schemas.microsoft.com/office/drawing/2014/main" id="{39E3B6B7-FDB7-46F4-9EA2-B8BD40EB585D}"/>
            </a:ext>
          </a:extLst>
        </xdr:cNvPr>
        <xdr:cNvSpPr txBox="1"/>
      </xdr:nvSpPr>
      <xdr:spPr>
        <a:xfrm>
          <a:off x="11354444" y="17038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117401</xdr:rowOff>
    </xdr:from>
    <xdr:ext cx="405111" cy="259045"/>
    <xdr:sp macro="" textlink="">
      <xdr:nvSpPr>
        <xdr:cNvPr id="692" name="n_1mainValue【公民館】&#10;有形固定資産減価償却率">
          <a:extLst>
            <a:ext uri="{FF2B5EF4-FFF2-40B4-BE49-F238E27FC236}">
              <a16:creationId xmlns:a16="http://schemas.microsoft.com/office/drawing/2014/main" id="{CEF365D7-BFD1-47B2-8568-09E9499C1707}"/>
            </a:ext>
          </a:extLst>
        </xdr:cNvPr>
        <xdr:cNvSpPr txBox="1"/>
      </xdr:nvSpPr>
      <xdr:spPr>
        <a:xfrm>
          <a:off x="13745219" y="1709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92908</xdr:rowOff>
    </xdr:from>
    <xdr:ext cx="405111" cy="259045"/>
    <xdr:sp macro="" textlink="">
      <xdr:nvSpPr>
        <xdr:cNvPr id="693" name="n_2mainValue【公民館】&#10;有形固定資産減価償却率">
          <a:extLst>
            <a:ext uri="{FF2B5EF4-FFF2-40B4-BE49-F238E27FC236}">
              <a16:creationId xmlns:a16="http://schemas.microsoft.com/office/drawing/2014/main" id="{3D7DE0CB-4E87-4D96-B3AC-88690E6BA57C}"/>
            </a:ext>
          </a:extLst>
        </xdr:cNvPr>
        <xdr:cNvSpPr txBox="1"/>
      </xdr:nvSpPr>
      <xdr:spPr>
        <a:xfrm>
          <a:off x="12964169" y="1706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63516</xdr:rowOff>
    </xdr:from>
    <xdr:ext cx="405111" cy="259045"/>
    <xdr:sp macro="" textlink="">
      <xdr:nvSpPr>
        <xdr:cNvPr id="694" name="n_3mainValue【公民館】&#10;有形固定資産減価償却率">
          <a:extLst>
            <a:ext uri="{FF2B5EF4-FFF2-40B4-BE49-F238E27FC236}">
              <a16:creationId xmlns:a16="http://schemas.microsoft.com/office/drawing/2014/main" id="{E995C9DC-9246-4D29-A9BD-690364946EF3}"/>
            </a:ext>
          </a:extLst>
        </xdr:cNvPr>
        <xdr:cNvSpPr txBox="1"/>
      </xdr:nvSpPr>
      <xdr:spPr>
        <a:xfrm>
          <a:off x="12164069" y="17040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59345</xdr:rowOff>
    </xdr:from>
    <xdr:ext cx="405111" cy="259045"/>
    <xdr:sp macro="" textlink="">
      <xdr:nvSpPr>
        <xdr:cNvPr id="695" name="n_4mainValue【公民館】&#10;有形固定資産減価償却率">
          <a:extLst>
            <a:ext uri="{FF2B5EF4-FFF2-40B4-BE49-F238E27FC236}">
              <a16:creationId xmlns:a16="http://schemas.microsoft.com/office/drawing/2014/main" id="{6F59D35A-559A-44EF-9B77-E64B9D4D86A9}"/>
            </a:ext>
          </a:extLst>
        </xdr:cNvPr>
        <xdr:cNvSpPr txBox="1"/>
      </xdr:nvSpPr>
      <xdr:spPr>
        <a:xfrm>
          <a:off x="11354444" y="1737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25ED052C-6E2B-4A30-948E-F8F73D4C5C5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6F6FBD4D-E788-46B6-9396-6E8067F8FF81}"/>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4D70126F-1B47-4A9E-B026-87D53AD9E174}"/>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C56C44F7-383B-444F-88F0-1E3F2AF2C477}"/>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FA726480-6214-4AF3-A724-C92A6DAEFB6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64E9ACC5-2FC6-42E6-934A-6CD136676C18}"/>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55849922-3A0E-48F3-8AAF-6355EE8D9D45}"/>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CB476973-3617-48CC-99D3-2D2C1444CAB7}"/>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E4A8C194-5693-42C5-8F55-CB4EAB4FC7E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0662CFBF-BC18-450F-A76B-8A5F151E869B}"/>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06" name="直線コネクタ 705">
          <a:extLst>
            <a:ext uri="{FF2B5EF4-FFF2-40B4-BE49-F238E27FC236}">
              <a16:creationId xmlns:a16="http://schemas.microsoft.com/office/drawing/2014/main" id="{CE9D6222-1F0C-4CE2-9393-AE9D7636E1B2}"/>
            </a:ext>
          </a:extLst>
        </xdr:cNvPr>
        <xdr:cNvCxnSpPr/>
      </xdr:nvCxnSpPr>
      <xdr:spPr>
        <a:xfrm>
          <a:off x="16459200" y="17621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07" name="テキスト ボックス 706">
          <a:extLst>
            <a:ext uri="{FF2B5EF4-FFF2-40B4-BE49-F238E27FC236}">
              <a16:creationId xmlns:a16="http://schemas.microsoft.com/office/drawing/2014/main" id="{D86B38D2-E6FE-447E-AFC0-9D936B3A77F1}"/>
            </a:ext>
          </a:extLst>
        </xdr:cNvPr>
        <xdr:cNvSpPr txBox="1"/>
      </xdr:nvSpPr>
      <xdr:spPr>
        <a:xfrm>
          <a:off x="16052346" y="17475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8" name="直線コネクタ 707">
          <a:extLst>
            <a:ext uri="{FF2B5EF4-FFF2-40B4-BE49-F238E27FC236}">
              <a16:creationId xmlns:a16="http://schemas.microsoft.com/office/drawing/2014/main" id="{092D16DF-8EC8-49CF-B03F-E610F705CCCB}"/>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9" name="テキスト ボックス 708">
          <a:extLst>
            <a:ext uri="{FF2B5EF4-FFF2-40B4-BE49-F238E27FC236}">
              <a16:creationId xmlns:a16="http://schemas.microsoft.com/office/drawing/2014/main" id="{F2E4EB7B-5000-42A4-B111-0A6A9B01AF75}"/>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10" name="直線コネクタ 709">
          <a:extLst>
            <a:ext uri="{FF2B5EF4-FFF2-40B4-BE49-F238E27FC236}">
              <a16:creationId xmlns:a16="http://schemas.microsoft.com/office/drawing/2014/main" id="{CD949828-2F89-48BF-AEF5-A9B2F2A4CCBF}"/>
            </a:ext>
          </a:extLst>
        </xdr:cNvPr>
        <xdr:cNvCxnSpPr/>
      </xdr:nvCxnSpPr>
      <xdr:spPr>
        <a:xfrm>
          <a:off x="16459200" y="1647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11" name="テキスト ボックス 710">
          <a:extLst>
            <a:ext uri="{FF2B5EF4-FFF2-40B4-BE49-F238E27FC236}">
              <a16:creationId xmlns:a16="http://schemas.microsoft.com/office/drawing/2014/main" id="{A1EAC8CD-007A-40B0-B40B-1AC74EDB1ED1}"/>
            </a:ext>
          </a:extLst>
        </xdr:cNvPr>
        <xdr:cNvSpPr txBox="1"/>
      </xdr:nvSpPr>
      <xdr:spPr>
        <a:xfrm>
          <a:off x="16052346" y="1633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1A2E5C3D-AA08-4502-A240-D8D3997DFFFF}"/>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9D200988-78D4-4BD9-A6E2-0EC1B5430BD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3CEAA97D-E58A-4D85-A4A9-5144D84CEFA1}"/>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715" name="直線コネクタ 714">
          <a:extLst>
            <a:ext uri="{FF2B5EF4-FFF2-40B4-BE49-F238E27FC236}">
              <a16:creationId xmlns:a16="http://schemas.microsoft.com/office/drawing/2014/main" id="{B9B51AAF-C6A6-40CF-9C4D-838B1D8AC207}"/>
            </a:ext>
          </a:extLst>
        </xdr:cNvPr>
        <xdr:cNvCxnSpPr/>
      </xdr:nvCxnSpPr>
      <xdr:spPr>
        <a:xfrm flipV="1">
          <a:off x="19954239" y="16342804"/>
          <a:ext cx="0" cy="1252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16" name="【公民館】&#10;一人当たり面積最小値テキスト">
          <a:extLst>
            <a:ext uri="{FF2B5EF4-FFF2-40B4-BE49-F238E27FC236}">
              <a16:creationId xmlns:a16="http://schemas.microsoft.com/office/drawing/2014/main" id="{A409263F-3FD7-404E-860F-B40A0AECD0D4}"/>
            </a:ext>
          </a:extLst>
        </xdr:cNvPr>
        <xdr:cNvSpPr txBox="1"/>
      </xdr:nvSpPr>
      <xdr:spPr>
        <a:xfrm>
          <a:off x="19992975" y="1760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17" name="直線コネクタ 716">
          <a:extLst>
            <a:ext uri="{FF2B5EF4-FFF2-40B4-BE49-F238E27FC236}">
              <a16:creationId xmlns:a16="http://schemas.microsoft.com/office/drawing/2014/main" id="{BCA070AA-DD82-40B0-A115-31A767500511}"/>
            </a:ext>
          </a:extLst>
        </xdr:cNvPr>
        <xdr:cNvCxnSpPr/>
      </xdr:nvCxnSpPr>
      <xdr:spPr>
        <a:xfrm>
          <a:off x="19878675" y="175952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718" name="【公民館】&#10;一人当たり面積最大値テキスト">
          <a:extLst>
            <a:ext uri="{FF2B5EF4-FFF2-40B4-BE49-F238E27FC236}">
              <a16:creationId xmlns:a16="http://schemas.microsoft.com/office/drawing/2014/main" id="{613C113B-6FBD-4E6F-A688-2B62B562D488}"/>
            </a:ext>
          </a:extLst>
        </xdr:cNvPr>
        <xdr:cNvSpPr txBox="1"/>
      </xdr:nvSpPr>
      <xdr:spPr>
        <a:xfrm>
          <a:off x="19992975" y="1611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719" name="直線コネクタ 718">
          <a:extLst>
            <a:ext uri="{FF2B5EF4-FFF2-40B4-BE49-F238E27FC236}">
              <a16:creationId xmlns:a16="http://schemas.microsoft.com/office/drawing/2014/main" id="{8274907F-86AD-4514-ADD2-DFF0297B6A6B}"/>
            </a:ext>
          </a:extLst>
        </xdr:cNvPr>
        <xdr:cNvCxnSpPr/>
      </xdr:nvCxnSpPr>
      <xdr:spPr>
        <a:xfrm>
          <a:off x="19878675" y="163428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720" name="【公民館】&#10;一人当たり面積平均値テキスト">
          <a:extLst>
            <a:ext uri="{FF2B5EF4-FFF2-40B4-BE49-F238E27FC236}">
              <a16:creationId xmlns:a16="http://schemas.microsoft.com/office/drawing/2014/main" id="{8165518E-1D8A-428D-9FF6-96C58CDBA4F3}"/>
            </a:ext>
          </a:extLst>
        </xdr:cNvPr>
        <xdr:cNvSpPr txBox="1"/>
      </xdr:nvSpPr>
      <xdr:spPr>
        <a:xfrm>
          <a:off x="19992975" y="172519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721" name="フローチャート: 判断 720">
          <a:extLst>
            <a:ext uri="{FF2B5EF4-FFF2-40B4-BE49-F238E27FC236}">
              <a16:creationId xmlns:a16="http://schemas.microsoft.com/office/drawing/2014/main" id="{524AAA63-9393-424B-9147-7131F3A96BB0}"/>
            </a:ext>
          </a:extLst>
        </xdr:cNvPr>
        <xdr:cNvSpPr/>
      </xdr:nvSpPr>
      <xdr:spPr>
        <a:xfrm>
          <a:off x="19897725" y="1727669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722" name="フローチャート: 判断 721">
          <a:extLst>
            <a:ext uri="{FF2B5EF4-FFF2-40B4-BE49-F238E27FC236}">
              <a16:creationId xmlns:a16="http://schemas.microsoft.com/office/drawing/2014/main" id="{3AB60915-0029-44B5-AC90-7D42565C5227}"/>
            </a:ext>
          </a:extLst>
        </xdr:cNvPr>
        <xdr:cNvSpPr/>
      </xdr:nvSpPr>
      <xdr:spPr>
        <a:xfrm>
          <a:off x="19154775" y="1728901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723" name="フローチャート: 判断 722">
          <a:extLst>
            <a:ext uri="{FF2B5EF4-FFF2-40B4-BE49-F238E27FC236}">
              <a16:creationId xmlns:a16="http://schemas.microsoft.com/office/drawing/2014/main" id="{35E5EBCB-B899-418C-B593-4B09B731BC26}"/>
            </a:ext>
          </a:extLst>
        </xdr:cNvPr>
        <xdr:cNvSpPr/>
      </xdr:nvSpPr>
      <xdr:spPr>
        <a:xfrm>
          <a:off x="18345150" y="172884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724" name="フローチャート: 判断 723">
          <a:extLst>
            <a:ext uri="{FF2B5EF4-FFF2-40B4-BE49-F238E27FC236}">
              <a16:creationId xmlns:a16="http://schemas.microsoft.com/office/drawing/2014/main" id="{5FCBF3CB-516A-4774-94F7-5ADACD710EA8}"/>
            </a:ext>
          </a:extLst>
        </xdr:cNvPr>
        <xdr:cNvSpPr/>
      </xdr:nvSpPr>
      <xdr:spPr>
        <a:xfrm>
          <a:off x="17554575" y="1726723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725" name="フローチャート: 判断 724">
          <a:extLst>
            <a:ext uri="{FF2B5EF4-FFF2-40B4-BE49-F238E27FC236}">
              <a16:creationId xmlns:a16="http://schemas.microsoft.com/office/drawing/2014/main" id="{559B6CBB-5E31-4521-A717-D1050DD13DB4}"/>
            </a:ext>
          </a:extLst>
        </xdr:cNvPr>
        <xdr:cNvSpPr/>
      </xdr:nvSpPr>
      <xdr:spPr>
        <a:xfrm>
          <a:off x="16754475" y="172812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EC5AAF8B-FDB1-49B8-86E3-25979F4F85A6}"/>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BF19202B-B9D5-4307-AA04-FD121FC017E8}"/>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7A58245F-F169-4CFE-BE0E-494E73C79C18}"/>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3D5B87AC-1777-4ED2-AEED-CED5DE49592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E711D451-9587-4A40-855C-3D5DA892C72E}"/>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4254</xdr:rowOff>
    </xdr:from>
    <xdr:to>
      <xdr:col>116</xdr:col>
      <xdr:colOff>114300</xdr:colOff>
      <xdr:row>100</xdr:row>
      <xdr:rowOff>105854</xdr:rowOff>
    </xdr:to>
    <xdr:sp macro="" textlink="">
      <xdr:nvSpPr>
        <xdr:cNvPr id="731" name="楕円 730">
          <a:extLst>
            <a:ext uri="{FF2B5EF4-FFF2-40B4-BE49-F238E27FC236}">
              <a16:creationId xmlns:a16="http://schemas.microsoft.com/office/drawing/2014/main" id="{832FBF6E-5AC9-4A5C-93FF-11257927331D}"/>
            </a:ext>
          </a:extLst>
        </xdr:cNvPr>
        <xdr:cNvSpPr/>
      </xdr:nvSpPr>
      <xdr:spPr>
        <a:xfrm>
          <a:off x="19897725" y="162951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128731</xdr:rowOff>
    </xdr:from>
    <xdr:ext cx="469744" cy="259045"/>
    <xdr:sp macro="" textlink="">
      <xdr:nvSpPr>
        <xdr:cNvPr id="732" name="【公民館】&#10;一人当たり面積該当値テキスト">
          <a:extLst>
            <a:ext uri="{FF2B5EF4-FFF2-40B4-BE49-F238E27FC236}">
              <a16:creationId xmlns:a16="http://schemas.microsoft.com/office/drawing/2014/main" id="{113049EA-9E2B-4191-A765-7F53FB59CD5D}"/>
            </a:ext>
          </a:extLst>
        </xdr:cNvPr>
        <xdr:cNvSpPr txBox="1"/>
      </xdr:nvSpPr>
      <xdr:spPr>
        <a:xfrm>
          <a:off x="19992975" y="1624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50546</xdr:rowOff>
    </xdr:from>
    <xdr:to>
      <xdr:col>112</xdr:col>
      <xdr:colOff>38100</xdr:colOff>
      <xdr:row>100</xdr:row>
      <xdr:rowOff>152146</xdr:rowOff>
    </xdr:to>
    <xdr:sp macro="" textlink="">
      <xdr:nvSpPr>
        <xdr:cNvPr id="733" name="楕円 732">
          <a:extLst>
            <a:ext uri="{FF2B5EF4-FFF2-40B4-BE49-F238E27FC236}">
              <a16:creationId xmlns:a16="http://schemas.microsoft.com/office/drawing/2014/main" id="{04CE6332-A594-4110-80B0-CAAECE327821}"/>
            </a:ext>
          </a:extLst>
        </xdr:cNvPr>
        <xdr:cNvSpPr/>
      </xdr:nvSpPr>
      <xdr:spPr>
        <a:xfrm>
          <a:off x="19154775" y="163351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55054</xdr:rowOff>
    </xdr:from>
    <xdr:to>
      <xdr:col>116</xdr:col>
      <xdr:colOff>63500</xdr:colOff>
      <xdr:row>100</xdr:row>
      <xdr:rowOff>101346</xdr:rowOff>
    </xdr:to>
    <xdr:cxnSp macro="">
      <xdr:nvCxnSpPr>
        <xdr:cNvPr id="734" name="直線コネクタ 733">
          <a:extLst>
            <a:ext uri="{FF2B5EF4-FFF2-40B4-BE49-F238E27FC236}">
              <a16:creationId xmlns:a16="http://schemas.microsoft.com/office/drawing/2014/main" id="{D361A250-4A73-4176-864F-D77E8ABC9568}"/>
            </a:ext>
          </a:extLst>
        </xdr:cNvPr>
        <xdr:cNvCxnSpPr/>
      </xdr:nvCxnSpPr>
      <xdr:spPr>
        <a:xfrm flipV="1">
          <a:off x="19202400" y="16342804"/>
          <a:ext cx="752475" cy="49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95695</xdr:rowOff>
    </xdr:from>
    <xdr:to>
      <xdr:col>107</xdr:col>
      <xdr:colOff>101600</xdr:colOff>
      <xdr:row>101</xdr:row>
      <xdr:rowOff>25845</xdr:rowOff>
    </xdr:to>
    <xdr:sp macro="" textlink="">
      <xdr:nvSpPr>
        <xdr:cNvPr id="735" name="楕円 734">
          <a:extLst>
            <a:ext uri="{FF2B5EF4-FFF2-40B4-BE49-F238E27FC236}">
              <a16:creationId xmlns:a16="http://schemas.microsoft.com/office/drawing/2014/main" id="{C1077FCB-F9AA-4704-80F4-26DEF7C7A7B4}"/>
            </a:ext>
          </a:extLst>
        </xdr:cNvPr>
        <xdr:cNvSpPr/>
      </xdr:nvSpPr>
      <xdr:spPr>
        <a:xfrm>
          <a:off x="18345150" y="163834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101346</xdr:rowOff>
    </xdr:from>
    <xdr:to>
      <xdr:col>111</xdr:col>
      <xdr:colOff>177800</xdr:colOff>
      <xdr:row>100</xdr:row>
      <xdr:rowOff>146495</xdr:rowOff>
    </xdr:to>
    <xdr:cxnSp macro="">
      <xdr:nvCxnSpPr>
        <xdr:cNvPr id="736" name="直線コネクタ 735">
          <a:extLst>
            <a:ext uri="{FF2B5EF4-FFF2-40B4-BE49-F238E27FC236}">
              <a16:creationId xmlns:a16="http://schemas.microsoft.com/office/drawing/2014/main" id="{A0338C5D-5BDF-41F9-8830-6B75358B323A}"/>
            </a:ext>
          </a:extLst>
        </xdr:cNvPr>
        <xdr:cNvCxnSpPr/>
      </xdr:nvCxnSpPr>
      <xdr:spPr>
        <a:xfrm flipV="1">
          <a:off x="18392775" y="16392271"/>
          <a:ext cx="809625" cy="3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131699</xdr:rowOff>
    </xdr:from>
    <xdr:to>
      <xdr:col>102</xdr:col>
      <xdr:colOff>165100</xdr:colOff>
      <xdr:row>101</xdr:row>
      <xdr:rowOff>61849</xdr:rowOff>
    </xdr:to>
    <xdr:sp macro="" textlink="">
      <xdr:nvSpPr>
        <xdr:cNvPr id="737" name="楕円 736">
          <a:extLst>
            <a:ext uri="{FF2B5EF4-FFF2-40B4-BE49-F238E27FC236}">
              <a16:creationId xmlns:a16="http://schemas.microsoft.com/office/drawing/2014/main" id="{F36740F1-4A5B-4521-968D-E26279E109E6}"/>
            </a:ext>
          </a:extLst>
        </xdr:cNvPr>
        <xdr:cNvSpPr/>
      </xdr:nvSpPr>
      <xdr:spPr>
        <a:xfrm>
          <a:off x="17554575" y="1641944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146495</xdr:rowOff>
    </xdr:from>
    <xdr:to>
      <xdr:col>107</xdr:col>
      <xdr:colOff>50800</xdr:colOff>
      <xdr:row>101</xdr:row>
      <xdr:rowOff>11049</xdr:rowOff>
    </xdr:to>
    <xdr:cxnSp macro="">
      <xdr:nvCxnSpPr>
        <xdr:cNvPr id="738" name="直線コネクタ 737">
          <a:extLst>
            <a:ext uri="{FF2B5EF4-FFF2-40B4-BE49-F238E27FC236}">
              <a16:creationId xmlns:a16="http://schemas.microsoft.com/office/drawing/2014/main" id="{1DEE75CC-B2A1-4AEB-840D-7EDCECB317FF}"/>
            </a:ext>
          </a:extLst>
        </xdr:cNvPr>
        <xdr:cNvCxnSpPr/>
      </xdr:nvCxnSpPr>
      <xdr:spPr>
        <a:xfrm flipV="1">
          <a:off x="17602200" y="16431070"/>
          <a:ext cx="790575" cy="3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254</xdr:rowOff>
    </xdr:from>
    <xdr:to>
      <xdr:col>98</xdr:col>
      <xdr:colOff>38100</xdr:colOff>
      <xdr:row>101</xdr:row>
      <xdr:rowOff>101854</xdr:rowOff>
    </xdr:to>
    <xdr:sp macro="" textlink="">
      <xdr:nvSpPr>
        <xdr:cNvPr id="739" name="楕円 738">
          <a:extLst>
            <a:ext uri="{FF2B5EF4-FFF2-40B4-BE49-F238E27FC236}">
              <a16:creationId xmlns:a16="http://schemas.microsoft.com/office/drawing/2014/main" id="{D6BD68A4-3E19-40E3-89CE-AB7E3F84F5F0}"/>
            </a:ext>
          </a:extLst>
        </xdr:cNvPr>
        <xdr:cNvSpPr/>
      </xdr:nvSpPr>
      <xdr:spPr>
        <a:xfrm>
          <a:off x="16754475" y="1645945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11049</xdr:rowOff>
    </xdr:from>
    <xdr:to>
      <xdr:col>102</xdr:col>
      <xdr:colOff>114300</xdr:colOff>
      <xdr:row>101</xdr:row>
      <xdr:rowOff>51054</xdr:rowOff>
    </xdr:to>
    <xdr:cxnSp macro="">
      <xdr:nvCxnSpPr>
        <xdr:cNvPr id="740" name="直線コネクタ 739">
          <a:extLst>
            <a:ext uri="{FF2B5EF4-FFF2-40B4-BE49-F238E27FC236}">
              <a16:creationId xmlns:a16="http://schemas.microsoft.com/office/drawing/2014/main" id="{82977671-CCE1-459E-92B3-5ACC9BDE604F}"/>
            </a:ext>
          </a:extLst>
        </xdr:cNvPr>
        <xdr:cNvCxnSpPr/>
      </xdr:nvCxnSpPr>
      <xdr:spPr>
        <a:xfrm flipV="1">
          <a:off x="16802100" y="16467074"/>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62120</xdr:rowOff>
    </xdr:from>
    <xdr:ext cx="469744" cy="259045"/>
    <xdr:sp macro="" textlink="">
      <xdr:nvSpPr>
        <xdr:cNvPr id="741" name="n_1aveValue【公民館】&#10;一人当たり面積">
          <a:extLst>
            <a:ext uri="{FF2B5EF4-FFF2-40B4-BE49-F238E27FC236}">
              <a16:creationId xmlns:a16="http://schemas.microsoft.com/office/drawing/2014/main" id="{FE179200-479A-4DCF-B5AA-E3903E246CE3}"/>
            </a:ext>
          </a:extLst>
        </xdr:cNvPr>
        <xdr:cNvSpPr txBox="1"/>
      </xdr:nvSpPr>
      <xdr:spPr>
        <a:xfrm>
          <a:off x="18983402" y="1738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61549</xdr:rowOff>
    </xdr:from>
    <xdr:ext cx="469744" cy="259045"/>
    <xdr:sp macro="" textlink="">
      <xdr:nvSpPr>
        <xdr:cNvPr id="742" name="n_2aveValue【公民館】&#10;一人当たり面積">
          <a:extLst>
            <a:ext uri="{FF2B5EF4-FFF2-40B4-BE49-F238E27FC236}">
              <a16:creationId xmlns:a16="http://schemas.microsoft.com/office/drawing/2014/main" id="{FB35A945-5276-42A2-9D98-B46DE0BB3BCA}"/>
            </a:ext>
          </a:extLst>
        </xdr:cNvPr>
        <xdr:cNvSpPr txBox="1"/>
      </xdr:nvSpPr>
      <xdr:spPr>
        <a:xfrm>
          <a:off x="18183302" y="1738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46690</xdr:rowOff>
    </xdr:from>
    <xdr:ext cx="469744" cy="259045"/>
    <xdr:sp macro="" textlink="">
      <xdr:nvSpPr>
        <xdr:cNvPr id="743" name="n_3aveValue【公民館】&#10;一人当たり面積">
          <a:extLst>
            <a:ext uri="{FF2B5EF4-FFF2-40B4-BE49-F238E27FC236}">
              <a16:creationId xmlns:a16="http://schemas.microsoft.com/office/drawing/2014/main" id="{5180F572-9C7D-4170-B1A0-200774924C7A}"/>
            </a:ext>
          </a:extLst>
        </xdr:cNvPr>
        <xdr:cNvSpPr txBox="1"/>
      </xdr:nvSpPr>
      <xdr:spPr>
        <a:xfrm>
          <a:off x="17383202" y="1736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57548</xdr:rowOff>
    </xdr:from>
    <xdr:ext cx="469744" cy="259045"/>
    <xdr:sp macro="" textlink="">
      <xdr:nvSpPr>
        <xdr:cNvPr id="744" name="n_4aveValue【公民館】&#10;一人当たり面積">
          <a:extLst>
            <a:ext uri="{FF2B5EF4-FFF2-40B4-BE49-F238E27FC236}">
              <a16:creationId xmlns:a16="http://schemas.microsoft.com/office/drawing/2014/main" id="{327ECD90-E68F-43F6-9858-E45E8CCCE34F}"/>
            </a:ext>
          </a:extLst>
        </xdr:cNvPr>
        <xdr:cNvSpPr txBox="1"/>
      </xdr:nvSpPr>
      <xdr:spPr>
        <a:xfrm>
          <a:off x="16592627" y="17373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168673</xdr:rowOff>
    </xdr:from>
    <xdr:ext cx="469744" cy="259045"/>
    <xdr:sp macro="" textlink="">
      <xdr:nvSpPr>
        <xdr:cNvPr id="745" name="n_1mainValue【公民館】&#10;一人当たり面積">
          <a:extLst>
            <a:ext uri="{FF2B5EF4-FFF2-40B4-BE49-F238E27FC236}">
              <a16:creationId xmlns:a16="http://schemas.microsoft.com/office/drawing/2014/main" id="{6F4E99ED-0F19-4583-BA54-6A841C9E3EB0}"/>
            </a:ext>
          </a:extLst>
        </xdr:cNvPr>
        <xdr:cNvSpPr txBox="1"/>
      </xdr:nvSpPr>
      <xdr:spPr>
        <a:xfrm>
          <a:off x="18983402" y="1611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42372</xdr:rowOff>
    </xdr:from>
    <xdr:ext cx="469744" cy="259045"/>
    <xdr:sp macro="" textlink="">
      <xdr:nvSpPr>
        <xdr:cNvPr id="746" name="n_2mainValue【公民館】&#10;一人当たり面積">
          <a:extLst>
            <a:ext uri="{FF2B5EF4-FFF2-40B4-BE49-F238E27FC236}">
              <a16:creationId xmlns:a16="http://schemas.microsoft.com/office/drawing/2014/main" id="{EA68ADC4-F703-45D9-B80B-2C0ACE5242DC}"/>
            </a:ext>
          </a:extLst>
        </xdr:cNvPr>
        <xdr:cNvSpPr txBox="1"/>
      </xdr:nvSpPr>
      <xdr:spPr>
        <a:xfrm>
          <a:off x="18183302" y="1616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78376</xdr:rowOff>
    </xdr:from>
    <xdr:ext cx="469744" cy="259045"/>
    <xdr:sp macro="" textlink="">
      <xdr:nvSpPr>
        <xdr:cNvPr id="747" name="n_3mainValue【公民館】&#10;一人当たり面積">
          <a:extLst>
            <a:ext uri="{FF2B5EF4-FFF2-40B4-BE49-F238E27FC236}">
              <a16:creationId xmlns:a16="http://schemas.microsoft.com/office/drawing/2014/main" id="{C71DDB08-0C75-4839-92C5-4BF2128A2CD3}"/>
            </a:ext>
          </a:extLst>
        </xdr:cNvPr>
        <xdr:cNvSpPr txBox="1"/>
      </xdr:nvSpPr>
      <xdr:spPr>
        <a:xfrm>
          <a:off x="17383202" y="16194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118381</xdr:rowOff>
    </xdr:from>
    <xdr:ext cx="469744" cy="259045"/>
    <xdr:sp macro="" textlink="">
      <xdr:nvSpPr>
        <xdr:cNvPr id="748" name="n_4mainValue【公民館】&#10;一人当たり面積">
          <a:extLst>
            <a:ext uri="{FF2B5EF4-FFF2-40B4-BE49-F238E27FC236}">
              <a16:creationId xmlns:a16="http://schemas.microsoft.com/office/drawing/2014/main" id="{907B7C72-43C2-48F7-8A50-EB03C7015440}"/>
            </a:ext>
          </a:extLst>
        </xdr:cNvPr>
        <xdr:cNvSpPr txBox="1"/>
      </xdr:nvSpPr>
      <xdr:spPr>
        <a:xfrm>
          <a:off x="16592627" y="16237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2B55586A-4FD1-41C0-88A3-5BA145C39B99}"/>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762ACDBD-9231-44F4-B0CB-05C034174255}"/>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D668789F-889B-4CA4-A814-D79927ECF0ED}"/>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類似団体と比較してほとんどの施設において、有形固定資産減価償却率が高くなっている。特に橋梁・トンネルや学校施設</a:t>
          </a:r>
          <a:r>
            <a:rPr kumimoji="1" lang="ja-JP" altLang="en-US" sz="1100">
              <a:solidFill>
                <a:schemeClr val="dk1"/>
              </a:solidFill>
              <a:effectLst/>
              <a:latin typeface="+mn-lt"/>
              <a:ea typeface="+mn-ea"/>
              <a:cs typeface="+mn-cs"/>
            </a:rPr>
            <a:t>、幼稚園</a:t>
          </a:r>
          <a:r>
            <a:rPr kumimoji="1" lang="ja-JP" altLang="ja-JP" sz="1100">
              <a:solidFill>
                <a:schemeClr val="dk1"/>
              </a:solidFill>
              <a:effectLst/>
              <a:latin typeface="+mn-lt"/>
              <a:ea typeface="+mn-ea"/>
              <a:cs typeface="+mn-cs"/>
            </a:rPr>
            <a:t>はかなり減価償却が進んでいる。</a:t>
          </a:r>
          <a:endParaRPr lang="ja-JP" altLang="ja-JP" sz="1400">
            <a:effectLst/>
          </a:endParaRPr>
        </a:p>
        <a:p>
          <a:r>
            <a:rPr kumimoji="1" lang="ja-JP" altLang="ja-JP" sz="1100">
              <a:solidFill>
                <a:schemeClr val="dk1"/>
              </a:solidFill>
              <a:effectLst/>
              <a:latin typeface="+mn-lt"/>
              <a:ea typeface="+mn-ea"/>
              <a:cs typeface="+mn-cs"/>
            </a:rPr>
            <a:t>本町は林業の町であり、木造の公共施設が多く、特に学校等は木造化に進んで取り組んできた。木造の耐用年数が短いということも減価償却率が高い要因のひとつである。</a:t>
          </a:r>
          <a:endParaRPr lang="ja-JP" altLang="ja-JP" sz="1400">
            <a:effectLst/>
          </a:endParaRPr>
        </a:p>
        <a:p>
          <a:r>
            <a:rPr kumimoji="1" lang="ja-JP" altLang="ja-JP" sz="1100">
              <a:solidFill>
                <a:schemeClr val="dk1"/>
              </a:solidFill>
              <a:effectLst/>
              <a:latin typeface="+mn-lt"/>
              <a:ea typeface="+mn-ea"/>
              <a:cs typeface="+mn-cs"/>
            </a:rPr>
            <a:t>さらに、人口減少により一人当たりの面積も多い状況にあり、今後は公共施設等総合管理計画に基づき、保有施設の総量縮減、統廃合・複合化を推進し、更新整備に要する経費を抑制する必要がある。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AB234F9-1A11-4D49-8417-693BA9E92473}"/>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86ED27C-2FAD-4886-8430-F886F7AB277A}"/>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11C3A5F-9534-428E-AE8D-2BE62F42016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822ABC1-F048-48CF-AAA1-8CEB98EC8DD2}"/>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愛媛県久万高原町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09CA682-8F0E-419A-84D0-71B1F27D655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54D9F2A-0685-4B24-9D9C-E715801C843E}"/>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5DA001F-16CB-49D6-A1EA-EA7773BF83D4}"/>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4B4F054-BB2F-4F34-89BE-3D8B86ABA2F6}"/>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CD8567D-8773-4FF2-9B26-FCEFBC942CA5}"/>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1E1652D-A180-44B4-B230-31D061DBA091}"/>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6,889
6,854
583.69
10,321,501
9,462,276
693,916
6,000,487
8,928,587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F525197-769A-47CD-82E4-E176C478EA96}"/>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37951A9-89F9-4987-AE21-20F4B328EF9B}"/>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A5B7562-7F20-4E72-BB89-676465667571}"/>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DF9649A-20E8-4A0A-9155-7BC9D442E0E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9B6E17C-CEAC-499B-A4EA-4BDE17A28180}"/>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3537615-277E-406C-A673-65CCC36A56E5}"/>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48D0190-4FD0-4388-8B80-4391CF8433AF}"/>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DFDC97B-D96E-4E7C-A05C-B93F48DFACB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8F51630-798B-4A1C-8801-DC959B234BC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90A167B-8629-402E-AAF5-1EF439B4EB3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CF11989-E004-4974-ADA2-9FC91CA4ABFA}"/>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028F5EB-72CD-4178-BC2D-1A6521B789C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0032D9A-562D-4213-97E6-0EE091B26210}"/>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BCEE88C-CC0B-4417-B50B-1A39CF5A3AC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C84FF5E-5FEB-4C46-A32E-9994CB523F0D}"/>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2C5A83F-AE19-4C3F-A199-9CFCF83B98F2}"/>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E3F48EB-3A50-42BF-A189-B0158CD4FF39}"/>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40EF8AF-9A71-4582-974C-CF840D88338D}"/>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D07376B-37B5-40C4-A95C-3E40377CEADA}"/>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384C30B-270F-4BC7-9D0E-F4A593466510}"/>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2A7C1DD-118D-44B7-957B-10C43268217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66376E4-0A23-4094-9811-2AF240CB320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4E8AF46-5A28-4DD0-B1C4-95F64552EE3D}"/>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83AFCDF-98FB-441B-A84F-F73A23866623}"/>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2FF1AF0-0AC6-4C9F-8AAF-E07A4BC22CF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6948943-BD96-45B4-98A3-47862B7FE36F}"/>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20EDF86-D635-4F1D-B4BC-8DE6DA2A82F9}"/>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18E6C30-5CC7-470D-8C65-98C71EBCDDC9}"/>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B8FE01F-DEB7-4885-8559-5265AF0B337E}"/>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7151C8D-F955-4FB4-A38F-D36307DDD5A3}"/>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61309AE-DA34-4418-906F-97FB2BA0CD76}"/>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CE492C1-1A4E-45D9-9487-E6739A1759BA}"/>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F3BA94A-22C3-4E43-A222-BB404F054C79}"/>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14EAE17-E8A8-4C42-8227-4BCC9FD06CDA}"/>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C08CAFA-50B7-4A3B-9642-3080E5F0610F}"/>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A1D4A52-4963-4E91-97B4-8B738C4E3359}"/>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9165FBC-538A-4FA3-B70D-8293ACDCAEE2}"/>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080F314-A401-406E-B853-727772D7D01A}"/>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0CDCF84-8A76-4C8C-8A78-1CB0B575D3E1}"/>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78AE3CE-8351-4E78-BCA3-A49C65D24742}"/>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FCCAA7C-3254-4884-B926-A30F6CC68B98}"/>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CBAC0CE-333E-403D-AA85-ED6AC808822E}"/>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90FA482-681A-4F5B-8F62-BE324243AA19}"/>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EBD5530-324E-4E75-B01F-4D045C38C003}"/>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07205EC-DDF1-4DB2-87C9-79F716B06E56}"/>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B2B443A-CBCF-4277-8C0B-D125EFF7B5C7}"/>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84062993-F91D-4730-81A4-BC66445D664B}"/>
            </a:ext>
          </a:extLst>
        </xdr:cNvPr>
        <xdr:cNvCxnSpPr/>
      </xdr:nvCxnSpPr>
      <xdr:spPr>
        <a:xfrm flipV="1">
          <a:off x="4180840" y="5486400"/>
          <a:ext cx="0" cy="1416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2B48045E-C78D-4271-9AF0-BBFB76537F81}"/>
            </a:ext>
          </a:extLst>
        </xdr:cNvPr>
        <xdr:cNvSpPr txBox="1"/>
      </xdr:nvSpPr>
      <xdr:spPr>
        <a:xfrm>
          <a:off x="42195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F875BDAF-20AB-46B2-983F-7A63E76E86BD}"/>
            </a:ext>
          </a:extLst>
        </xdr:cNvPr>
        <xdr:cNvCxnSpPr/>
      </xdr:nvCxnSpPr>
      <xdr:spPr>
        <a:xfrm>
          <a:off x="4105275"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21362777-39E8-4113-B4CF-AA6542A41BE2}"/>
            </a:ext>
          </a:extLst>
        </xdr:cNvPr>
        <xdr:cNvSpPr txBox="1"/>
      </xdr:nvSpPr>
      <xdr:spPr>
        <a:xfrm>
          <a:off x="4219575" y="5274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1C70A12F-FEE5-4A30-97A8-7EAAF6FA6FC9}"/>
            </a:ext>
          </a:extLst>
        </xdr:cNvPr>
        <xdr:cNvCxnSpPr/>
      </xdr:nvCxnSpPr>
      <xdr:spPr>
        <a:xfrm>
          <a:off x="4105275" y="54864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134818</xdr:rowOff>
    </xdr:from>
    <xdr:ext cx="405111" cy="259045"/>
    <xdr:sp macro="" textlink="">
      <xdr:nvSpPr>
        <xdr:cNvPr id="63" name="【図書館】&#10;有形固定資産減価償却率平均値テキスト">
          <a:extLst>
            <a:ext uri="{FF2B5EF4-FFF2-40B4-BE49-F238E27FC236}">
              <a16:creationId xmlns:a16="http://schemas.microsoft.com/office/drawing/2014/main" id="{5879642B-92E7-474A-AB19-8EB185753DA2}"/>
            </a:ext>
          </a:extLst>
        </xdr:cNvPr>
        <xdr:cNvSpPr txBox="1"/>
      </xdr:nvSpPr>
      <xdr:spPr>
        <a:xfrm>
          <a:off x="4219575" y="61355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2A4FC16C-C80A-4FD3-9904-205CF7D0BFF3}"/>
            </a:ext>
          </a:extLst>
        </xdr:cNvPr>
        <xdr:cNvSpPr/>
      </xdr:nvSpPr>
      <xdr:spPr>
        <a:xfrm>
          <a:off x="4124325" y="62746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00E2BA98-B7D3-4716-A770-DE59DA879B42}"/>
            </a:ext>
          </a:extLst>
        </xdr:cNvPr>
        <xdr:cNvSpPr/>
      </xdr:nvSpPr>
      <xdr:spPr>
        <a:xfrm>
          <a:off x="3381375" y="625828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7804C345-6BD5-4DBC-8F90-2BC191AD8266}"/>
            </a:ext>
          </a:extLst>
        </xdr:cNvPr>
        <xdr:cNvSpPr/>
      </xdr:nvSpPr>
      <xdr:spPr>
        <a:xfrm>
          <a:off x="2571750" y="62778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B3AA80E5-5ABC-4B6C-835D-8A4F041F987B}"/>
            </a:ext>
          </a:extLst>
        </xdr:cNvPr>
        <xdr:cNvSpPr/>
      </xdr:nvSpPr>
      <xdr:spPr>
        <a:xfrm>
          <a:off x="1781175" y="62845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D5F949F1-3115-4799-9B51-F7857BA74A1C}"/>
            </a:ext>
          </a:extLst>
        </xdr:cNvPr>
        <xdr:cNvSpPr/>
      </xdr:nvSpPr>
      <xdr:spPr>
        <a:xfrm>
          <a:off x="981075" y="625992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258FB3F-65D5-4D86-B127-CD4FE539C088}"/>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9734533-CFCE-4F4C-8FD4-AB4570886B6E}"/>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0CAD7CC-7DB5-4127-AD0D-CDD87170EC89}"/>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DEC09B7-AEC2-42A1-BBD2-B8FFD032EA6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9E54A9B-ED32-4A96-8BDE-27C3DB03B276}"/>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108676</xdr:rowOff>
    </xdr:from>
    <xdr:to>
      <xdr:col>24</xdr:col>
      <xdr:colOff>114300</xdr:colOff>
      <xdr:row>42</xdr:row>
      <xdr:rowOff>38826</xdr:rowOff>
    </xdr:to>
    <xdr:sp macro="" textlink="">
      <xdr:nvSpPr>
        <xdr:cNvPr id="74" name="楕円 73">
          <a:extLst>
            <a:ext uri="{FF2B5EF4-FFF2-40B4-BE49-F238E27FC236}">
              <a16:creationId xmlns:a16="http://schemas.microsoft.com/office/drawing/2014/main" id="{2BBE740B-1B27-48C2-959F-62DDED198777}"/>
            </a:ext>
          </a:extLst>
        </xdr:cNvPr>
        <xdr:cNvSpPr/>
      </xdr:nvSpPr>
      <xdr:spPr>
        <a:xfrm>
          <a:off x="4124325" y="67539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23603</xdr:rowOff>
    </xdr:from>
    <xdr:ext cx="405111" cy="259045"/>
    <xdr:sp macro="" textlink="">
      <xdr:nvSpPr>
        <xdr:cNvPr id="75" name="【図書館】&#10;有形固定資産減価償却率該当値テキスト">
          <a:extLst>
            <a:ext uri="{FF2B5EF4-FFF2-40B4-BE49-F238E27FC236}">
              <a16:creationId xmlns:a16="http://schemas.microsoft.com/office/drawing/2014/main" id="{5936EE1C-8525-4281-A537-877FB6871CD3}"/>
            </a:ext>
          </a:extLst>
        </xdr:cNvPr>
        <xdr:cNvSpPr txBox="1"/>
      </xdr:nvSpPr>
      <xdr:spPr>
        <a:xfrm>
          <a:off x="4219575" y="6675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22134</xdr:rowOff>
    </xdr:from>
    <xdr:to>
      <xdr:col>20</xdr:col>
      <xdr:colOff>38100</xdr:colOff>
      <xdr:row>42</xdr:row>
      <xdr:rowOff>123734</xdr:rowOff>
    </xdr:to>
    <xdr:sp macro="" textlink="">
      <xdr:nvSpPr>
        <xdr:cNvPr id="76" name="楕円 75">
          <a:extLst>
            <a:ext uri="{FF2B5EF4-FFF2-40B4-BE49-F238E27FC236}">
              <a16:creationId xmlns:a16="http://schemas.microsoft.com/office/drawing/2014/main" id="{2AF7D974-D103-4B9C-B85A-250B11A754FB}"/>
            </a:ext>
          </a:extLst>
        </xdr:cNvPr>
        <xdr:cNvSpPr/>
      </xdr:nvSpPr>
      <xdr:spPr>
        <a:xfrm>
          <a:off x="3381375" y="683250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159476</xdr:rowOff>
    </xdr:from>
    <xdr:to>
      <xdr:col>24</xdr:col>
      <xdr:colOff>63500</xdr:colOff>
      <xdr:row>42</xdr:row>
      <xdr:rowOff>72934</xdr:rowOff>
    </xdr:to>
    <xdr:cxnSp macro="">
      <xdr:nvCxnSpPr>
        <xdr:cNvPr id="77" name="直線コネクタ 76">
          <a:extLst>
            <a:ext uri="{FF2B5EF4-FFF2-40B4-BE49-F238E27FC236}">
              <a16:creationId xmlns:a16="http://schemas.microsoft.com/office/drawing/2014/main" id="{2A7FE55B-F81D-49DB-93CF-00C866696D91}"/>
            </a:ext>
          </a:extLst>
        </xdr:cNvPr>
        <xdr:cNvCxnSpPr/>
      </xdr:nvCxnSpPr>
      <xdr:spPr>
        <a:xfrm flipV="1">
          <a:off x="3429000" y="6811101"/>
          <a:ext cx="752475" cy="6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42</xdr:row>
      <xdr:rowOff>25400</xdr:rowOff>
    </xdr:from>
    <xdr:to>
      <xdr:col>15</xdr:col>
      <xdr:colOff>101600</xdr:colOff>
      <xdr:row>42</xdr:row>
      <xdr:rowOff>127000</xdr:rowOff>
    </xdr:to>
    <xdr:sp macro="" textlink="">
      <xdr:nvSpPr>
        <xdr:cNvPr id="78" name="楕円 77">
          <a:extLst>
            <a:ext uri="{FF2B5EF4-FFF2-40B4-BE49-F238E27FC236}">
              <a16:creationId xmlns:a16="http://schemas.microsoft.com/office/drawing/2014/main" id="{329F53FB-3F94-498B-B511-45B246004E04}"/>
            </a:ext>
          </a:extLst>
        </xdr:cNvPr>
        <xdr:cNvSpPr/>
      </xdr:nvSpPr>
      <xdr:spPr>
        <a:xfrm>
          <a:off x="2571750" y="68389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72934</xdr:rowOff>
    </xdr:from>
    <xdr:to>
      <xdr:col>19</xdr:col>
      <xdr:colOff>177800</xdr:colOff>
      <xdr:row>42</xdr:row>
      <xdr:rowOff>76200</xdr:rowOff>
    </xdr:to>
    <xdr:cxnSp macro="">
      <xdr:nvCxnSpPr>
        <xdr:cNvPr id="79" name="直線コネクタ 78">
          <a:extLst>
            <a:ext uri="{FF2B5EF4-FFF2-40B4-BE49-F238E27FC236}">
              <a16:creationId xmlns:a16="http://schemas.microsoft.com/office/drawing/2014/main" id="{64CD1F9F-9E0E-4126-94F3-767F48A61030}"/>
            </a:ext>
          </a:extLst>
        </xdr:cNvPr>
        <xdr:cNvCxnSpPr/>
      </xdr:nvCxnSpPr>
      <xdr:spPr>
        <a:xfrm flipV="1">
          <a:off x="2619375" y="6880134"/>
          <a:ext cx="80962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42</xdr:row>
      <xdr:rowOff>35197</xdr:rowOff>
    </xdr:from>
    <xdr:to>
      <xdr:col>10</xdr:col>
      <xdr:colOff>165100</xdr:colOff>
      <xdr:row>42</xdr:row>
      <xdr:rowOff>136797</xdr:rowOff>
    </xdr:to>
    <xdr:sp macro="" textlink="">
      <xdr:nvSpPr>
        <xdr:cNvPr id="80" name="楕円 79">
          <a:extLst>
            <a:ext uri="{FF2B5EF4-FFF2-40B4-BE49-F238E27FC236}">
              <a16:creationId xmlns:a16="http://schemas.microsoft.com/office/drawing/2014/main" id="{F416F21B-281E-4FAD-8FC0-8CA5E0BD9B99}"/>
            </a:ext>
          </a:extLst>
        </xdr:cNvPr>
        <xdr:cNvSpPr/>
      </xdr:nvSpPr>
      <xdr:spPr>
        <a:xfrm>
          <a:off x="1781175" y="68455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76200</xdr:rowOff>
    </xdr:from>
    <xdr:to>
      <xdr:col>15</xdr:col>
      <xdr:colOff>50800</xdr:colOff>
      <xdr:row>42</xdr:row>
      <xdr:rowOff>85997</xdr:rowOff>
    </xdr:to>
    <xdr:cxnSp macro="">
      <xdr:nvCxnSpPr>
        <xdr:cNvPr id="81" name="直線コネクタ 80">
          <a:extLst>
            <a:ext uri="{FF2B5EF4-FFF2-40B4-BE49-F238E27FC236}">
              <a16:creationId xmlns:a16="http://schemas.microsoft.com/office/drawing/2014/main" id="{3265CC57-5D54-49D0-8B43-67181A52960C}"/>
            </a:ext>
          </a:extLst>
        </xdr:cNvPr>
        <xdr:cNvCxnSpPr/>
      </xdr:nvCxnSpPr>
      <xdr:spPr>
        <a:xfrm flipV="1">
          <a:off x="1828800" y="6886575"/>
          <a:ext cx="790575"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41728</xdr:rowOff>
    </xdr:from>
    <xdr:to>
      <xdr:col>6</xdr:col>
      <xdr:colOff>38100</xdr:colOff>
      <xdr:row>42</xdr:row>
      <xdr:rowOff>143328</xdr:rowOff>
    </xdr:to>
    <xdr:sp macro="" textlink="">
      <xdr:nvSpPr>
        <xdr:cNvPr id="82" name="楕円 81">
          <a:extLst>
            <a:ext uri="{FF2B5EF4-FFF2-40B4-BE49-F238E27FC236}">
              <a16:creationId xmlns:a16="http://schemas.microsoft.com/office/drawing/2014/main" id="{140C9228-6C3F-4ED7-9158-26D7FC63B44A}"/>
            </a:ext>
          </a:extLst>
        </xdr:cNvPr>
        <xdr:cNvSpPr/>
      </xdr:nvSpPr>
      <xdr:spPr>
        <a:xfrm>
          <a:off x="981075" y="68552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85997</xdr:rowOff>
    </xdr:from>
    <xdr:to>
      <xdr:col>10</xdr:col>
      <xdr:colOff>114300</xdr:colOff>
      <xdr:row>42</xdr:row>
      <xdr:rowOff>92528</xdr:rowOff>
    </xdr:to>
    <xdr:cxnSp macro="">
      <xdr:nvCxnSpPr>
        <xdr:cNvPr id="83" name="直線コネクタ 82">
          <a:extLst>
            <a:ext uri="{FF2B5EF4-FFF2-40B4-BE49-F238E27FC236}">
              <a16:creationId xmlns:a16="http://schemas.microsoft.com/office/drawing/2014/main" id="{3ED340EA-7B6C-4635-BF98-01CBFCE82219}"/>
            </a:ext>
          </a:extLst>
        </xdr:cNvPr>
        <xdr:cNvCxnSpPr/>
      </xdr:nvCxnSpPr>
      <xdr:spPr>
        <a:xfrm flipV="1">
          <a:off x="1028700" y="6893197"/>
          <a:ext cx="800100"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42290</xdr:rowOff>
    </xdr:from>
    <xdr:ext cx="405111" cy="259045"/>
    <xdr:sp macro="" textlink="">
      <xdr:nvSpPr>
        <xdr:cNvPr id="84" name="n_1aveValue【図書館】&#10;有形固定資産減価償却率">
          <a:extLst>
            <a:ext uri="{FF2B5EF4-FFF2-40B4-BE49-F238E27FC236}">
              <a16:creationId xmlns:a16="http://schemas.microsoft.com/office/drawing/2014/main" id="{918136C6-ED95-47E9-BA98-A6458D3287B4}"/>
            </a:ext>
          </a:extLst>
        </xdr:cNvPr>
        <xdr:cNvSpPr txBox="1"/>
      </xdr:nvSpPr>
      <xdr:spPr>
        <a:xfrm>
          <a:off x="3239144" y="604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D31B3336-F98A-434D-A1A1-9883FEA46923}"/>
            </a:ext>
          </a:extLst>
        </xdr:cNvPr>
        <xdr:cNvSpPr txBox="1"/>
      </xdr:nvSpPr>
      <xdr:spPr>
        <a:xfrm>
          <a:off x="2439044" y="6065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71681</xdr:rowOff>
    </xdr:from>
    <xdr:ext cx="405111" cy="259045"/>
    <xdr:sp macro="" textlink="">
      <xdr:nvSpPr>
        <xdr:cNvPr id="86" name="n_3aveValue【図書館】&#10;有形固定資産減価償却率">
          <a:extLst>
            <a:ext uri="{FF2B5EF4-FFF2-40B4-BE49-F238E27FC236}">
              <a16:creationId xmlns:a16="http://schemas.microsoft.com/office/drawing/2014/main" id="{70F71189-B335-46BB-A551-5D79A8F5ED00}"/>
            </a:ext>
          </a:extLst>
        </xdr:cNvPr>
        <xdr:cNvSpPr txBox="1"/>
      </xdr:nvSpPr>
      <xdr:spPr>
        <a:xfrm>
          <a:off x="1648469" y="6069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43923</xdr:rowOff>
    </xdr:from>
    <xdr:ext cx="405111" cy="259045"/>
    <xdr:sp macro="" textlink="">
      <xdr:nvSpPr>
        <xdr:cNvPr id="87" name="n_4aveValue【図書館】&#10;有形固定資産減価償却率">
          <a:extLst>
            <a:ext uri="{FF2B5EF4-FFF2-40B4-BE49-F238E27FC236}">
              <a16:creationId xmlns:a16="http://schemas.microsoft.com/office/drawing/2014/main" id="{F52F6E2F-8005-4965-AFFE-816D85E929B2}"/>
            </a:ext>
          </a:extLst>
        </xdr:cNvPr>
        <xdr:cNvSpPr txBox="1"/>
      </xdr:nvSpPr>
      <xdr:spPr>
        <a:xfrm>
          <a:off x="848369" y="6047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114861</xdr:rowOff>
    </xdr:from>
    <xdr:ext cx="405111" cy="259045"/>
    <xdr:sp macro="" textlink="">
      <xdr:nvSpPr>
        <xdr:cNvPr id="88" name="n_1mainValue【図書館】&#10;有形固定資産減価償却率">
          <a:extLst>
            <a:ext uri="{FF2B5EF4-FFF2-40B4-BE49-F238E27FC236}">
              <a16:creationId xmlns:a16="http://schemas.microsoft.com/office/drawing/2014/main" id="{6ADC81E2-C141-4B44-BDAD-C4487D979453}"/>
            </a:ext>
          </a:extLst>
        </xdr:cNvPr>
        <xdr:cNvSpPr txBox="1"/>
      </xdr:nvSpPr>
      <xdr:spPr>
        <a:xfrm>
          <a:off x="3239144" y="6925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118127</xdr:rowOff>
    </xdr:from>
    <xdr:ext cx="405111" cy="259045"/>
    <xdr:sp macro="" textlink="">
      <xdr:nvSpPr>
        <xdr:cNvPr id="89" name="n_2mainValue【図書館】&#10;有形固定資産減価償却率">
          <a:extLst>
            <a:ext uri="{FF2B5EF4-FFF2-40B4-BE49-F238E27FC236}">
              <a16:creationId xmlns:a16="http://schemas.microsoft.com/office/drawing/2014/main" id="{DCC88440-4100-4CA3-BB7B-4A29D3EDFD2E}"/>
            </a:ext>
          </a:extLst>
        </xdr:cNvPr>
        <xdr:cNvSpPr txBox="1"/>
      </xdr:nvSpPr>
      <xdr:spPr>
        <a:xfrm>
          <a:off x="2439044" y="693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127924</xdr:rowOff>
    </xdr:from>
    <xdr:ext cx="405111" cy="259045"/>
    <xdr:sp macro="" textlink="">
      <xdr:nvSpPr>
        <xdr:cNvPr id="90" name="n_3mainValue【図書館】&#10;有形固定資産減価償却率">
          <a:extLst>
            <a:ext uri="{FF2B5EF4-FFF2-40B4-BE49-F238E27FC236}">
              <a16:creationId xmlns:a16="http://schemas.microsoft.com/office/drawing/2014/main" id="{E5AC207F-6429-44A9-BAA5-436DFE7775DA}"/>
            </a:ext>
          </a:extLst>
        </xdr:cNvPr>
        <xdr:cNvSpPr txBox="1"/>
      </xdr:nvSpPr>
      <xdr:spPr>
        <a:xfrm>
          <a:off x="1648469" y="6935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42</xdr:row>
      <xdr:rowOff>134455</xdr:rowOff>
    </xdr:from>
    <xdr:ext cx="469744" cy="259045"/>
    <xdr:sp macro="" textlink="">
      <xdr:nvSpPr>
        <xdr:cNvPr id="91" name="n_4mainValue【図書館】&#10;有形固定資産減価償却率">
          <a:extLst>
            <a:ext uri="{FF2B5EF4-FFF2-40B4-BE49-F238E27FC236}">
              <a16:creationId xmlns:a16="http://schemas.microsoft.com/office/drawing/2014/main" id="{0109DAF6-75B9-4D45-B0B5-A3DE3D49F5CA}"/>
            </a:ext>
          </a:extLst>
        </xdr:cNvPr>
        <xdr:cNvSpPr txBox="1"/>
      </xdr:nvSpPr>
      <xdr:spPr>
        <a:xfrm>
          <a:off x="819227" y="6944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83FDBC6-987A-415F-AC73-5472F87BF59B}"/>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EAB49D7-AA67-411A-97D3-659F3A1C832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3EAA9DA-62D5-46AC-B718-40EF39741863}"/>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A7A48E1-5D0C-403D-A9B8-BEA8048F4B92}"/>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A5DAEF1-A0BC-4EE0-9817-38D82BCE7BAB}"/>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F1565E1-F669-4F2C-B52E-3D89CDCA648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F70BF72-8F9C-471E-87FB-F45854CF33D0}"/>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6F75D44-D9B9-45F7-B77A-4899B9D8E365}"/>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844C9E4-0752-411E-A2BD-ED9109A0215E}"/>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FBAC7CF-3C4C-4770-BC33-28CF428E997C}"/>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9684236D-F8A5-4665-BB05-7E1E8DD77F8A}"/>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D33293CD-0EA5-4A99-9ACA-706D9EE22E9E}"/>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C3FA3AA9-EC9B-45B3-81CC-696A120F9361}"/>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638C9AF0-EC42-4EC3-AC43-6D49C5610D37}"/>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8892B23C-5648-449B-BDD4-2B1835388630}"/>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7D8267C7-14A1-4B77-B58D-2CBE6CE474E4}"/>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702A32C-F9E1-49D6-B6A3-A3304A939E81}"/>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FD3BA95E-F7A1-4026-94B6-EBCAA16BCEDF}"/>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EB2EF63-A57F-4F82-80E0-2E45693CABF5}"/>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E4F42AB-F9C6-4F75-8615-0D52F24067AF}"/>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9926F8D-274F-4533-9F81-A71841FF6C13}"/>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251E9C93-9A0A-4989-949F-6EBCEE6A1B7E}"/>
            </a:ext>
          </a:extLst>
        </xdr:cNvPr>
        <xdr:cNvCxnSpPr/>
      </xdr:nvCxnSpPr>
      <xdr:spPr>
        <a:xfrm flipV="1">
          <a:off x="9429115" y="5525770"/>
          <a:ext cx="0" cy="124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2073EB91-82A4-4916-A3B6-6A38066CF1A4}"/>
            </a:ext>
          </a:extLst>
        </xdr:cNvPr>
        <xdr:cNvSpPr txBox="1"/>
      </xdr:nvSpPr>
      <xdr:spPr>
        <a:xfrm>
          <a:off x="9467850" y="6778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025DE17E-B450-44CC-B486-A7A63E483E3B}"/>
            </a:ext>
          </a:extLst>
        </xdr:cNvPr>
        <xdr:cNvCxnSpPr/>
      </xdr:nvCxnSpPr>
      <xdr:spPr>
        <a:xfrm>
          <a:off x="9363075" y="677176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A778292B-6700-4BFE-9172-67E00E66B163}"/>
            </a:ext>
          </a:extLst>
        </xdr:cNvPr>
        <xdr:cNvSpPr txBox="1"/>
      </xdr:nvSpPr>
      <xdr:spPr>
        <a:xfrm>
          <a:off x="9467850" y="531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8DFD475D-ACAE-4CAC-95AE-F678938908D5}"/>
            </a:ext>
          </a:extLst>
        </xdr:cNvPr>
        <xdr:cNvCxnSpPr/>
      </xdr:nvCxnSpPr>
      <xdr:spPr>
        <a:xfrm>
          <a:off x="9363075" y="552577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38ECE2FF-C518-43BF-A67D-9C68E0C72256}"/>
            </a:ext>
          </a:extLst>
        </xdr:cNvPr>
        <xdr:cNvSpPr txBox="1"/>
      </xdr:nvSpPr>
      <xdr:spPr>
        <a:xfrm>
          <a:off x="9467850" y="6248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53EC8551-5EBA-4985-AAE6-0CEDA7F41DAB}"/>
            </a:ext>
          </a:extLst>
        </xdr:cNvPr>
        <xdr:cNvSpPr/>
      </xdr:nvSpPr>
      <xdr:spPr>
        <a:xfrm>
          <a:off x="9401175" y="638429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8FD24392-8560-463D-8F6E-FE7BF382C92E}"/>
            </a:ext>
          </a:extLst>
        </xdr:cNvPr>
        <xdr:cNvSpPr/>
      </xdr:nvSpPr>
      <xdr:spPr>
        <a:xfrm>
          <a:off x="8639175" y="63925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7C9F0A34-C2DC-4BD1-B168-57FCAA195292}"/>
            </a:ext>
          </a:extLst>
        </xdr:cNvPr>
        <xdr:cNvSpPr/>
      </xdr:nvSpPr>
      <xdr:spPr>
        <a:xfrm>
          <a:off x="7839075" y="64674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309CB3B6-6AAD-4BB4-AE49-909FE357F94F}"/>
            </a:ext>
          </a:extLst>
        </xdr:cNvPr>
        <xdr:cNvSpPr/>
      </xdr:nvSpPr>
      <xdr:spPr>
        <a:xfrm>
          <a:off x="7029450" y="646518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DE55EF31-FED1-45D8-BA87-B8C1F1BDB4B8}"/>
            </a:ext>
          </a:extLst>
        </xdr:cNvPr>
        <xdr:cNvSpPr/>
      </xdr:nvSpPr>
      <xdr:spPr>
        <a:xfrm>
          <a:off x="6238875" y="644740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56D8596-FF08-4F35-B264-CE4DEB1C0326}"/>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D993D5E-7FE7-4D22-9308-1795ED5948ED}"/>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6C88D00-7077-41A8-AC92-B6AD3BB79E3C}"/>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13B746E-801C-4513-8E55-13581AC33F0D}"/>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0539184-CF7F-4152-9BFF-0C50D64ACECE}"/>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93980</xdr:rowOff>
    </xdr:from>
    <xdr:to>
      <xdr:col>55</xdr:col>
      <xdr:colOff>50800</xdr:colOff>
      <xdr:row>40</xdr:row>
      <xdr:rowOff>24130</xdr:rowOff>
    </xdr:to>
    <xdr:sp macro="" textlink="">
      <xdr:nvSpPr>
        <xdr:cNvPr id="129" name="楕円 128">
          <a:extLst>
            <a:ext uri="{FF2B5EF4-FFF2-40B4-BE49-F238E27FC236}">
              <a16:creationId xmlns:a16="http://schemas.microsoft.com/office/drawing/2014/main" id="{07DE1298-518D-4FF4-97A9-C97F57F770CF}"/>
            </a:ext>
          </a:extLst>
        </xdr:cNvPr>
        <xdr:cNvSpPr/>
      </xdr:nvSpPr>
      <xdr:spPr>
        <a:xfrm>
          <a:off x="9401175" y="641858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72407</xdr:rowOff>
    </xdr:from>
    <xdr:ext cx="469744" cy="259045"/>
    <xdr:sp macro="" textlink="">
      <xdr:nvSpPr>
        <xdr:cNvPr id="130" name="【図書館】&#10;一人当たり面積該当値テキスト">
          <a:extLst>
            <a:ext uri="{FF2B5EF4-FFF2-40B4-BE49-F238E27FC236}">
              <a16:creationId xmlns:a16="http://schemas.microsoft.com/office/drawing/2014/main" id="{20DA3558-CF8F-484E-9517-5360ED8274C0}"/>
            </a:ext>
          </a:extLst>
        </xdr:cNvPr>
        <xdr:cNvSpPr txBox="1"/>
      </xdr:nvSpPr>
      <xdr:spPr>
        <a:xfrm>
          <a:off x="9467850"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105410</xdr:rowOff>
    </xdr:from>
    <xdr:to>
      <xdr:col>50</xdr:col>
      <xdr:colOff>165100</xdr:colOff>
      <xdr:row>40</xdr:row>
      <xdr:rowOff>35560</xdr:rowOff>
    </xdr:to>
    <xdr:sp macro="" textlink="">
      <xdr:nvSpPr>
        <xdr:cNvPr id="131" name="楕円 130">
          <a:extLst>
            <a:ext uri="{FF2B5EF4-FFF2-40B4-BE49-F238E27FC236}">
              <a16:creationId xmlns:a16="http://schemas.microsoft.com/office/drawing/2014/main" id="{AB24A5AD-E535-4F12-A88A-97D4767826AF}"/>
            </a:ext>
          </a:extLst>
        </xdr:cNvPr>
        <xdr:cNvSpPr/>
      </xdr:nvSpPr>
      <xdr:spPr>
        <a:xfrm>
          <a:off x="8639175" y="64268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144780</xdr:rowOff>
    </xdr:from>
    <xdr:to>
      <xdr:col>55</xdr:col>
      <xdr:colOff>0</xdr:colOff>
      <xdr:row>39</xdr:row>
      <xdr:rowOff>156210</xdr:rowOff>
    </xdr:to>
    <xdr:cxnSp macro="">
      <xdr:nvCxnSpPr>
        <xdr:cNvPr id="132" name="直線コネクタ 131">
          <a:extLst>
            <a:ext uri="{FF2B5EF4-FFF2-40B4-BE49-F238E27FC236}">
              <a16:creationId xmlns:a16="http://schemas.microsoft.com/office/drawing/2014/main" id="{B8E8082D-3D87-4387-9321-E1E0384886C9}"/>
            </a:ext>
          </a:extLst>
        </xdr:cNvPr>
        <xdr:cNvCxnSpPr/>
      </xdr:nvCxnSpPr>
      <xdr:spPr>
        <a:xfrm flipV="1">
          <a:off x="8686800" y="6466205"/>
          <a:ext cx="74295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33" name="楕円 132">
          <a:extLst>
            <a:ext uri="{FF2B5EF4-FFF2-40B4-BE49-F238E27FC236}">
              <a16:creationId xmlns:a16="http://schemas.microsoft.com/office/drawing/2014/main" id="{C2A7318F-A785-42B3-88F4-D442098D3B00}"/>
            </a:ext>
          </a:extLst>
        </xdr:cNvPr>
        <xdr:cNvSpPr/>
      </xdr:nvSpPr>
      <xdr:spPr>
        <a:xfrm>
          <a:off x="7839075" y="64414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156210</xdr:rowOff>
    </xdr:from>
    <xdr:to>
      <xdr:col>50</xdr:col>
      <xdr:colOff>114300</xdr:colOff>
      <xdr:row>39</xdr:row>
      <xdr:rowOff>167640</xdr:rowOff>
    </xdr:to>
    <xdr:cxnSp macro="">
      <xdr:nvCxnSpPr>
        <xdr:cNvPr id="134" name="直線コネクタ 133">
          <a:extLst>
            <a:ext uri="{FF2B5EF4-FFF2-40B4-BE49-F238E27FC236}">
              <a16:creationId xmlns:a16="http://schemas.microsoft.com/office/drawing/2014/main" id="{51A4535D-E659-4520-AF4B-05B615ED87C8}"/>
            </a:ext>
          </a:extLst>
        </xdr:cNvPr>
        <xdr:cNvCxnSpPr/>
      </xdr:nvCxnSpPr>
      <xdr:spPr>
        <a:xfrm flipV="1">
          <a:off x="7886700" y="6483985"/>
          <a:ext cx="8001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125984</xdr:rowOff>
    </xdr:from>
    <xdr:to>
      <xdr:col>41</xdr:col>
      <xdr:colOff>101600</xdr:colOff>
      <xdr:row>40</xdr:row>
      <xdr:rowOff>56134</xdr:rowOff>
    </xdr:to>
    <xdr:sp macro="" textlink="">
      <xdr:nvSpPr>
        <xdr:cNvPr id="135" name="楕円 134">
          <a:extLst>
            <a:ext uri="{FF2B5EF4-FFF2-40B4-BE49-F238E27FC236}">
              <a16:creationId xmlns:a16="http://schemas.microsoft.com/office/drawing/2014/main" id="{CE85F227-79CB-4AEF-AEF2-53B4631BA76C}"/>
            </a:ext>
          </a:extLst>
        </xdr:cNvPr>
        <xdr:cNvSpPr/>
      </xdr:nvSpPr>
      <xdr:spPr>
        <a:xfrm>
          <a:off x="7029450" y="64474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167640</xdr:rowOff>
    </xdr:from>
    <xdr:to>
      <xdr:col>45</xdr:col>
      <xdr:colOff>177800</xdr:colOff>
      <xdr:row>40</xdr:row>
      <xdr:rowOff>5334</xdr:rowOff>
    </xdr:to>
    <xdr:cxnSp macro="">
      <xdr:nvCxnSpPr>
        <xdr:cNvPr id="136" name="直線コネクタ 135">
          <a:extLst>
            <a:ext uri="{FF2B5EF4-FFF2-40B4-BE49-F238E27FC236}">
              <a16:creationId xmlns:a16="http://schemas.microsoft.com/office/drawing/2014/main" id="{80EA3144-2B8A-4124-B193-A164DD9A0E61}"/>
            </a:ext>
          </a:extLst>
        </xdr:cNvPr>
        <xdr:cNvCxnSpPr/>
      </xdr:nvCxnSpPr>
      <xdr:spPr>
        <a:xfrm flipV="1">
          <a:off x="7077075" y="6489065"/>
          <a:ext cx="809625"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137414</xdr:rowOff>
    </xdr:from>
    <xdr:to>
      <xdr:col>36</xdr:col>
      <xdr:colOff>165100</xdr:colOff>
      <xdr:row>40</xdr:row>
      <xdr:rowOff>67564</xdr:rowOff>
    </xdr:to>
    <xdr:sp macro="" textlink="">
      <xdr:nvSpPr>
        <xdr:cNvPr id="137" name="楕円 136">
          <a:extLst>
            <a:ext uri="{FF2B5EF4-FFF2-40B4-BE49-F238E27FC236}">
              <a16:creationId xmlns:a16="http://schemas.microsoft.com/office/drawing/2014/main" id="{B2C61504-1BAB-4E4F-BB4C-5FEA8A99B2AF}"/>
            </a:ext>
          </a:extLst>
        </xdr:cNvPr>
        <xdr:cNvSpPr/>
      </xdr:nvSpPr>
      <xdr:spPr>
        <a:xfrm>
          <a:off x="6238875" y="646518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5334</xdr:rowOff>
    </xdr:from>
    <xdr:to>
      <xdr:col>41</xdr:col>
      <xdr:colOff>50800</xdr:colOff>
      <xdr:row>40</xdr:row>
      <xdr:rowOff>16764</xdr:rowOff>
    </xdr:to>
    <xdr:cxnSp macro="">
      <xdr:nvCxnSpPr>
        <xdr:cNvPr id="138" name="直線コネクタ 137">
          <a:extLst>
            <a:ext uri="{FF2B5EF4-FFF2-40B4-BE49-F238E27FC236}">
              <a16:creationId xmlns:a16="http://schemas.microsoft.com/office/drawing/2014/main" id="{608BA26F-3087-495D-9BC1-71CDE0346A7B}"/>
            </a:ext>
          </a:extLst>
        </xdr:cNvPr>
        <xdr:cNvCxnSpPr/>
      </xdr:nvCxnSpPr>
      <xdr:spPr>
        <a:xfrm flipV="1">
          <a:off x="6286500" y="6495034"/>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6C870030-5602-46D5-8293-E1C507A99046}"/>
            </a:ext>
          </a:extLst>
        </xdr:cNvPr>
        <xdr:cNvSpPr txBox="1"/>
      </xdr:nvSpPr>
      <xdr:spPr>
        <a:xfrm>
          <a:off x="8458277" y="618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60977</xdr:rowOff>
    </xdr:from>
    <xdr:ext cx="469744" cy="259045"/>
    <xdr:sp macro="" textlink="">
      <xdr:nvSpPr>
        <xdr:cNvPr id="140" name="n_2aveValue【図書館】&#10;一人当たり面積">
          <a:extLst>
            <a:ext uri="{FF2B5EF4-FFF2-40B4-BE49-F238E27FC236}">
              <a16:creationId xmlns:a16="http://schemas.microsoft.com/office/drawing/2014/main" id="{C9D89DB3-FBFD-412B-9B5C-722630258B9E}"/>
            </a:ext>
          </a:extLst>
        </xdr:cNvPr>
        <xdr:cNvSpPr txBox="1"/>
      </xdr:nvSpPr>
      <xdr:spPr>
        <a:xfrm>
          <a:off x="7677227" y="655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58691</xdr:rowOff>
    </xdr:from>
    <xdr:ext cx="469744" cy="259045"/>
    <xdr:sp macro="" textlink="">
      <xdr:nvSpPr>
        <xdr:cNvPr id="141" name="n_3aveValue【図書館】&#10;一人当たり面積">
          <a:extLst>
            <a:ext uri="{FF2B5EF4-FFF2-40B4-BE49-F238E27FC236}">
              <a16:creationId xmlns:a16="http://schemas.microsoft.com/office/drawing/2014/main" id="{27399B0C-8F67-43A3-BCD8-D7F960E5A238}"/>
            </a:ext>
          </a:extLst>
        </xdr:cNvPr>
        <xdr:cNvSpPr txBox="1"/>
      </xdr:nvSpPr>
      <xdr:spPr>
        <a:xfrm>
          <a:off x="6867602" y="654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72661</xdr:rowOff>
    </xdr:from>
    <xdr:ext cx="469744" cy="259045"/>
    <xdr:sp macro="" textlink="">
      <xdr:nvSpPr>
        <xdr:cNvPr id="142" name="n_4aveValue【図書館】&#10;一人当たり面積">
          <a:extLst>
            <a:ext uri="{FF2B5EF4-FFF2-40B4-BE49-F238E27FC236}">
              <a16:creationId xmlns:a16="http://schemas.microsoft.com/office/drawing/2014/main" id="{A1AD3034-607D-43E8-8419-A9AA66DE4D0F}"/>
            </a:ext>
          </a:extLst>
        </xdr:cNvPr>
        <xdr:cNvSpPr txBox="1"/>
      </xdr:nvSpPr>
      <xdr:spPr>
        <a:xfrm>
          <a:off x="6067502" y="623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26687</xdr:rowOff>
    </xdr:from>
    <xdr:ext cx="469744" cy="259045"/>
    <xdr:sp macro="" textlink="">
      <xdr:nvSpPr>
        <xdr:cNvPr id="143" name="n_1mainValue【図書館】&#10;一人当たり面積">
          <a:extLst>
            <a:ext uri="{FF2B5EF4-FFF2-40B4-BE49-F238E27FC236}">
              <a16:creationId xmlns:a16="http://schemas.microsoft.com/office/drawing/2014/main" id="{6D02E373-A953-4EF5-9AA5-26551B91A4C8}"/>
            </a:ext>
          </a:extLst>
        </xdr:cNvPr>
        <xdr:cNvSpPr txBox="1"/>
      </xdr:nvSpPr>
      <xdr:spPr>
        <a:xfrm>
          <a:off x="8458277" y="651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63517</xdr:rowOff>
    </xdr:from>
    <xdr:ext cx="469744" cy="259045"/>
    <xdr:sp macro="" textlink="">
      <xdr:nvSpPr>
        <xdr:cNvPr id="144" name="n_2mainValue【図書館】&#10;一人当たり面積">
          <a:extLst>
            <a:ext uri="{FF2B5EF4-FFF2-40B4-BE49-F238E27FC236}">
              <a16:creationId xmlns:a16="http://schemas.microsoft.com/office/drawing/2014/main" id="{D293A3DB-C668-434B-8F27-39C557A05BCE}"/>
            </a:ext>
          </a:extLst>
        </xdr:cNvPr>
        <xdr:cNvSpPr txBox="1"/>
      </xdr:nvSpPr>
      <xdr:spPr>
        <a:xfrm>
          <a:off x="7677227" y="622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72661</xdr:rowOff>
    </xdr:from>
    <xdr:ext cx="469744" cy="259045"/>
    <xdr:sp macro="" textlink="">
      <xdr:nvSpPr>
        <xdr:cNvPr id="145" name="n_3mainValue【図書館】&#10;一人当たり面積">
          <a:extLst>
            <a:ext uri="{FF2B5EF4-FFF2-40B4-BE49-F238E27FC236}">
              <a16:creationId xmlns:a16="http://schemas.microsoft.com/office/drawing/2014/main" id="{18AAE328-5F22-4CC2-96CB-D0E490806958}"/>
            </a:ext>
          </a:extLst>
        </xdr:cNvPr>
        <xdr:cNvSpPr txBox="1"/>
      </xdr:nvSpPr>
      <xdr:spPr>
        <a:xfrm>
          <a:off x="6867602" y="623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58691</xdr:rowOff>
    </xdr:from>
    <xdr:ext cx="469744" cy="259045"/>
    <xdr:sp macro="" textlink="">
      <xdr:nvSpPr>
        <xdr:cNvPr id="146" name="n_4mainValue【図書館】&#10;一人当たり面積">
          <a:extLst>
            <a:ext uri="{FF2B5EF4-FFF2-40B4-BE49-F238E27FC236}">
              <a16:creationId xmlns:a16="http://schemas.microsoft.com/office/drawing/2014/main" id="{6A5B8FA6-A4BA-419B-8C72-0B14E8D2F7BC}"/>
            </a:ext>
          </a:extLst>
        </xdr:cNvPr>
        <xdr:cNvSpPr txBox="1"/>
      </xdr:nvSpPr>
      <xdr:spPr>
        <a:xfrm>
          <a:off x="6067502" y="654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603F76C-4E0B-45FB-9980-25B676DFDB8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D0C94BD1-BA44-4EAD-9CD3-C34CDA1DE6F1}"/>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AB48325-60FE-4226-AE5A-A1FDD053638B}"/>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8870EB81-D250-44F0-AFC4-52E2C53FA884}"/>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C34F9C8-83EE-4834-B5B1-FEB1CC8168F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5AEAADAC-ACA7-4AC2-9924-9D45D714AE7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49F41AC-5818-4F9C-97FA-71C5B3CE82D7}"/>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96DFB9E-8BF3-4503-BD23-E35D6E1508A3}"/>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8195EBE-D7BD-42FA-BCEB-EBD7FB731D9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659AE264-2905-40F7-81F9-150F5E26257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8D84681-64BC-4208-B30E-113CC6EB38C7}"/>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F9A71DAF-04BA-419E-AFC5-A59B699E89CC}"/>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FC29905E-9AEB-43DD-AC53-CD79F290E369}"/>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A18FA108-7A36-49F1-B0B3-1B3113F0FE74}"/>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A34B84D6-CD4A-4D26-9585-8504F20AEA5F}"/>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1B809039-14F2-4FA1-9D8B-4289152E6688}"/>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14072778-F214-433E-B0DF-9DC2549FCD67}"/>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DF0CE24D-D5B8-42D7-A84C-174953A7052B}"/>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67E1EAB2-B927-4A81-BF0E-B316767C34A4}"/>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7A65AD2A-5EF2-4E83-BFCE-4D0532473B26}"/>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CF41EE4C-CC72-4108-9E82-B727BC2A6F3E}"/>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15CA2341-75A9-46CA-BB64-F996643EF6D1}"/>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54944654-582E-4537-9300-14B25F9A8B48}"/>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44ED666-B67E-47D1-8CDF-067E8688688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73B60B8C-E426-4AA4-A65D-25459A92C22F}"/>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6DCC2C77-4A2F-43A4-A64A-501B77EC3A72}"/>
            </a:ext>
          </a:extLst>
        </xdr:cNvPr>
        <xdr:cNvCxnSpPr/>
      </xdr:nvCxnSpPr>
      <xdr:spPr>
        <a:xfrm flipV="1">
          <a:off x="4180840" y="9075329"/>
          <a:ext cx="0" cy="1428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5189678D-0870-4D3F-AA04-944A436C68E7}"/>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82B2FC8F-A6D7-4F7F-883E-93699D1EF4D7}"/>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415226B2-10F9-495E-A501-6E7EBCC2449B}"/>
            </a:ext>
          </a:extLst>
        </xdr:cNvPr>
        <xdr:cNvSpPr txBox="1"/>
      </xdr:nvSpPr>
      <xdr:spPr>
        <a:xfrm>
          <a:off x="4219575" y="88600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CCAEFFAB-0975-4DBD-BC80-E7F0AD022A52}"/>
            </a:ext>
          </a:extLst>
        </xdr:cNvPr>
        <xdr:cNvCxnSpPr/>
      </xdr:nvCxnSpPr>
      <xdr:spPr>
        <a:xfrm>
          <a:off x="4105275" y="90753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05D2A7EA-1353-4435-99B9-201EF8FFDC87}"/>
            </a:ext>
          </a:extLst>
        </xdr:cNvPr>
        <xdr:cNvSpPr txBox="1"/>
      </xdr:nvSpPr>
      <xdr:spPr>
        <a:xfrm>
          <a:off x="4219575" y="9876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5E2AA404-9A18-4D7F-A552-30D7A2431941}"/>
            </a:ext>
          </a:extLst>
        </xdr:cNvPr>
        <xdr:cNvSpPr/>
      </xdr:nvSpPr>
      <xdr:spPr>
        <a:xfrm>
          <a:off x="4124325" y="100125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94DE9313-92F4-4090-B81A-F0190E0DFAB6}"/>
            </a:ext>
          </a:extLst>
        </xdr:cNvPr>
        <xdr:cNvSpPr/>
      </xdr:nvSpPr>
      <xdr:spPr>
        <a:xfrm>
          <a:off x="3381375" y="99717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6F628FB1-761E-40D2-90B2-70B9D48DD1E9}"/>
            </a:ext>
          </a:extLst>
        </xdr:cNvPr>
        <xdr:cNvSpPr/>
      </xdr:nvSpPr>
      <xdr:spPr>
        <a:xfrm>
          <a:off x="2571750" y="100107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C76CB3A0-6EF1-4AB0-991A-F60C1A785006}"/>
            </a:ext>
          </a:extLst>
        </xdr:cNvPr>
        <xdr:cNvSpPr/>
      </xdr:nvSpPr>
      <xdr:spPr>
        <a:xfrm>
          <a:off x="1781175" y="99717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2AE246C3-2386-4FF5-B20C-66320416ACAB}"/>
            </a:ext>
          </a:extLst>
        </xdr:cNvPr>
        <xdr:cNvSpPr/>
      </xdr:nvSpPr>
      <xdr:spPr>
        <a:xfrm>
          <a:off x="981075" y="99374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4A85785-40FB-4C24-8869-61C59B95DCD4}"/>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4CEA5FC-49F0-42C6-A065-A422950611D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7760C5E-22E7-4935-8756-968505ACBDC2}"/>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CF9017F-334E-45F4-9F38-425CB67656C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CC683BD-94FF-4673-9966-82E297A5B0AE}"/>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17780</xdr:rowOff>
    </xdr:from>
    <xdr:to>
      <xdr:col>24</xdr:col>
      <xdr:colOff>114300</xdr:colOff>
      <xdr:row>62</xdr:row>
      <xdr:rowOff>119380</xdr:rowOff>
    </xdr:to>
    <xdr:sp macro="" textlink="">
      <xdr:nvSpPr>
        <xdr:cNvPr id="188" name="楕円 187">
          <a:extLst>
            <a:ext uri="{FF2B5EF4-FFF2-40B4-BE49-F238E27FC236}">
              <a16:creationId xmlns:a16="http://schemas.microsoft.com/office/drawing/2014/main" id="{CE0CBF8F-AD21-43AD-990F-9E0C7B2870E1}"/>
            </a:ext>
          </a:extLst>
        </xdr:cNvPr>
        <xdr:cNvSpPr/>
      </xdr:nvSpPr>
      <xdr:spPr>
        <a:xfrm>
          <a:off x="4124325" y="100666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167657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61F4A9DF-1AA8-413D-8CAE-C38C9FD021F0}"/>
            </a:ext>
          </a:extLst>
        </xdr:cNvPr>
        <xdr:cNvSpPr txBox="1"/>
      </xdr:nvSpPr>
      <xdr:spPr>
        <a:xfrm>
          <a:off x="4219575"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164737</xdr:rowOff>
    </xdr:from>
    <xdr:to>
      <xdr:col>20</xdr:col>
      <xdr:colOff>38100</xdr:colOff>
      <xdr:row>62</xdr:row>
      <xdr:rowOff>94887</xdr:rowOff>
    </xdr:to>
    <xdr:sp macro="" textlink="">
      <xdr:nvSpPr>
        <xdr:cNvPr id="190" name="楕円 189">
          <a:extLst>
            <a:ext uri="{FF2B5EF4-FFF2-40B4-BE49-F238E27FC236}">
              <a16:creationId xmlns:a16="http://schemas.microsoft.com/office/drawing/2014/main" id="{068794CB-4272-4B9D-8DB8-97BF7568E9CF}"/>
            </a:ext>
          </a:extLst>
        </xdr:cNvPr>
        <xdr:cNvSpPr/>
      </xdr:nvSpPr>
      <xdr:spPr>
        <a:xfrm>
          <a:off x="3381375" y="100485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44087</xdr:rowOff>
    </xdr:from>
    <xdr:to>
      <xdr:col>24</xdr:col>
      <xdr:colOff>63500</xdr:colOff>
      <xdr:row>62</xdr:row>
      <xdr:rowOff>68580</xdr:rowOff>
    </xdr:to>
    <xdr:cxnSp macro="">
      <xdr:nvCxnSpPr>
        <xdr:cNvPr id="191" name="直線コネクタ 190">
          <a:extLst>
            <a:ext uri="{FF2B5EF4-FFF2-40B4-BE49-F238E27FC236}">
              <a16:creationId xmlns:a16="http://schemas.microsoft.com/office/drawing/2014/main" id="{963074F3-F3AB-43DE-B870-4E7AC5CF01D0}"/>
            </a:ext>
          </a:extLst>
        </xdr:cNvPr>
        <xdr:cNvCxnSpPr/>
      </xdr:nvCxnSpPr>
      <xdr:spPr>
        <a:xfrm>
          <a:off x="3429000" y="10096137"/>
          <a:ext cx="752475"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136978</xdr:rowOff>
    </xdr:from>
    <xdr:to>
      <xdr:col>15</xdr:col>
      <xdr:colOff>101600</xdr:colOff>
      <xdr:row>62</xdr:row>
      <xdr:rowOff>67128</xdr:rowOff>
    </xdr:to>
    <xdr:sp macro="" textlink="">
      <xdr:nvSpPr>
        <xdr:cNvPr id="192" name="楕円 191">
          <a:extLst>
            <a:ext uri="{FF2B5EF4-FFF2-40B4-BE49-F238E27FC236}">
              <a16:creationId xmlns:a16="http://schemas.microsoft.com/office/drawing/2014/main" id="{EE0EA80F-725A-48DD-93BA-DC7D368AB3F5}"/>
            </a:ext>
          </a:extLst>
        </xdr:cNvPr>
        <xdr:cNvSpPr/>
      </xdr:nvSpPr>
      <xdr:spPr>
        <a:xfrm>
          <a:off x="2571750" y="1002710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16328</xdr:rowOff>
    </xdr:from>
    <xdr:to>
      <xdr:col>19</xdr:col>
      <xdr:colOff>177800</xdr:colOff>
      <xdr:row>62</xdr:row>
      <xdr:rowOff>44087</xdr:rowOff>
    </xdr:to>
    <xdr:cxnSp macro="">
      <xdr:nvCxnSpPr>
        <xdr:cNvPr id="193" name="直線コネクタ 192">
          <a:extLst>
            <a:ext uri="{FF2B5EF4-FFF2-40B4-BE49-F238E27FC236}">
              <a16:creationId xmlns:a16="http://schemas.microsoft.com/office/drawing/2014/main" id="{FA4326EA-9F24-42D9-AA10-ACFE10A521FD}"/>
            </a:ext>
          </a:extLst>
        </xdr:cNvPr>
        <xdr:cNvCxnSpPr/>
      </xdr:nvCxnSpPr>
      <xdr:spPr>
        <a:xfrm>
          <a:off x="2619375" y="10065203"/>
          <a:ext cx="809625"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4717</xdr:rowOff>
    </xdr:from>
    <xdr:to>
      <xdr:col>10</xdr:col>
      <xdr:colOff>165100</xdr:colOff>
      <xdr:row>62</xdr:row>
      <xdr:rowOff>106317</xdr:rowOff>
    </xdr:to>
    <xdr:sp macro="" textlink="">
      <xdr:nvSpPr>
        <xdr:cNvPr id="194" name="楕円 193">
          <a:extLst>
            <a:ext uri="{FF2B5EF4-FFF2-40B4-BE49-F238E27FC236}">
              <a16:creationId xmlns:a16="http://schemas.microsoft.com/office/drawing/2014/main" id="{A26D8CA7-AA49-4DA4-ACA3-818BFD3F0D02}"/>
            </a:ext>
          </a:extLst>
        </xdr:cNvPr>
        <xdr:cNvSpPr/>
      </xdr:nvSpPr>
      <xdr:spPr>
        <a:xfrm>
          <a:off x="1781175" y="1005676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16328</xdr:rowOff>
    </xdr:from>
    <xdr:to>
      <xdr:col>15</xdr:col>
      <xdr:colOff>50800</xdr:colOff>
      <xdr:row>62</xdr:row>
      <xdr:rowOff>55517</xdr:rowOff>
    </xdr:to>
    <xdr:cxnSp macro="">
      <xdr:nvCxnSpPr>
        <xdr:cNvPr id="195" name="直線コネクタ 194">
          <a:extLst>
            <a:ext uri="{FF2B5EF4-FFF2-40B4-BE49-F238E27FC236}">
              <a16:creationId xmlns:a16="http://schemas.microsoft.com/office/drawing/2014/main" id="{5816858D-D469-4EA4-8B34-8FE19BA00E75}"/>
            </a:ext>
          </a:extLst>
        </xdr:cNvPr>
        <xdr:cNvCxnSpPr/>
      </xdr:nvCxnSpPr>
      <xdr:spPr>
        <a:xfrm flipV="1">
          <a:off x="1828800" y="10065203"/>
          <a:ext cx="79057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169635</xdr:rowOff>
    </xdr:from>
    <xdr:to>
      <xdr:col>6</xdr:col>
      <xdr:colOff>38100</xdr:colOff>
      <xdr:row>62</xdr:row>
      <xdr:rowOff>99785</xdr:rowOff>
    </xdr:to>
    <xdr:sp macro="" textlink="">
      <xdr:nvSpPr>
        <xdr:cNvPr id="196" name="楕円 195">
          <a:extLst>
            <a:ext uri="{FF2B5EF4-FFF2-40B4-BE49-F238E27FC236}">
              <a16:creationId xmlns:a16="http://schemas.microsoft.com/office/drawing/2014/main" id="{97DF2376-E6F3-4A33-B759-DC0E339016C5}"/>
            </a:ext>
          </a:extLst>
        </xdr:cNvPr>
        <xdr:cNvSpPr/>
      </xdr:nvSpPr>
      <xdr:spPr>
        <a:xfrm>
          <a:off x="981075" y="100470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48985</xdr:rowOff>
    </xdr:from>
    <xdr:to>
      <xdr:col>10</xdr:col>
      <xdr:colOff>114300</xdr:colOff>
      <xdr:row>62</xdr:row>
      <xdr:rowOff>55517</xdr:rowOff>
    </xdr:to>
    <xdr:cxnSp macro="">
      <xdr:nvCxnSpPr>
        <xdr:cNvPr id="197" name="直線コネクタ 196">
          <a:extLst>
            <a:ext uri="{FF2B5EF4-FFF2-40B4-BE49-F238E27FC236}">
              <a16:creationId xmlns:a16="http://schemas.microsoft.com/office/drawing/2014/main" id="{74713A42-2F9F-4642-B0F6-D78FD22636A9}"/>
            </a:ext>
          </a:extLst>
        </xdr:cNvPr>
        <xdr:cNvCxnSpPr/>
      </xdr:nvCxnSpPr>
      <xdr:spPr>
        <a:xfrm>
          <a:off x="1028700" y="10094685"/>
          <a:ext cx="800100"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a:extLst>
            <a:ext uri="{FF2B5EF4-FFF2-40B4-BE49-F238E27FC236}">
              <a16:creationId xmlns:a16="http://schemas.microsoft.com/office/drawing/2014/main" id="{6427DC16-7B11-4FE1-937C-F258768A0FB9}"/>
            </a:ext>
          </a:extLst>
        </xdr:cNvPr>
        <xdr:cNvSpPr txBox="1"/>
      </xdr:nvSpPr>
      <xdr:spPr>
        <a:xfrm>
          <a:off x="3239144" y="9756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a:extLst>
            <a:ext uri="{FF2B5EF4-FFF2-40B4-BE49-F238E27FC236}">
              <a16:creationId xmlns:a16="http://schemas.microsoft.com/office/drawing/2014/main" id="{DE3DF7F2-8CFD-4093-8948-E44FD0A11CAB}"/>
            </a:ext>
          </a:extLst>
        </xdr:cNvPr>
        <xdr:cNvSpPr txBox="1"/>
      </xdr:nvSpPr>
      <xdr:spPr>
        <a:xfrm>
          <a:off x="2439044" y="9789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a:extLst>
            <a:ext uri="{FF2B5EF4-FFF2-40B4-BE49-F238E27FC236}">
              <a16:creationId xmlns:a16="http://schemas.microsoft.com/office/drawing/2014/main" id="{61779656-21B1-40AB-8413-75653AE1C7E7}"/>
            </a:ext>
          </a:extLst>
        </xdr:cNvPr>
        <xdr:cNvSpPr txBox="1"/>
      </xdr:nvSpPr>
      <xdr:spPr>
        <a:xfrm>
          <a:off x="1648469" y="9756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7E57F487-5013-4A3A-89FF-3EA4DD01FCB2}"/>
            </a:ext>
          </a:extLst>
        </xdr:cNvPr>
        <xdr:cNvSpPr txBox="1"/>
      </xdr:nvSpPr>
      <xdr:spPr>
        <a:xfrm>
          <a:off x="848369" y="97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86014</xdr:rowOff>
    </xdr:from>
    <xdr:ext cx="405111" cy="259045"/>
    <xdr:sp macro="" textlink="">
      <xdr:nvSpPr>
        <xdr:cNvPr id="202" name="n_1mainValue【体育館・プール】&#10;有形固定資産減価償却率">
          <a:extLst>
            <a:ext uri="{FF2B5EF4-FFF2-40B4-BE49-F238E27FC236}">
              <a16:creationId xmlns:a16="http://schemas.microsoft.com/office/drawing/2014/main" id="{F518EB9B-5977-4839-AC6C-CF18D0FF9F50}"/>
            </a:ext>
          </a:extLst>
        </xdr:cNvPr>
        <xdr:cNvSpPr txBox="1"/>
      </xdr:nvSpPr>
      <xdr:spPr>
        <a:xfrm>
          <a:off x="3239144" y="1013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58255</xdr:rowOff>
    </xdr:from>
    <xdr:ext cx="405111" cy="259045"/>
    <xdr:sp macro="" textlink="">
      <xdr:nvSpPr>
        <xdr:cNvPr id="203" name="n_2mainValue【体育館・プール】&#10;有形固定資産減価償却率">
          <a:extLst>
            <a:ext uri="{FF2B5EF4-FFF2-40B4-BE49-F238E27FC236}">
              <a16:creationId xmlns:a16="http://schemas.microsoft.com/office/drawing/2014/main" id="{DF56D1BA-9B47-4997-9795-0766639241B2}"/>
            </a:ext>
          </a:extLst>
        </xdr:cNvPr>
        <xdr:cNvSpPr txBox="1"/>
      </xdr:nvSpPr>
      <xdr:spPr>
        <a:xfrm>
          <a:off x="2439044" y="10107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97444</xdr:rowOff>
    </xdr:from>
    <xdr:ext cx="405111" cy="259045"/>
    <xdr:sp macro="" textlink="">
      <xdr:nvSpPr>
        <xdr:cNvPr id="204" name="n_3mainValue【体育館・プール】&#10;有形固定資産減価償却率">
          <a:extLst>
            <a:ext uri="{FF2B5EF4-FFF2-40B4-BE49-F238E27FC236}">
              <a16:creationId xmlns:a16="http://schemas.microsoft.com/office/drawing/2014/main" id="{E2F595BB-7C8E-48D9-9DB6-2F9B946F74E5}"/>
            </a:ext>
          </a:extLst>
        </xdr:cNvPr>
        <xdr:cNvSpPr txBox="1"/>
      </xdr:nvSpPr>
      <xdr:spPr>
        <a:xfrm>
          <a:off x="1648469" y="10146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90912</xdr:rowOff>
    </xdr:from>
    <xdr:ext cx="405111" cy="259045"/>
    <xdr:sp macro="" textlink="">
      <xdr:nvSpPr>
        <xdr:cNvPr id="205" name="n_4mainValue【体育館・プール】&#10;有形固定資産減価償却率">
          <a:extLst>
            <a:ext uri="{FF2B5EF4-FFF2-40B4-BE49-F238E27FC236}">
              <a16:creationId xmlns:a16="http://schemas.microsoft.com/office/drawing/2014/main" id="{D10B2156-3192-43E2-B100-30DD17B50257}"/>
            </a:ext>
          </a:extLst>
        </xdr:cNvPr>
        <xdr:cNvSpPr txBox="1"/>
      </xdr:nvSpPr>
      <xdr:spPr>
        <a:xfrm>
          <a:off x="848369" y="1013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82EBE9A8-C8E2-47DF-AFB9-1E5B119C9BEF}"/>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CE4BF51-8378-4305-BBBC-98F6761A27F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E2DDCBC1-5FD4-4C0F-B62E-7DE399372EB6}"/>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9712B15E-F3EB-4A45-A26E-A731B0FC9E2D}"/>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98CB83F5-DC9D-4919-B282-6DF0F856B7F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4C610E06-1F51-4610-B6ED-6800866D4B27}"/>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E7E1223A-A9F9-411D-9D55-1ABAEA7CCAD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537CCBE9-E3EB-4EC3-8C40-972ACB80FF4D}"/>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847ABB4F-B106-497E-8754-EB587B97DC0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BABBA20-960D-49B6-8234-B067529909DE}"/>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5A198D31-5EBA-4F62-BB78-B19F133CC875}"/>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94E39E1A-4E9D-40B3-B641-35DE787FEDB3}"/>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EB716C21-80C4-455D-8739-A5805CD706B2}"/>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FB068130-8CDC-49BF-9221-5135E635E641}"/>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DE5AF56C-31A2-4E54-8C35-DDB39140FB47}"/>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6A770B97-2CC8-4496-A260-2B1D5759D9AE}"/>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C87B8A95-C901-455A-842A-72F8EF6EB06D}"/>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5AFA2E96-E3BD-4D18-8A62-E72799E94748}"/>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F63F7735-2FB6-4BD2-AC2B-5C917703982F}"/>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8D66B25C-F2BD-406B-8FB1-BD781A5558D1}"/>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AD3A1325-29A1-42E1-8DA4-B1F624D0936C}"/>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F04BEB3A-F6DD-4772-B108-23797A2FD207}"/>
            </a:ext>
          </a:extLst>
        </xdr:cNvPr>
        <xdr:cNvCxnSpPr/>
      </xdr:nvCxnSpPr>
      <xdr:spPr>
        <a:xfrm flipV="1">
          <a:off x="9429115" y="8991753"/>
          <a:ext cx="0" cy="1379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1134B723-E841-47D9-84DE-E89196C0E6DF}"/>
            </a:ext>
          </a:extLst>
        </xdr:cNvPr>
        <xdr:cNvSpPr txBox="1"/>
      </xdr:nvSpPr>
      <xdr:spPr>
        <a:xfrm>
          <a:off x="9467850" y="10375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62175F4D-F7F2-46AB-A85C-AC8F3187B236}"/>
            </a:ext>
          </a:extLst>
        </xdr:cNvPr>
        <xdr:cNvCxnSpPr/>
      </xdr:nvCxnSpPr>
      <xdr:spPr>
        <a:xfrm>
          <a:off x="9363075" y="103713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03D70323-C8C9-47F8-86CC-5FF3C16C80AF}"/>
            </a:ext>
          </a:extLst>
        </xdr:cNvPr>
        <xdr:cNvSpPr txBox="1"/>
      </xdr:nvSpPr>
      <xdr:spPr>
        <a:xfrm>
          <a:off x="9467850" y="877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77069E2E-A67C-44FB-B824-69C14929A05B}"/>
            </a:ext>
          </a:extLst>
        </xdr:cNvPr>
        <xdr:cNvCxnSpPr/>
      </xdr:nvCxnSpPr>
      <xdr:spPr>
        <a:xfrm>
          <a:off x="9363075" y="89917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232" name="【体育館・プール】&#10;一人当たり面積平均値テキスト">
          <a:extLst>
            <a:ext uri="{FF2B5EF4-FFF2-40B4-BE49-F238E27FC236}">
              <a16:creationId xmlns:a16="http://schemas.microsoft.com/office/drawing/2014/main" id="{8E33A9CD-E9F3-494E-971E-279EBB89DC01}"/>
            </a:ext>
          </a:extLst>
        </xdr:cNvPr>
        <xdr:cNvSpPr txBox="1"/>
      </xdr:nvSpPr>
      <xdr:spPr>
        <a:xfrm>
          <a:off x="9467850" y="98484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75F2663E-11F6-4961-B3F5-E3BF521A549C}"/>
            </a:ext>
          </a:extLst>
        </xdr:cNvPr>
        <xdr:cNvSpPr/>
      </xdr:nvSpPr>
      <xdr:spPr>
        <a:xfrm>
          <a:off x="9401175" y="999385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65E0404B-01E8-40BC-AE37-29C11F2F629A}"/>
            </a:ext>
          </a:extLst>
        </xdr:cNvPr>
        <xdr:cNvSpPr/>
      </xdr:nvSpPr>
      <xdr:spPr>
        <a:xfrm>
          <a:off x="8639175" y="999248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8F503EF8-3222-4D36-86D1-4C9D3F030826}"/>
            </a:ext>
          </a:extLst>
        </xdr:cNvPr>
        <xdr:cNvSpPr/>
      </xdr:nvSpPr>
      <xdr:spPr>
        <a:xfrm>
          <a:off x="7839075" y="1000848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D1E08895-34AF-4028-A7FC-70286D932818}"/>
            </a:ext>
          </a:extLst>
        </xdr:cNvPr>
        <xdr:cNvSpPr/>
      </xdr:nvSpPr>
      <xdr:spPr>
        <a:xfrm>
          <a:off x="7029450" y="100199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2510C316-4979-4799-9ACC-433BEC696D2F}"/>
            </a:ext>
          </a:extLst>
        </xdr:cNvPr>
        <xdr:cNvSpPr/>
      </xdr:nvSpPr>
      <xdr:spPr>
        <a:xfrm>
          <a:off x="6238875" y="100108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D6DB42B-A8AA-4D02-95E2-AEDD3167E22F}"/>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7A36CAC-A5C1-49A9-A7FB-9959BBA11C66}"/>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12D9F0F-A251-4045-8F49-432B90DACA9A}"/>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5518565-34BD-4092-9573-6D8E7D805FAB}"/>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0700C37-D813-423B-9D3D-5CA950A97BEF}"/>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152654</xdr:rowOff>
    </xdr:from>
    <xdr:to>
      <xdr:col>55</xdr:col>
      <xdr:colOff>50800</xdr:colOff>
      <xdr:row>62</xdr:row>
      <xdr:rowOff>82804</xdr:rowOff>
    </xdr:to>
    <xdr:sp macro="" textlink="">
      <xdr:nvSpPr>
        <xdr:cNvPr id="243" name="楕円 242">
          <a:extLst>
            <a:ext uri="{FF2B5EF4-FFF2-40B4-BE49-F238E27FC236}">
              <a16:creationId xmlns:a16="http://schemas.microsoft.com/office/drawing/2014/main" id="{2018D59A-DF37-4D3D-BCA8-AC82852769A9}"/>
            </a:ext>
          </a:extLst>
        </xdr:cNvPr>
        <xdr:cNvSpPr/>
      </xdr:nvSpPr>
      <xdr:spPr>
        <a:xfrm>
          <a:off x="9401175" y="1003960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131081</xdr:rowOff>
    </xdr:from>
    <xdr:ext cx="469744" cy="259045"/>
    <xdr:sp macro="" textlink="">
      <xdr:nvSpPr>
        <xdr:cNvPr id="244" name="【体育館・プール】&#10;一人当たり面積該当値テキスト">
          <a:extLst>
            <a:ext uri="{FF2B5EF4-FFF2-40B4-BE49-F238E27FC236}">
              <a16:creationId xmlns:a16="http://schemas.microsoft.com/office/drawing/2014/main" id="{993E3ED3-27FA-4D76-8B9F-AEA5ACB22110}"/>
            </a:ext>
          </a:extLst>
        </xdr:cNvPr>
        <xdr:cNvSpPr txBox="1"/>
      </xdr:nvSpPr>
      <xdr:spPr>
        <a:xfrm>
          <a:off x="9467850" y="1001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164084</xdr:rowOff>
    </xdr:from>
    <xdr:to>
      <xdr:col>50</xdr:col>
      <xdr:colOff>165100</xdr:colOff>
      <xdr:row>62</xdr:row>
      <xdr:rowOff>94234</xdr:rowOff>
    </xdr:to>
    <xdr:sp macro="" textlink="">
      <xdr:nvSpPr>
        <xdr:cNvPr id="245" name="楕円 244">
          <a:extLst>
            <a:ext uri="{FF2B5EF4-FFF2-40B4-BE49-F238E27FC236}">
              <a16:creationId xmlns:a16="http://schemas.microsoft.com/office/drawing/2014/main" id="{063FBB27-782B-46CD-B415-DE29D7B6F67A}"/>
            </a:ext>
          </a:extLst>
        </xdr:cNvPr>
        <xdr:cNvSpPr/>
      </xdr:nvSpPr>
      <xdr:spPr>
        <a:xfrm>
          <a:off x="8639175" y="100478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32004</xdr:rowOff>
    </xdr:from>
    <xdr:to>
      <xdr:col>55</xdr:col>
      <xdr:colOff>0</xdr:colOff>
      <xdr:row>62</xdr:row>
      <xdr:rowOff>43434</xdr:rowOff>
    </xdr:to>
    <xdr:cxnSp macro="">
      <xdr:nvCxnSpPr>
        <xdr:cNvPr id="246" name="直線コネクタ 245">
          <a:extLst>
            <a:ext uri="{FF2B5EF4-FFF2-40B4-BE49-F238E27FC236}">
              <a16:creationId xmlns:a16="http://schemas.microsoft.com/office/drawing/2014/main" id="{F3C369EA-58F2-4AB1-B2A2-EA0B815EAC47}"/>
            </a:ext>
          </a:extLst>
        </xdr:cNvPr>
        <xdr:cNvCxnSpPr/>
      </xdr:nvCxnSpPr>
      <xdr:spPr>
        <a:xfrm flipV="1">
          <a:off x="8686800" y="10077704"/>
          <a:ext cx="74295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4064</xdr:rowOff>
    </xdr:from>
    <xdr:to>
      <xdr:col>46</xdr:col>
      <xdr:colOff>38100</xdr:colOff>
      <xdr:row>62</xdr:row>
      <xdr:rowOff>105664</xdr:rowOff>
    </xdr:to>
    <xdr:sp macro="" textlink="">
      <xdr:nvSpPr>
        <xdr:cNvPr id="247" name="楕円 246">
          <a:extLst>
            <a:ext uri="{FF2B5EF4-FFF2-40B4-BE49-F238E27FC236}">
              <a16:creationId xmlns:a16="http://schemas.microsoft.com/office/drawing/2014/main" id="{06DB38CE-CD1C-4964-80DA-B5CFC7E37009}"/>
            </a:ext>
          </a:extLst>
        </xdr:cNvPr>
        <xdr:cNvSpPr/>
      </xdr:nvSpPr>
      <xdr:spPr>
        <a:xfrm>
          <a:off x="7839075" y="100561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43434</xdr:rowOff>
    </xdr:from>
    <xdr:to>
      <xdr:col>50</xdr:col>
      <xdr:colOff>114300</xdr:colOff>
      <xdr:row>62</xdr:row>
      <xdr:rowOff>54864</xdr:rowOff>
    </xdr:to>
    <xdr:cxnSp macro="">
      <xdr:nvCxnSpPr>
        <xdr:cNvPr id="248" name="直線コネクタ 247">
          <a:extLst>
            <a:ext uri="{FF2B5EF4-FFF2-40B4-BE49-F238E27FC236}">
              <a16:creationId xmlns:a16="http://schemas.microsoft.com/office/drawing/2014/main" id="{25D0C8C5-59BE-4273-B8EB-2DE5576DEBBC}"/>
            </a:ext>
          </a:extLst>
        </xdr:cNvPr>
        <xdr:cNvCxnSpPr/>
      </xdr:nvCxnSpPr>
      <xdr:spPr>
        <a:xfrm flipV="1">
          <a:off x="7886700" y="10095484"/>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12751</xdr:rowOff>
    </xdr:from>
    <xdr:to>
      <xdr:col>41</xdr:col>
      <xdr:colOff>101600</xdr:colOff>
      <xdr:row>62</xdr:row>
      <xdr:rowOff>114351</xdr:rowOff>
    </xdr:to>
    <xdr:sp macro="" textlink="">
      <xdr:nvSpPr>
        <xdr:cNvPr id="249" name="楕円 248">
          <a:extLst>
            <a:ext uri="{FF2B5EF4-FFF2-40B4-BE49-F238E27FC236}">
              <a16:creationId xmlns:a16="http://schemas.microsoft.com/office/drawing/2014/main" id="{D0705E26-ADBC-4599-A578-3E6BBB74D5FE}"/>
            </a:ext>
          </a:extLst>
        </xdr:cNvPr>
        <xdr:cNvSpPr/>
      </xdr:nvSpPr>
      <xdr:spPr>
        <a:xfrm>
          <a:off x="7029450" y="100584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54864</xdr:rowOff>
    </xdr:from>
    <xdr:to>
      <xdr:col>45</xdr:col>
      <xdr:colOff>177800</xdr:colOff>
      <xdr:row>62</xdr:row>
      <xdr:rowOff>63551</xdr:rowOff>
    </xdr:to>
    <xdr:cxnSp macro="">
      <xdr:nvCxnSpPr>
        <xdr:cNvPr id="250" name="直線コネクタ 249">
          <a:extLst>
            <a:ext uri="{FF2B5EF4-FFF2-40B4-BE49-F238E27FC236}">
              <a16:creationId xmlns:a16="http://schemas.microsoft.com/office/drawing/2014/main" id="{74DF5441-08CB-45BD-B8B7-517FEF4A63C4}"/>
            </a:ext>
          </a:extLst>
        </xdr:cNvPr>
        <xdr:cNvCxnSpPr/>
      </xdr:nvCxnSpPr>
      <xdr:spPr>
        <a:xfrm flipV="1">
          <a:off x="7077075" y="10103739"/>
          <a:ext cx="809625" cy="1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22352</xdr:rowOff>
    </xdr:from>
    <xdr:to>
      <xdr:col>36</xdr:col>
      <xdr:colOff>165100</xdr:colOff>
      <xdr:row>62</xdr:row>
      <xdr:rowOff>123952</xdr:rowOff>
    </xdr:to>
    <xdr:sp macro="" textlink="">
      <xdr:nvSpPr>
        <xdr:cNvPr id="251" name="楕円 250">
          <a:extLst>
            <a:ext uri="{FF2B5EF4-FFF2-40B4-BE49-F238E27FC236}">
              <a16:creationId xmlns:a16="http://schemas.microsoft.com/office/drawing/2014/main" id="{0B9F2351-22D7-4970-9580-E222DD8E6FD3}"/>
            </a:ext>
          </a:extLst>
        </xdr:cNvPr>
        <xdr:cNvSpPr/>
      </xdr:nvSpPr>
      <xdr:spPr>
        <a:xfrm>
          <a:off x="6238875" y="1007440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63551</xdr:rowOff>
    </xdr:from>
    <xdr:to>
      <xdr:col>41</xdr:col>
      <xdr:colOff>50800</xdr:colOff>
      <xdr:row>62</xdr:row>
      <xdr:rowOff>73152</xdr:rowOff>
    </xdr:to>
    <xdr:cxnSp macro="">
      <xdr:nvCxnSpPr>
        <xdr:cNvPr id="252" name="直線コネクタ 251">
          <a:extLst>
            <a:ext uri="{FF2B5EF4-FFF2-40B4-BE49-F238E27FC236}">
              <a16:creationId xmlns:a16="http://schemas.microsoft.com/office/drawing/2014/main" id="{CCF741EB-9D0B-43D1-8638-FF96BED88F29}"/>
            </a:ext>
          </a:extLst>
        </xdr:cNvPr>
        <xdr:cNvCxnSpPr/>
      </xdr:nvCxnSpPr>
      <xdr:spPr>
        <a:xfrm flipV="1">
          <a:off x="6286500" y="10115601"/>
          <a:ext cx="790575" cy="6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253" name="n_1aveValue【体育館・プール】&#10;一人当たり面積">
          <a:extLst>
            <a:ext uri="{FF2B5EF4-FFF2-40B4-BE49-F238E27FC236}">
              <a16:creationId xmlns:a16="http://schemas.microsoft.com/office/drawing/2014/main" id="{83F74F0D-531A-469E-99E3-17560552774C}"/>
            </a:ext>
          </a:extLst>
        </xdr:cNvPr>
        <xdr:cNvSpPr txBox="1"/>
      </xdr:nvSpPr>
      <xdr:spPr>
        <a:xfrm>
          <a:off x="8458277" y="977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254" name="n_2aveValue【体育館・プール】&#10;一人当たり面積">
          <a:extLst>
            <a:ext uri="{FF2B5EF4-FFF2-40B4-BE49-F238E27FC236}">
              <a16:creationId xmlns:a16="http://schemas.microsoft.com/office/drawing/2014/main" id="{044D6A86-AAA0-4025-A740-237151AC75A9}"/>
            </a:ext>
          </a:extLst>
        </xdr:cNvPr>
        <xdr:cNvSpPr txBox="1"/>
      </xdr:nvSpPr>
      <xdr:spPr>
        <a:xfrm>
          <a:off x="7677227" y="979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255" name="n_3aveValue【体育館・プール】&#10;一人当たり面積">
          <a:extLst>
            <a:ext uri="{FF2B5EF4-FFF2-40B4-BE49-F238E27FC236}">
              <a16:creationId xmlns:a16="http://schemas.microsoft.com/office/drawing/2014/main" id="{F36D2350-3AA5-4809-810A-5B00B6D13269}"/>
            </a:ext>
          </a:extLst>
        </xdr:cNvPr>
        <xdr:cNvSpPr txBox="1"/>
      </xdr:nvSpPr>
      <xdr:spPr>
        <a:xfrm>
          <a:off x="6867602" y="9807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256" name="n_4aveValue【体育館・プール】&#10;一人当たり面積">
          <a:extLst>
            <a:ext uri="{FF2B5EF4-FFF2-40B4-BE49-F238E27FC236}">
              <a16:creationId xmlns:a16="http://schemas.microsoft.com/office/drawing/2014/main" id="{1B737120-7795-4E2A-9387-8A6B2FF15E00}"/>
            </a:ext>
          </a:extLst>
        </xdr:cNvPr>
        <xdr:cNvSpPr txBox="1"/>
      </xdr:nvSpPr>
      <xdr:spPr>
        <a:xfrm>
          <a:off x="6067502" y="9798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85361</xdr:rowOff>
    </xdr:from>
    <xdr:ext cx="469744" cy="259045"/>
    <xdr:sp macro="" textlink="">
      <xdr:nvSpPr>
        <xdr:cNvPr id="257" name="n_1mainValue【体育館・プール】&#10;一人当たり面積">
          <a:extLst>
            <a:ext uri="{FF2B5EF4-FFF2-40B4-BE49-F238E27FC236}">
              <a16:creationId xmlns:a16="http://schemas.microsoft.com/office/drawing/2014/main" id="{D3588119-01A9-4888-9BA6-E899ABD3E517}"/>
            </a:ext>
          </a:extLst>
        </xdr:cNvPr>
        <xdr:cNvSpPr txBox="1"/>
      </xdr:nvSpPr>
      <xdr:spPr>
        <a:xfrm>
          <a:off x="8458277" y="10137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96791</xdr:rowOff>
    </xdr:from>
    <xdr:ext cx="469744" cy="259045"/>
    <xdr:sp macro="" textlink="">
      <xdr:nvSpPr>
        <xdr:cNvPr id="258" name="n_2mainValue【体育館・プール】&#10;一人当たり面積">
          <a:extLst>
            <a:ext uri="{FF2B5EF4-FFF2-40B4-BE49-F238E27FC236}">
              <a16:creationId xmlns:a16="http://schemas.microsoft.com/office/drawing/2014/main" id="{E58077F7-6599-4249-B5F4-10BA3991D00E}"/>
            </a:ext>
          </a:extLst>
        </xdr:cNvPr>
        <xdr:cNvSpPr txBox="1"/>
      </xdr:nvSpPr>
      <xdr:spPr>
        <a:xfrm>
          <a:off x="7677227" y="1014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105478</xdr:rowOff>
    </xdr:from>
    <xdr:ext cx="469744" cy="259045"/>
    <xdr:sp macro="" textlink="">
      <xdr:nvSpPr>
        <xdr:cNvPr id="259" name="n_3mainValue【体育館・プール】&#10;一人当たり面積">
          <a:extLst>
            <a:ext uri="{FF2B5EF4-FFF2-40B4-BE49-F238E27FC236}">
              <a16:creationId xmlns:a16="http://schemas.microsoft.com/office/drawing/2014/main" id="{DC31B967-F72B-44D8-A45B-AF2966D94E69}"/>
            </a:ext>
          </a:extLst>
        </xdr:cNvPr>
        <xdr:cNvSpPr txBox="1"/>
      </xdr:nvSpPr>
      <xdr:spPr>
        <a:xfrm>
          <a:off x="6867602" y="1015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115079</xdr:rowOff>
    </xdr:from>
    <xdr:ext cx="469744" cy="259045"/>
    <xdr:sp macro="" textlink="">
      <xdr:nvSpPr>
        <xdr:cNvPr id="260" name="n_4mainValue【体育館・プール】&#10;一人当たり面積">
          <a:extLst>
            <a:ext uri="{FF2B5EF4-FFF2-40B4-BE49-F238E27FC236}">
              <a16:creationId xmlns:a16="http://schemas.microsoft.com/office/drawing/2014/main" id="{6651A0A3-A872-430C-B7CA-789C7D0F4E7A}"/>
            </a:ext>
          </a:extLst>
        </xdr:cNvPr>
        <xdr:cNvSpPr txBox="1"/>
      </xdr:nvSpPr>
      <xdr:spPr>
        <a:xfrm>
          <a:off x="6067502" y="1016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2B9F020-BE23-4ABD-B621-E0326BDF5BAE}"/>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E6D6A638-9BDA-41C1-B2EA-6A997893442B}"/>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B6D329AE-70BE-40EF-84C2-940A2D50752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F50A6F1-8D89-49FE-AECB-4AB83ECA47A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8787A208-67C9-4C64-8BDC-F23B7D0B6FAF}"/>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3B8C742E-E321-416E-9E29-E8487D2CB41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CF423E23-673A-4DD7-9FC2-20B1D8247AD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A49ABD2A-649E-4B38-990E-AF161EDB5DF6}"/>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2767B48D-3B60-47AD-8B6E-3FD6CA6EC54A}"/>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1FA62AF8-25C7-4A12-B35B-BD599FDA209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AC2605CB-9749-4A7F-8840-89BB26F335C6}"/>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7E5BE72C-AE7B-4587-85F5-FC67247949E6}"/>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18762EF1-9138-4573-929D-AACCFB29B584}"/>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1934C33F-CF4D-471A-958F-855F628E9BF7}"/>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275A83E9-EC87-4621-AB86-716D69169693}"/>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B099706D-9C91-4A4C-95CE-E68C55A60A43}"/>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D16E53AF-DAF2-492B-BE11-D7F681508A83}"/>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4D47001F-170F-474C-BAD3-689B06258447}"/>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7B2F5EB1-1E60-4A50-9D11-DF86A9358D63}"/>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F2869602-5520-415F-A1EF-497C18C11C2F}"/>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5152B290-C963-4A93-A8CF-0C9E07F2FE41}"/>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30A7F007-CD86-4DDF-BEC0-3705FCCEE626}"/>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DFC42534-3693-4BD5-82E1-E728084F3A70}"/>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AD230B0C-755C-4E10-9DC6-87194224CED0}"/>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E84D5D4E-8164-4497-B6BB-42CFAED00272}"/>
            </a:ext>
          </a:extLst>
        </xdr:cNvPr>
        <xdr:cNvCxnSpPr/>
      </xdr:nvCxnSpPr>
      <xdr:spPr>
        <a:xfrm flipV="1">
          <a:off x="4180840" y="12593955"/>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616A51FB-B877-4E9D-AB83-CE768D4C2750}"/>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B4AD0786-9F3A-4405-8BFF-7A3BBE45A4B7}"/>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25A6E049-EF2C-4293-AF7A-04C9191BB905}"/>
            </a:ext>
          </a:extLst>
        </xdr:cNvPr>
        <xdr:cNvSpPr txBox="1"/>
      </xdr:nvSpPr>
      <xdr:spPr>
        <a:xfrm>
          <a:off x="4219575" y="1238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89" name="直線コネクタ 288">
          <a:extLst>
            <a:ext uri="{FF2B5EF4-FFF2-40B4-BE49-F238E27FC236}">
              <a16:creationId xmlns:a16="http://schemas.microsoft.com/office/drawing/2014/main" id="{B8746A6C-2FBE-4927-AF37-D684D329959D}"/>
            </a:ext>
          </a:extLst>
        </xdr:cNvPr>
        <xdr:cNvCxnSpPr/>
      </xdr:nvCxnSpPr>
      <xdr:spPr>
        <a:xfrm>
          <a:off x="4105275" y="12593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4B92EA8C-269D-4B06-B9AC-DC585175ACBD}"/>
            </a:ext>
          </a:extLst>
        </xdr:cNvPr>
        <xdr:cNvSpPr txBox="1"/>
      </xdr:nvSpPr>
      <xdr:spPr>
        <a:xfrm>
          <a:off x="4219575" y="131267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291" name="フローチャート: 判断 290">
          <a:extLst>
            <a:ext uri="{FF2B5EF4-FFF2-40B4-BE49-F238E27FC236}">
              <a16:creationId xmlns:a16="http://schemas.microsoft.com/office/drawing/2014/main" id="{02507375-FF91-4116-B4D4-E3C5953DEBDB}"/>
            </a:ext>
          </a:extLst>
        </xdr:cNvPr>
        <xdr:cNvSpPr/>
      </xdr:nvSpPr>
      <xdr:spPr>
        <a:xfrm>
          <a:off x="4124325" y="132657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2" name="フローチャート: 判断 291">
          <a:extLst>
            <a:ext uri="{FF2B5EF4-FFF2-40B4-BE49-F238E27FC236}">
              <a16:creationId xmlns:a16="http://schemas.microsoft.com/office/drawing/2014/main" id="{4D12B899-0D79-4691-AF98-3E348D966523}"/>
            </a:ext>
          </a:extLst>
        </xdr:cNvPr>
        <xdr:cNvSpPr/>
      </xdr:nvSpPr>
      <xdr:spPr>
        <a:xfrm>
          <a:off x="3381375" y="132511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3" name="フローチャート: 判断 292">
          <a:extLst>
            <a:ext uri="{FF2B5EF4-FFF2-40B4-BE49-F238E27FC236}">
              <a16:creationId xmlns:a16="http://schemas.microsoft.com/office/drawing/2014/main" id="{D830B6D0-A9D1-44B1-AE80-58BC0F69E2E5}"/>
            </a:ext>
          </a:extLst>
        </xdr:cNvPr>
        <xdr:cNvSpPr/>
      </xdr:nvSpPr>
      <xdr:spPr>
        <a:xfrm>
          <a:off x="2571750" y="1323213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E69D5A31-A312-44BC-8201-C237990EFD39}"/>
            </a:ext>
          </a:extLst>
        </xdr:cNvPr>
        <xdr:cNvSpPr/>
      </xdr:nvSpPr>
      <xdr:spPr>
        <a:xfrm>
          <a:off x="1781175" y="132321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295" name="フローチャート: 判断 294">
          <a:extLst>
            <a:ext uri="{FF2B5EF4-FFF2-40B4-BE49-F238E27FC236}">
              <a16:creationId xmlns:a16="http://schemas.microsoft.com/office/drawing/2014/main" id="{222108B3-8AD3-484A-997E-B8086FB840F8}"/>
            </a:ext>
          </a:extLst>
        </xdr:cNvPr>
        <xdr:cNvSpPr/>
      </xdr:nvSpPr>
      <xdr:spPr>
        <a:xfrm>
          <a:off x="981075" y="131724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48FFBE8C-56D8-42E8-A1BF-A18191B85E9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CCFE880-520F-4092-87A6-933FB3DDEC06}"/>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8904BFD-4A2C-49F6-89DD-BD159CCCB8F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6BF87E7-C8C9-496D-ABEF-DF322BFB1B8D}"/>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FABF4BA-C2A5-4F52-A0EF-7490EB8242F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158750</xdr:rowOff>
    </xdr:from>
    <xdr:to>
      <xdr:col>24</xdr:col>
      <xdr:colOff>114300</xdr:colOff>
      <xdr:row>85</xdr:row>
      <xdr:rowOff>88900</xdr:rowOff>
    </xdr:to>
    <xdr:sp macro="" textlink="">
      <xdr:nvSpPr>
        <xdr:cNvPr id="301" name="楕円 300">
          <a:extLst>
            <a:ext uri="{FF2B5EF4-FFF2-40B4-BE49-F238E27FC236}">
              <a16:creationId xmlns:a16="http://schemas.microsoft.com/office/drawing/2014/main" id="{EAC2F8AE-D6FF-4498-90B1-D7DA534ED812}"/>
            </a:ext>
          </a:extLst>
        </xdr:cNvPr>
        <xdr:cNvSpPr/>
      </xdr:nvSpPr>
      <xdr:spPr>
        <a:xfrm>
          <a:off x="4124325" y="137731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137177</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08238C58-5128-451E-A57B-D3E901AB7822}"/>
            </a:ext>
          </a:extLst>
        </xdr:cNvPr>
        <xdr:cNvSpPr txBox="1"/>
      </xdr:nvSpPr>
      <xdr:spPr>
        <a:xfrm>
          <a:off x="4219575" y="13751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118745</xdr:rowOff>
    </xdr:from>
    <xdr:to>
      <xdr:col>20</xdr:col>
      <xdr:colOff>38100</xdr:colOff>
      <xdr:row>85</xdr:row>
      <xdr:rowOff>48895</xdr:rowOff>
    </xdr:to>
    <xdr:sp macro="" textlink="">
      <xdr:nvSpPr>
        <xdr:cNvPr id="303" name="楕円 302">
          <a:extLst>
            <a:ext uri="{FF2B5EF4-FFF2-40B4-BE49-F238E27FC236}">
              <a16:creationId xmlns:a16="http://schemas.microsoft.com/office/drawing/2014/main" id="{16FE5F17-DA4B-466B-A247-7AF7A0C289C7}"/>
            </a:ext>
          </a:extLst>
        </xdr:cNvPr>
        <xdr:cNvSpPr/>
      </xdr:nvSpPr>
      <xdr:spPr>
        <a:xfrm>
          <a:off x="3381375" y="1373314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169545</xdr:rowOff>
    </xdr:from>
    <xdr:to>
      <xdr:col>24</xdr:col>
      <xdr:colOff>63500</xdr:colOff>
      <xdr:row>85</xdr:row>
      <xdr:rowOff>38100</xdr:rowOff>
    </xdr:to>
    <xdr:cxnSp macro="">
      <xdr:nvCxnSpPr>
        <xdr:cNvPr id="304" name="直線コネクタ 303">
          <a:extLst>
            <a:ext uri="{FF2B5EF4-FFF2-40B4-BE49-F238E27FC236}">
              <a16:creationId xmlns:a16="http://schemas.microsoft.com/office/drawing/2014/main" id="{BD46A600-BD67-4F66-84C6-F866BBF19E06}"/>
            </a:ext>
          </a:extLst>
        </xdr:cNvPr>
        <xdr:cNvCxnSpPr/>
      </xdr:nvCxnSpPr>
      <xdr:spPr>
        <a:xfrm>
          <a:off x="3429000" y="13771245"/>
          <a:ext cx="75247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80645</xdr:rowOff>
    </xdr:from>
    <xdr:to>
      <xdr:col>15</xdr:col>
      <xdr:colOff>101600</xdr:colOff>
      <xdr:row>85</xdr:row>
      <xdr:rowOff>10795</xdr:rowOff>
    </xdr:to>
    <xdr:sp macro="" textlink="">
      <xdr:nvSpPr>
        <xdr:cNvPr id="305" name="楕円 304">
          <a:extLst>
            <a:ext uri="{FF2B5EF4-FFF2-40B4-BE49-F238E27FC236}">
              <a16:creationId xmlns:a16="http://schemas.microsoft.com/office/drawing/2014/main" id="{BCE4BF1D-20E9-455E-8CC1-324439CD5783}"/>
            </a:ext>
          </a:extLst>
        </xdr:cNvPr>
        <xdr:cNvSpPr/>
      </xdr:nvSpPr>
      <xdr:spPr>
        <a:xfrm>
          <a:off x="2571750" y="136950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131445</xdr:rowOff>
    </xdr:from>
    <xdr:to>
      <xdr:col>19</xdr:col>
      <xdr:colOff>177800</xdr:colOff>
      <xdr:row>84</xdr:row>
      <xdr:rowOff>169545</xdr:rowOff>
    </xdr:to>
    <xdr:cxnSp macro="">
      <xdr:nvCxnSpPr>
        <xdr:cNvPr id="306" name="直線コネクタ 305">
          <a:extLst>
            <a:ext uri="{FF2B5EF4-FFF2-40B4-BE49-F238E27FC236}">
              <a16:creationId xmlns:a16="http://schemas.microsoft.com/office/drawing/2014/main" id="{770DF3FA-4EAC-4CE6-A4F9-15BA504A37C5}"/>
            </a:ext>
          </a:extLst>
        </xdr:cNvPr>
        <xdr:cNvCxnSpPr/>
      </xdr:nvCxnSpPr>
      <xdr:spPr>
        <a:xfrm>
          <a:off x="2619375" y="13742670"/>
          <a:ext cx="80962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42545</xdr:rowOff>
    </xdr:from>
    <xdr:to>
      <xdr:col>10</xdr:col>
      <xdr:colOff>165100</xdr:colOff>
      <xdr:row>84</xdr:row>
      <xdr:rowOff>144145</xdr:rowOff>
    </xdr:to>
    <xdr:sp macro="" textlink="">
      <xdr:nvSpPr>
        <xdr:cNvPr id="307" name="楕円 306">
          <a:extLst>
            <a:ext uri="{FF2B5EF4-FFF2-40B4-BE49-F238E27FC236}">
              <a16:creationId xmlns:a16="http://schemas.microsoft.com/office/drawing/2014/main" id="{CB3F552D-FB7D-4E7B-8072-2C4395ACB424}"/>
            </a:ext>
          </a:extLst>
        </xdr:cNvPr>
        <xdr:cNvSpPr/>
      </xdr:nvSpPr>
      <xdr:spPr>
        <a:xfrm>
          <a:off x="1781175" y="136569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93345</xdr:rowOff>
    </xdr:from>
    <xdr:to>
      <xdr:col>15</xdr:col>
      <xdr:colOff>50800</xdr:colOff>
      <xdr:row>84</xdr:row>
      <xdr:rowOff>131445</xdr:rowOff>
    </xdr:to>
    <xdr:cxnSp macro="">
      <xdr:nvCxnSpPr>
        <xdr:cNvPr id="308" name="直線コネクタ 307">
          <a:extLst>
            <a:ext uri="{FF2B5EF4-FFF2-40B4-BE49-F238E27FC236}">
              <a16:creationId xmlns:a16="http://schemas.microsoft.com/office/drawing/2014/main" id="{4FA243D5-38C1-4ABF-87E7-1343BC8721FD}"/>
            </a:ext>
          </a:extLst>
        </xdr:cNvPr>
        <xdr:cNvCxnSpPr/>
      </xdr:nvCxnSpPr>
      <xdr:spPr>
        <a:xfrm>
          <a:off x="1828800" y="1370457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124461</xdr:rowOff>
    </xdr:from>
    <xdr:to>
      <xdr:col>6</xdr:col>
      <xdr:colOff>38100</xdr:colOff>
      <xdr:row>85</xdr:row>
      <xdr:rowOff>54611</xdr:rowOff>
    </xdr:to>
    <xdr:sp macro="" textlink="">
      <xdr:nvSpPr>
        <xdr:cNvPr id="309" name="楕円 308">
          <a:extLst>
            <a:ext uri="{FF2B5EF4-FFF2-40B4-BE49-F238E27FC236}">
              <a16:creationId xmlns:a16="http://schemas.microsoft.com/office/drawing/2014/main" id="{2593CB45-969F-4E52-BBBA-3DED1D05E40E}"/>
            </a:ext>
          </a:extLst>
        </xdr:cNvPr>
        <xdr:cNvSpPr/>
      </xdr:nvSpPr>
      <xdr:spPr>
        <a:xfrm>
          <a:off x="981075" y="137325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93345</xdr:rowOff>
    </xdr:from>
    <xdr:to>
      <xdr:col>10</xdr:col>
      <xdr:colOff>114300</xdr:colOff>
      <xdr:row>85</xdr:row>
      <xdr:rowOff>3811</xdr:rowOff>
    </xdr:to>
    <xdr:cxnSp macro="">
      <xdr:nvCxnSpPr>
        <xdr:cNvPr id="310" name="直線コネクタ 309">
          <a:extLst>
            <a:ext uri="{FF2B5EF4-FFF2-40B4-BE49-F238E27FC236}">
              <a16:creationId xmlns:a16="http://schemas.microsoft.com/office/drawing/2014/main" id="{4B3EAF14-F613-43DA-924E-F82B669F0939}"/>
            </a:ext>
          </a:extLst>
        </xdr:cNvPr>
        <xdr:cNvCxnSpPr/>
      </xdr:nvCxnSpPr>
      <xdr:spPr>
        <a:xfrm flipV="1">
          <a:off x="1028700" y="13704570"/>
          <a:ext cx="800100" cy="7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311" name="n_1aveValue【福祉施設】&#10;有形固定資産減価償却率">
          <a:extLst>
            <a:ext uri="{FF2B5EF4-FFF2-40B4-BE49-F238E27FC236}">
              <a16:creationId xmlns:a16="http://schemas.microsoft.com/office/drawing/2014/main" id="{4D1D6B86-4181-44C6-A8BB-77BCA689CE1B}"/>
            </a:ext>
          </a:extLst>
        </xdr:cNvPr>
        <xdr:cNvSpPr txBox="1"/>
      </xdr:nvSpPr>
      <xdr:spPr>
        <a:xfrm>
          <a:off x="3239144" y="1302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2" name="n_2aveValue【福祉施設】&#10;有形固定資産減価償却率">
          <a:extLst>
            <a:ext uri="{FF2B5EF4-FFF2-40B4-BE49-F238E27FC236}">
              <a16:creationId xmlns:a16="http://schemas.microsoft.com/office/drawing/2014/main" id="{A01EFE76-1774-4B46-B9FE-6CE6B126FD67}"/>
            </a:ext>
          </a:extLst>
        </xdr:cNvPr>
        <xdr:cNvSpPr txBox="1"/>
      </xdr:nvSpPr>
      <xdr:spPr>
        <a:xfrm>
          <a:off x="2439044" y="1301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443F8740-3F65-4A49-A92F-8AD9C53373AF}"/>
            </a:ext>
          </a:extLst>
        </xdr:cNvPr>
        <xdr:cNvSpPr txBox="1"/>
      </xdr:nvSpPr>
      <xdr:spPr>
        <a:xfrm>
          <a:off x="1648469" y="1301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314" name="n_4aveValue【福祉施設】&#10;有形固定資産減価償却率">
          <a:extLst>
            <a:ext uri="{FF2B5EF4-FFF2-40B4-BE49-F238E27FC236}">
              <a16:creationId xmlns:a16="http://schemas.microsoft.com/office/drawing/2014/main" id="{F8F2E69F-4844-40B8-B5A0-671A4DC28F36}"/>
            </a:ext>
          </a:extLst>
        </xdr:cNvPr>
        <xdr:cNvSpPr txBox="1"/>
      </xdr:nvSpPr>
      <xdr:spPr>
        <a:xfrm>
          <a:off x="848369" y="1296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40022</xdr:rowOff>
    </xdr:from>
    <xdr:ext cx="405111" cy="259045"/>
    <xdr:sp macro="" textlink="">
      <xdr:nvSpPr>
        <xdr:cNvPr id="315" name="n_1mainValue【福祉施設】&#10;有形固定資産減価償却率">
          <a:extLst>
            <a:ext uri="{FF2B5EF4-FFF2-40B4-BE49-F238E27FC236}">
              <a16:creationId xmlns:a16="http://schemas.microsoft.com/office/drawing/2014/main" id="{EC9E7D57-3728-4019-B13B-0FD62A3CAF53}"/>
            </a:ext>
          </a:extLst>
        </xdr:cNvPr>
        <xdr:cNvSpPr txBox="1"/>
      </xdr:nvSpPr>
      <xdr:spPr>
        <a:xfrm>
          <a:off x="3239144" y="1381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1922</xdr:rowOff>
    </xdr:from>
    <xdr:ext cx="405111" cy="259045"/>
    <xdr:sp macro="" textlink="">
      <xdr:nvSpPr>
        <xdr:cNvPr id="316" name="n_2mainValue【福祉施設】&#10;有形固定資産減価償却率">
          <a:extLst>
            <a:ext uri="{FF2B5EF4-FFF2-40B4-BE49-F238E27FC236}">
              <a16:creationId xmlns:a16="http://schemas.microsoft.com/office/drawing/2014/main" id="{61860E70-1633-4F15-B54B-BF85DA1F0101}"/>
            </a:ext>
          </a:extLst>
        </xdr:cNvPr>
        <xdr:cNvSpPr txBox="1"/>
      </xdr:nvSpPr>
      <xdr:spPr>
        <a:xfrm>
          <a:off x="2439044" y="1377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135272</xdr:rowOff>
    </xdr:from>
    <xdr:ext cx="405111" cy="259045"/>
    <xdr:sp macro="" textlink="">
      <xdr:nvSpPr>
        <xdr:cNvPr id="317" name="n_3mainValue【福祉施設】&#10;有形固定資産減価償却率">
          <a:extLst>
            <a:ext uri="{FF2B5EF4-FFF2-40B4-BE49-F238E27FC236}">
              <a16:creationId xmlns:a16="http://schemas.microsoft.com/office/drawing/2014/main" id="{98D484FB-E83E-4B42-9330-DC9646E73C6E}"/>
            </a:ext>
          </a:extLst>
        </xdr:cNvPr>
        <xdr:cNvSpPr txBox="1"/>
      </xdr:nvSpPr>
      <xdr:spPr>
        <a:xfrm>
          <a:off x="1648469" y="1374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45738</xdr:rowOff>
    </xdr:from>
    <xdr:ext cx="405111" cy="259045"/>
    <xdr:sp macro="" textlink="">
      <xdr:nvSpPr>
        <xdr:cNvPr id="318" name="n_4mainValue【福祉施設】&#10;有形固定資産減価償却率">
          <a:extLst>
            <a:ext uri="{FF2B5EF4-FFF2-40B4-BE49-F238E27FC236}">
              <a16:creationId xmlns:a16="http://schemas.microsoft.com/office/drawing/2014/main" id="{E3955773-95E1-417A-9A6E-4B1883A55BB2}"/>
            </a:ext>
          </a:extLst>
        </xdr:cNvPr>
        <xdr:cNvSpPr txBox="1"/>
      </xdr:nvSpPr>
      <xdr:spPr>
        <a:xfrm>
          <a:off x="848369" y="13822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BDB69A09-AF48-4D0F-903F-C904A452C5C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7F293811-35D1-41B2-B15B-10D4386DF396}"/>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1F52A969-3236-4790-AB16-6534EB5F8549}"/>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967B5366-8FEE-4BC6-8587-4EE2C323391E}"/>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2DC8B1E3-7224-4D57-85C6-DA13459D6C48}"/>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7151171E-0F9E-40AD-A5CC-6C77528B5AD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138C3146-92C4-4D16-957E-F886D0B9AA5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E4025513-FBD6-4916-BB60-5AB5ED9BB259}"/>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1D3AF533-29A1-4BB2-B54A-AA0A8FE7FBB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D597963-F689-4C62-AB3E-531ED7F61720}"/>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75D1AD03-96E4-451B-9823-885EF0FA51A5}"/>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F772C9A1-3788-40D7-90F7-7BAA7796CE39}"/>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124FFD52-8932-4AB2-8B23-EFBFA38E16C6}"/>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B717BB70-7152-4EB3-BC02-9DAA8D0AF400}"/>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4CECF839-8CDA-4ED2-A325-E8624CCAE15A}"/>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D4418990-51C1-48DC-AD46-14DB48BDB103}"/>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F8574213-ED1F-4B9A-AD9D-567CB9313469}"/>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4907A696-9DDD-43CF-A06A-AA9B1C4E806F}"/>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2C09C719-DCAE-4B1E-936F-B1930E31817D}"/>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DD9D2193-8BEE-4712-B23D-FA59F9AFCD0E}"/>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E4817A6B-9730-4C84-B617-A08724D455AB}"/>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3BC39C93-9B06-46DF-9355-D67674295662}"/>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2094BE41-9E6C-4F96-ACAB-0E230338D8F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342" name="直線コネクタ 341">
          <a:extLst>
            <a:ext uri="{FF2B5EF4-FFF2-40B4-BE49-F238E27FC236}">
              <a16:creationId xmlns:a16="http://schemas.microsoft.com/office/drawing/2014/main" id="{F44CB9DE-8D13-486E-AD71-F6BC812FC3CE}"/>
            </a:ext>
          </a:extLst>
        </xdr:cNvPr>
        <xdr:cNvCxnSpPr/>
      </xdr:nvCxnSpPr>
      <xdr:spPr>
        <a:xfrm flipV="1">
          <a:off x="9429115" y="12800457"/>
          <a:ext cx="0" cy="1240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3" name="【福祉施設】&#10;一人当たり面積最小値テキスト">
          <a:extLst>
            <a:ext uri="{FF2B5EF4-FFF2-40B4-BE49-F238E27FC236}">
              <a16:creationId xmlns:a16="http://schemas.microsoft.com/office/drawing/2014/main" id="{B4CF7C96-0CE9-43F0-9125-F0E2E8DEE8A3}"/>
            </a:ext>
          </a:extLst>
        </xdr:cNvPr>
        <xdr:cNvSpPr txBox="1"/>
      </xdr:nvSpPr>
      <xdr:spPr>
        <a:xfrm>
          <a:off x="9467850" y="1404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4" name="直線コネクタ 343">
          <a:extLst>
            <a:ext uri="{FF2B5EF4-FFF2-40B4-BE49-F238E27FC236}">
              <a16:creationId xmlns:a16="http://schemas.microsoft.com/office/drawing/2014/main" id="{DDCB9C18-723A-4CE5-B79B-81EE07549C95}"/>
            </a:ext>
          </a:extLst>
        </xdr:cNvPr>
        <xdr:cNvCxnSpPr/>
      </xdr:nvCxnSpPr>
      <xdr:spPr>
        <a:xfrm>
          <a:off x="9363075" y="140408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345" name="【福祉施設】&#10;一人当たり面積最大値テキスト">
          <a:extLst>
            <a:ext uri="{FF2B5EF4-FFF2-40B4-BE49-F238E27FC236}">
              <a16:creationId xmlns:a16="http://schemas.microsoft.com/office/drawing/2014/main" id="{E1716BEC-441E-48B6-8A65-5EA156EC09B9}"/>
            </a:ext>
          </a:extLst>
        </xdr:cNvPr>
        <xdr:cNvSpPr txBox="1"/>
      </xdr:nvSpPr>
      <xdr:spPr>
        <a:xfrm>
          <a:off x="9467850" y="1259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346" name="直線コネクタ 345">
          <a:extLst>
            <a:ext uri="{FF2B5EF4-FFF2-40B4-BE49-F238E27FC236}">
              <a16:creationId xmlns:a16="http://schemas.microsoft.com/office/drawing/2014/main" id="{7005A73F-D8A6-4B95-B15A-20E9D1375102}"/>
            </a:ext>
          </a:extLst>
        </xdr:cNvPr>
        <xdr:cNvCxnSpPr/>
      </xdr:nvCxnSpPr>
      <xdr:spPr>
        <a:xfrm>
          <a:off x="9363075" y="128004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347" name="【福祉施設】&#10;一人当たり面積平均値テキスト">
          <a:extLst>
            <a:ext uri="{FF2B5EF4-FFF2-40B4-BE49-F238E27FC236}">
              <a16:creationId xmlns:a16="http://schemas.microsoft.com/office/drawing/2014/main" id="{B765ADDA-276D-43DE-80B4-75E1B2788ED0}"/>
            </a:ext>
          </a:extLst>
        </xdr:cNvPr>
        <xdr:cNvSpPr txBox="1"/>
      </xdr:nvSpPr>
      <xdr:spPr>
        <a:xfrm>
          <a:off x="9467850" y="13658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348" name="フローチャート: 判断 347">
          <a:extLst>
            <a:ext uri="{FF2B5EF4-FFF2-40B4-BE49-F238E27FC236}">
              <a16:creationId xmlns:a16="http://schemas.microsoft.com/office/drawing/2014/main" id="{E6F23EBD-4995-4D5A-9D36-2A52F460C8BA}"/>
            </a:ext>
          </a:extLst>
        </xdr:cNvPr>
        <xdr:cNvSpPr/>
      </xdr:nvSpPr>
      <xdr:spPr>
        <a:xfrm>
          <a:off x="9401175" y="1380439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349" name="フローチャート: 判断 348">
          <a:extLst>
            <a:ext uri="{FF2B5EF4-FFF2-40B4-BE49-F238E27FC236}">
              <a16:creationId xmlns:a16="http://schemas.microsoft.com/office/drawing/2014/main" id="{AF7ABA6D-5A31-4717-8270-0BE1F0E70CB5}"/>
            </a:ext>
          </a:extLst>
        </xdr:cNvPr>
        <xdr:cNvSpPr/>
      </xdr:nvSpPr>
      <xdr:spPr>
        <a:xfrm>
          <a:off x="8639175" y="138037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350" name="フローチャート: 判断 349">
          <a:extLst>
            <a:ext uri="{FF2B5EF4-FFF2-40B4-BE49-F238E27FC236}">
              <a16:creationId xmlns:a16="http://schemas.microsoft.com/office/drawing/2014/main" id="{7A478A0D-EC01-4488-8C04-CAE2FA3F5527}"/>
            </a:ext>
          </a:extLst>
        </xdr:cNvPr>
        <xdr:cNvSpPr/>
      </xdr:nvSpPr>
      <xdr:spPr>
        <a:xfrm>
          <a:off x="7839075" y="138320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351" name="フローチャート: 判断 350">
          <a:extLst>
            <a:ext uri="{FF2B5EF4-FFF2-40B4-BE49-F238E27FC236}">
              <a16:creationId xmlns:a16="http://schemas.microsoft.com/office/drawing/2014/main" id="{8D071704-5EEC-4F39-BF6D-F02EA9FA31A0}"/>
            </a:ext>
          </a:extLst>
        </xdr:cNvPr>
        <xdr:cNvSpPr/>
      </xdr:nvSpPr>
      <xdr:spPr>
        <a:xfrm>
          <a:off x="7029450" y="138518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352" name="フローチャート: 判断 351">
          <a:extLst>
            <a:ext uri="{FF2B5EF4-FFF2-40B4-BE49-F238E27FC236}">
              <a16:creationId xmlns:a16="http://schemas.microsoft.com/office/drawing/2014/main" id="{63472BF0-B8B1-4B62-81C3-3331F2406525}"/>
            </a:ext>
          </a:extLst>
        </xdr:cNvPr>
        <xdr:cNvSpPr/>
      </xdr:nvSpPr>
      <xdr:spPr>
        <a:xfrm>
          <a:off x="6238875" y="138601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CFEECF8-1937-40C1-86E5-163FF8995CB6}"/>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341A886-82C0-408D-BA6B-8D7284F8661C}"/>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C5583EC-F339-462D-B92D-DACA738B04F1}"/>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41EC426-94BD-4A9B-BB5A-481C312BEC68}"/>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311EB1B-286E-4EF9-B31A-6CCB13DE1AB9}"/>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121793</xdr:rowOff>
    </xdr:from>
    <xdr:to>
      <xdr:col>55</xdr:col>
      <xdr:colOff>50800</xdr:colOff>
      <xdr:row>86</xdr:row>
      <xdr:rowOff>51943</xdr:rowOff>
    </xdr:to>
    <xdr:sp macro="" textlink="">
      <xdr:nvSpPr>
        <xdr:cNvPr id="358" name="楕円 357">
          <a:extLst>
            <a:ext uri="{FF2B5EF4-FFF2-40B4-BE49-F238E27FC236}">
              <a16:creationId xmlns:a16="http://schemas.microsoft.com/office/drawing/2014/main" id="{D0E9EFCD-9D7C-403C-9663-96D7F437309F}"/>
            </a:ext>
          </a:extLst>
        </xdr:cNvPr>
        <xdr:cNvSpPr/>
      </xdr:nvSpPr>
      <xdr:spPr>
        <a:xfrm>
          <a:off x="9401175" y="13898118"/>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36720</xdr:rowOff>
    </xdr:from>
    <xdr:ext cx="469744" cy="259045"/>
    <xdr:sp macro="" textlink="">
      <xdr:nvSpPr>
        <xdr:cNvPr id="359" name="【福祉施設】&#10;一人当たり面積該当値テキスト">
          <a:extLst>
            <a:ext uri="{FF2B5EF4-FFF2-40B4-BE49-F238E27FC236}">
              <a16:creationId xmlns:a16="http://schemas.microsoft.com/office/drawing/2014/main" id="{98CB3E98-5717-444F-81D2-0982F487B3DD}"/>
            </a:ext>
          </a:extLst>
        </xdr:cNvPr>
        <xdr:cNvSpPr txBox="1"/>
      </xdr:nvSpPr>
      <xdr:spPr>
        <a:xfrm>
          <a:off x="9467850" y="13809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125603</xdr:rowOff>
    </xdr:from>
    <xdr:to>
      <xdr:col>50</xdr:col>
      <xdr:colOff>165100</xdr:colOff>
      <xdr:row>86</xdr:row>
      <xdr:rowOff>55753</xdr:rowOff>
    </xdr:to>
    <xdr:sp macro="" textlink="">
      <xdr:nvSpPr>
        <xdr:cNvPr id="360" name="楕円 359">
          <a:extLst>
            <a:ext uri="{FF2B5EF4-FFF2-40B4-BE49-F238E27FC236}">
              <a16:creationId xmlns:a16="http://schemas.microsoft.com/office/drawing/2014/main" id="{AC885E10-834E-43BE-8388-BDF6E2AA204A}"/>
            </a:ext>
          </a:extLst>
        </xdr:cNvPr>
        <xdr:cNvSpPr/>
      </xdr:nvSpPr>
      <xdr:spPr>
        <a:xfrm>
          <a:off x="8639175" y="138955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1143</xdr:rowOff>
    </xdr:from>
    <xdr:to>
      <xdr:col>55</xdr:col>
      <xdr:colOff>0</xdr:colOff>
      <xdr:row>86</xdr:row>
      <xdr:rowOff>4953</xdr:rowOff>
    </xdr:to>
    <xdr:cxnSp macro="">
      <xdr:nvCxnSpPr>
        <xdr:cNvPr id="361" name="直線コネクタ 360">
          <a:extLst>
            <a:ext uri="{FF2B5EF4-FFF2-40B4-BE49-F238E27FC236}">
              <a16:creationId xmlns:a16="http://schemas.microsoft.com/office/drawing/2014/main" id="{E0934898-C31F-4721-A912-14E1679D3DBE}"/>
            </a:ext>
          </a:extLst>
        </xdr:cNvPr>
        <xdr:cNvCxnSpPr/>
      </xdr:nvCxnSpPr>
      <xdr:spPr>
        <a:xfrm flipV="1">
          <a:off x="8686800" y="13936218"/>
          <a:ext cx="74295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129794</xdr:rowOff>
    </xdr:from>
    <xdr:to>
      <xdr:col>46</xdr:col>
      <xdr:colOff>38100</xdr:colOff>
      <xdr:row>86</xdr:row>
      <xdr:rowOff>59944</xdr:rowOff>
    </xdr:to>
    <xdr:sp macro="" textlink="">
      <xdr:nvSpPr>
        <xdr:cNvPr id="362" name="楕円 361">
          <a:extLst>
            <a:ext uri="{FF2B5EF4-FFF2-40B4-BE49-F238E27FC236}">
              <a16:creationId xmlns:a16="http://schemas.microsoft.com/office/drawing/2014/main" id="{C95C2A7D-C0A5-4B75-84C0-A090C3005037}"/>
            </a:ext>
          </a:extLst>
        </xdr:cNvPr>
        <xdr:cNvSpPr/>
      </xdr:nvSpPr>
      <xdr:spPr>
        <a:xfrm>
          <a:off x="7839075" y="138997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4953</xdr:rowOff>
    </xdr:from>
    <xdr:to>
      <xdr:col>50</xdr:col>
      <xdr:colOff>114300</xdr:colOff>
      <xdr:row>86</xdr:row>
      <xdr:rowOff>9144</xdr:rowOff>
    </xdr:to>
    <xdr:cxnSp macro="">
      <xdr:nvCxnSpPr>
        <xdr:cNvPr id="363" name="直線コネクタ 362">
          <a:extLst>
            <a:ext uri="{FF2B5EF4-FFF2-40B4-BE49-F238E27FC236}">
              <a16:creationId xmlns:a16="http://schemas.microsoft.com/office/drawing/2014/main" id="{A56CEE52-4A8C-4C81-A437-DBF490C5C958}"/>
            </a:ext>
          </a:extLst>
        </xdr:cNvPr>
        <xdr:cNvCxnSpPr/>
      </xdr:nvCxnSpPr>
      <xdr:spPr>
        <a:xfrm flipV="1">
          <a:off x="7886700" y="13943203"/>
          <a:ext cx="8001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132842</xdr:rowOff>
    </xdr:from>
    <xdr:to>
      <xdr:col>41</xdr:col>
      <xdr:colOff>101600</xdr:colOff>
      <xdr:row>86</xdr:row>
      <xdr:rowOff>62992</xdr:rowOff>
    </xdr:to>
    <xdr:sp macro="" textlink="">
      <xdr:nvSpPr>
        <xdr:cNvPr id="364" name="楕円 363">
          <a:extLst>
            <a:ext uri="{FF2B5EF4-FFF2-40B4-BE49-F238E27FC236}">
              <a16:creationId xmlns:a16="http://schemas.microsoft.com/office/drawing/2014/main" id="{49889978-E9D5-4CF8-81EC-D83847C49E15}"/>
            </a:ext>
          </a:extLst>
        </xdr:cNvPr>
        <xdr:cNvSpPr/>
      </xdr:nvSpPr>
      <xdr:spPr>
        <a:xfrm>
          <a:off x="7029450" y="139059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9144</xdr:rowOff>
    </xdr:from>
    <xdr:to>
      <xdr:col>45</xdr:col>
      <xdr:colOff>177800</xdr:colOff>
      <xdr:row>86</xdr:row>
      <xdr:rowOff>12192</xdr:rowOff>
    </xdr:to>
    <xdr:cxnSp macro="">
      <xdr:nvCxnSpPr>
        <xdr:cNvPr id="365" name="直線コネクタ 364">
          <a:extLst>
            <a:ext uri="{FF2B5EF4-FFF2-40B4-BE49-F238E27FC236}">
              <a16:creationId xmlns:a16="http://schemas.microsoft.com/office/drawing/2014/main" id="{F3BB2233-0BFE-477F-A14E-576947E8E809}"/>
            </a:ext>
          </a:extLst>
        </xdr:cNvPr>
        <xdr:cNvCxnSpPr/>
      </xdr:nvCxnSpPr>
      <xdr:spPr>
        <a:xfrm flipV="1">
          <a:off x="7077075" y="1394739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136271</xdr:rowOff>
    </xdr:from>
    <xdr:to>
      <xdr:col>36</xdr:col>
      <xdr:colOff>165100</xdr:colOff>
      <xdr:row>86</xdr:row>
      <xdr:rowOff>66421</xdr:rowOff>
    </xdr:to>
    <xdr:sp macro="" textlink="">
      <xdr:nvSpPr>
        <xdr:cNvPr id="366" name="楕円 365">
          <a:extLst>
            <a:ext uri="{FF2B5EF4-FFF2-40B4-BE49-F238E27FC236}">
              <a16:creationId xmlns:a16="http://schemas.microsoft.com/office/drawing/2014/main" id="{6557996B-97F2-4DED-BCFE-38858FC7D4E3}"/>
            </a:ext>
          </a:extLst>
        </xdr:cNvPr>
        <xdr:cNvSpPr/>
      </xdr:nvSpPr>
      <xdr:spPr>
        <a:xfrm>
          <a:off x="6238875" y="139094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12192</xdr:rowOff>
    </xdr:from>
    <xdr:to>
      <xdr:col>41</xdr:col>
      <xdr:colOff>50800</xdr:colOff>
      <xdr:row>86</xdr:row>
      <xdr:rowOff>15621</xdr:rowOff>
    </xdr:to>
    <xdr:cxnSp macro="">
      <xdr:nvCxnSpPr>
        <xdr:cNvPr id="367" name="直線コネクタ 366">
          <a:extLst>
            <a:ext uri="{FF2B5EF4-FFF2-40B4-BE49-F238E27FC236}">
              <a16:creationId xmlns:a16="http://schemas.microsoft.com/office/drawing/2014/main" id="{F79BF114-5EC7-46F0-9BED-C63966CBA543}"/>
            </a:ext>
          </a:extLst>
        </xdr:cNvPr>
        <xdr:cNvCxnSpPr/>
      </xdr:nvCxnSpPr>
      <xdr:spPr>
        <a:xfrm flipV="1">
          <a:off x="6286500" y="13944092"/>
          <a:ext cx="790575"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368" name="n_1aveValue【福祉施設】&#10;一人当たり面積">
          <a:extLst>
            <a:ext uri="{FF2B5EF4-FFF2-40B4-BE49-F238E27FC236}">
              <a16:creationId xmlns:a16="http://schemas.microsoft.com/office/drawing/2014/main" id="{733234DB-E526-4FEC-B23C-83488370BD62}"/>
            </a:ext>
          </a:extLst>
        </xdr:cNvPr>
        <xdr:cNvSpPr txBox="1"/>
      </xdr:nvSpPr>
      <xdr:spPr>
        <a:xfrm>
          <a:off x="8458277" y="13601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369" name="n_2aveValue【福祉施設】&#10;一人当たり面積">
          <a:extLst>
            <a:ext uri="{FF2B5EF4-FFF2-40B4-BE49-F238E27FC236}">
              <a16:creationId xmlns:a16="http://schemas.microsoft.com/office/drawing/2014/main" id="{4A2AE4EB-B2AD-4730-BF47-6D572F36337B}"/>
            </a:ext>
          </a:extLst>
        </xdr:cNvPr>
        <xdr:cNvSpPr txBox="1"/>
      </xdr:nvSpPr>
      <xdr:spPr>
        <a:xfrm>
          <a:off x="7677227" y="1362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370" name="n_3aveValue【福祉施設】&#10;一人当たり面積">
          <a:extLst>
            <a:ext uri="{FF2B5EF4-FFF2-40B4-BE49-F238E27FC236}">
              <a16:creationId xmlns:a16="http://schemas.microsoft.com/office/drawing/2014/main" id="{86A9128B-23A3-4370-8B15-2DA104514B24}"/>
            </a:ext>
          </a:extLst>
        </xdr:cNvPr>
        <xdr:cNvSpPr txBox="1"/>
      </xdr:nvSpPr>
      <xdr:spPr>
        <a:xfrm>
          <a:off x="6867602" y="13639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371" name="n_4aveValue【福祉施設】&#10;一人当たり面積">
          <a:extLst>
            <a:ext uri="{FF2B5EF4-FFF2-40B4-BE49-F238E27FC236}">
              <a16:creationId xmlns:a16="http://schemas.microsoft.com/office/drawing/2014/main" id="{BF3D88D8-E990-4876-8C85-2B9334D27135}"/>
            </a:ext>
          </a:extLst>
        </xdr:cNvPr>
        <xdr:cNvSpPr txBox="1"/>
      </xdr:nvSpPr>
      <xdr:spPr>
        <a:xfrm>
          <a:off x="6067502" y="136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46880</xdr:rowOff>
    </xdr:from>
    <xdr:ext cx="469744" cy="259045"/>
    <xdr:sp macro="" textlink="">
      <xdr:nvSpPr>
        <xdr:cNvPr id="372" name="n_1mainValue【福祉施設】&#10;一人当たり面積">
          <a:extLst>
            <a:ext uri="{FF2B5EF4-FFF2-40B4-BE49-F238E27FC236}">
              <a16:creationId xmlns:a16="http://schemas.microsoft.com/office/drawing/2014/main" id="{A0F6CBCC-4CA8-4321-A293-778FE016AB3E}"/>
            </a:ext>
          </a:extLst>
        </xdr:cNvPr>
        <xdr:cNvSpPr txBox="1"/>
      </xdr:nvSpPr>
      <xdr:spPr>
        <a:xfrm>
          <a:off x="8458277" y="13985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51071</xdr:rowOff>
    </xdr:from>
    <xdr:ext cx="469744" cy="259045"/>
    <xdr:sp macro="" textlink="">
      <xdr:nvSpPr>
        <xdr:cNvPr id="373" name="n_2mainValue【福祉施設】&#10;一人当たり面積">
          <a:extLst>
            <a:ext uri="{FF2B5EF4-FFF2-40B4-BE49-F238E27FC236}">
              <a16:creationId xmlns:a16="http://schemas.microsoft.com/office/drawing/2014/main" id="{CBF508FF-345D-4E7B-8664-3FD584E6D89E}"/>
            </a:ext>
          </a:extLst>
        </xdr:cNvPr>
        <xdr:cNvSpPr txBox="1"/>
      </xdr:nvSpPr>
      <xdr:spPr>
        <a:xfrm>
          <a:off x="7677227" y="1398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54119</xdr:rowOff>
    </xdr:from>
    <xdr:ext cx="469744" cy="259045"/>
    <xdr:sp macro="" textlink="">
      <xdr:nvSpPr>
        <xdr:cNvPr id="374" name="n_3mainValue【福祉施設】&#10;一人当たり面積">
          <a:extLst>
            <a:ext uri="{FF2B5EF4-FFF2-40B4-BE49-F238E27FC236}">
              <a16:creationId xmlns:a16="http://schemas.microsoft.com/office/drawing/2014/main" id="{54A83E51-B6C4-4094-BCE8-AAD226BDF020}"/>
            </a:ext>
          </a:extLst>
        </xdr:cNvPr>
        <xdr:cNvSpPr txBox="1"/>
      </xdr:nvSpPr>
      <xdr:spPr>
        <a:xfrm>
          <a:off x="6867602" y="13989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57548</xdr:rowOff>
    </xdr:from>
    <xdr:ext cx="469744" cy="259045"/>
    <xdr:sp macro="" textlink="">
      <xdr:nvSpPr>
        <xdr:cNvPr id="375" name="n_4mainValue【福祉施設】&#10;一人当たり面積">
          <a:extLst>
            <a:ext uri="{FF2B5EF4-FFF2-40B4-BE49-F238E27FC236}">
              <a16:creationId xmlns:a16="http://schemas.microsoft.com/office/drawing/2014/main" id="{BAB51808-6B16-45F3-8303-30A0EC203DED}"/>
            </a:ext>
          </a:extLst>
        </xdr:cNvPr>
        <xdr:cNvSpPr txBox="1"/>
      </xdr:nvSpPr>
      <xdr:spPr>
        <a:xfrm>
          <a:off x="6067502" y="13992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A5F2104-10BA-4D0C-A8A2-352FBC309037}"/>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11F224DB-FEB7-415D-85BC-6A92FF48DB13}"/>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50255A52-E979-49E3-9BCD-62FCEDF0B8EE}"/>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407220C-638B-4426-9FC7-B8DFCFF21D5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549E17E-2472-4B44-B967-91C66AE1215E}"/>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F9CAD12-A40C-49A6-B8E9-9F1F291E2EE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BD789FF-771F-4F52-8B63-0A898FA3514B}"/>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A3A6A84-8A14-479C-A5FE-432F8688E273}"/>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49ACA76B-916B-4823-922C-235CF8129042}"/>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843F8BF-2006-4171-B77E-B10C53B46E18}"/>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59EBE335-54A7-44BB-A2CD-A2A74232093B}"/>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5A4701CF-BA46-4237-9E95-0EF302D51CE6}"/>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41C54273-5BC8-452C-B9BA-C11F65738F3A}"/>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E26EB221-F0BA-4F14-9734-F06983ED5B77}"/>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A59ED577-C310-44EC-A37D-59220F8C2245}"/>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C6DA8114-52A1-48CE-B0B3-F1B8BDBD57C9}"/>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B606046F-9F61-4051-B62E-D9419C6655C9}"/>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A89528A2-690A-44BA-8B7A-A1A5257FCEDD}"/>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6A8ACCB4-0739-46C0-AEE9-D60B26CDD3F6}"/>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CB541E41-6AFE-4B9E-A791-43EC07777CC6}"/>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F62B62D3-BEA1-4491-ADF3-3931EC8BFE03}"/>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EFBFBA4A-A0FD-4CAD-B9F7-617FEFCF791C}"/>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47D3522-EB57-49BB-8EC6-50E824DEA0AA}"/>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F2DB5C2-D14E-418F-AF29-94453B543E67}"/>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81690C72-7B3D-4A28-8809-F8D08BBDB059}"/>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3F61E132-541D-49BE-8C22-6FB3CC5BE9A6}"/>
            </a:ext>
          </a:extLst>
        </xdr:cNvPr>
        <xdr:cNvCxnSpPr/>
      </xdr:nvCxnSpPr>
      <xdr:spPr>
        <a:xfrm flipV="1">
          <a:off x="4180840" y="16279132"/>
          <a:ext cx="0" cy="1587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366C8052-E80D-40CE-AC62-483D51AB30BE}"/>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F554313A-61AB-4D43-8DDC-957AD1E320F1}"/>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70AB289B-A529-40E2-847E-6F56D3DE4EED}"/>
            </a:ext>
          </a:extLst>
        </xdr:cNvPr>
        <xdr:cNvSpPr txBox="1"/>
      </xdr:nvSpPr>
      <xdr:spPr>
        <a:xfrm>
          <a:off x="4219575" y="160575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405" name="直線コネクタ 404">
          <a:extLst>
            <a:ext uri="{FF2B5EF4-FFF2-40B4-BE49-F238E27FC236}">
              <a16:creationId xmlns:a16="http://schemas.microsoft.com/office/drawing/2014/main" id="{0883A657-BDC6-4936-B1BD-F3B3972BA294}"/>
            </a:ext>
          </a:extLst>
        </xdr:cNvPr>
        <xdr:cNvCxnSpPr/>
      </xdr:nvCxnSpPr>
      <xdr:spPr>
        <a:xfrm>
          <a:off x="4105275" y="162791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10721</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A611C73C-1381-4233-BBF9-A5C8DD0902BE}"/>
            </a:ext>
          </a:extLst>
        </xdr:cNvPr>
        <xdr:cNvSpPr txBox="1"/>
      </xdr:nvSpPr>
      <xdr:spPr>
        <a:xfrm>
          <a:off x="4219575" y="16981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407" name="フローチャート: 判断 406">
          <a:extLst>
            <a:ext uri="{FF2B5EF4-FFF2-40B4-BE49-F238E27FC236}">
              <a16:creationId xmlns:a16="http://schemas.microsoft.com/office/drawing/2014/main" id="{060F74FB-839D-49BF-831B-6D4451C7C611}"/>
            </a:ext>
          </a:extLst>
        </xdr:cNvPr>
        <xdr:cNvSpPr/>
      </xdr:nvSpPr>
      <xdr:spPr>
        <a:xfrm>
          <a:off x="4124325" y="171360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408" name="フローチャート: 判断 407">
          <a:extLst>
            <a:ext uri="{FF2B5EF4-FFF2-40B4-BE49-F238E27FC236}">
              <a16:creationId xmlns:a16="http://schemas.microsoft.com/office/drawing/2014/main" id="{5BC3F4D1-A008-4D83-80E0-A42737E42746}"/>
            </a:ext>
          </a:extLst>
        </xdr:cNvPr>
        <xdr:cNvSpPr/>
      </xdr:nvSpPr>
      <xdr:spPr>
        <a:xfrm>
          <a:off x="3381375" y="171753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409" name="フローチャート: 判断 408">
          <a:extLst>
            <a:ext uri="{FF2B5EF4-FFF2-40B4-BE49-F238E27FC236}">
              <a16:creationId xmlns:a16="http://schemas.microsoft.com/office/drawing/2014/main" id="{811A6F92-1DA9-4A03-B011-FB0A431964EA}"/>
            </a:ext>
          </a:extLst>
        </xdr:cNvPr>
        <xdr:cNvSpPr/>
      </xdr:nvSpPr>
      <xdr:spPr>
        <a:xfrm>
          <a:off x="2571750" y="172814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410" name="フローチャート: 判断 409">
          <a:extLst>
            <a:ext uri="{FF2B5EF4-FFF2-40B4-BE49-F238E27FC236}">
              <a16:creationId xmlns:a16="http://schemas.microsoft.com/office/drawing/2014/main" id="{4BAFAC18-3FC3-4EAE-8E0C-BEFA8DE893F4}"/>
            </a:ext>
          </a:extLst>
        </xdr:cNvPr>
        <xdr:cNvSpPr/>
      </xdr:nvSpPr>
      <xdr:spPr>
        <a:xfrm>
          <a:off x="1781175" y="172486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411" name="フローチャート: 判断 410">
          <a:extLst>
            <a:ext uri="{FF2B5EF4-FFF2-40B4-BE49-F238E27FC236}">
              <a16:creationId xmlns:a16="http://schemas.microsoft.com/office/drawing/2014/main" id="{FDA6294E-C663-402E-98F6-C8AC48E2CF4E}"/>
            </a:ext>
          </a:extLst>
        </xdr:cNvPr>
        <xdr:cNvSpPr/>
      </xdr:nvSpPr>
      <xdr:spPr>
        <a:xfrm>
          <a:off x="981075" y="171933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1537734-CE4A-48C6-A3C5-8EC9F38E7231}"/>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B589390-5B38-4BA6-AAB3-7447DF4233F6}"/>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A5552E3-8327-4846-A736-F644F02DDAAE}"/>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BF56635-964B-41EB-AC61-8B3FED7B4232}"/>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F2B886F-F5B4-4D06-9309-91A25FDA8EAF}"/>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49893</xdr:rowOff>
    </xdr:from>
    <xdr:to>
      <xdr:col>24</xdr:col>
      <xdr:colOff>114300</xdr:colOff>
      <xdr:row>105</xdr:row>
      <xdr:rowOff>151493</xdr:rowOff>
    </xdr:to>
    <xdr:sp macro="" textlink="">
      <xdr:nvSpPr>
        <xdr:cNvPr id="417" name="楕円 416">
          <a:extLst>
            <a:ext uri="{FF2B5EF4-FFF2-40B4-BE49-F238E27FC236}">
              <a16:creationId xmlns:a16="http://schemas.microsoft.com/office/drawing/2014/main" id="{2FEB871F-9BDB-491A-B90F-22E7C6C0B472}"/>
            </a:ext>
          </a:extLst>
        </xdr:cNvPr>
        <xdr:cNvSpPr/>
      </xdr:nvSpPr>
      <xdr:spPr>
        <a:xfrm>
          <a:off x="4124325" y="171917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28320</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60494406-8792-4FAB-ACAB-EE90C210F44F}"/>
            </a:ext>
          </a:extLst>
        </xdr:cNvPr>
        <xdr:cNvSpPr txBox="1"/>
      </xdr:nvSpPr>
      <xdr:spPr>
        <a:xfrm>
          <a:off x="4219575" y="17176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9071</xdr:rowOff>
    </xdr:from>
    <xdr:to>
      <xdr:col>20</xdr:col>
      <xdr:colOff>38100</xdr:colOff>
      <xdr:row>105</xdr:row>
      <xdr:rowOff>110671</xdr:rowOff>
    </xdr:to>
    <xdr:sp macro="" textlink="">
      <xdr:nvSpPr>
        <xdr:cNvPr id="419" name="楕円 418">
          <a:extLst>
            <a:ext uri="{FF2B5EF4-FFF2-40B4-BE49-F238E27FC236}">
              <a16:creationId xmlns:a16="http://schemas.microsoft.com/office/drawing/2014/main" id="{6138B9DB-D233-4BDB-A391-9BCD54CC127C}"/>
            </a:ext>
          </a:extLst>
        </xdr:cNvPr>
        <xdr:cNvSpPr/>
      </xdr:nvSpPr>
      <xdr:spPr>
        <a:xfrm>
          <a:off x="3381375" y="171572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59871</xdr:rowOff>
    </xdr:from>
    <xdr:to>
      <xdr:col>24</xdr:col>
      <xdr:colOff>63500</xdr:colOff>
      <xdr:row>105</xdr:row>
      <xdr:rowOff>100693</xdr:rowOff>
    </xdr:to>
    <xdr:cxnSp macro="">
      <xdr:nvCxnSpPr>
        <xdr:cNvPr id="420" name="直線コネクタ 419">
          <a:extLst>
            <a:ext uri="{FF2B5EF4-FFF2-40B4-BE49-F238E27FC236}">
              <a16:creationId xmlns:a16="http://schemas.microsoft.com/office/drawing/2014/main" id="{12792197-F666-4294-8B68-28F6B4A48AAF}"/>
            </a:ext>
          </a:extLst>
        </xdr:cNvPr>
        <xdr:cNvCxnSpPr/>
      </xdr:nvCxnSpPr>
      <xdr:spPr>
        <a:xfrm>
          <a:off x="3429000" y="17204871"/>
          <a:ext cx="752475" cy="4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139700</xdr:rowOff>
    </xdr:from>
    <xdr:to>
      <xdr:col>15</xdr:col>
      <xdr:colOff>101600</xdr:colOff>
      <xdr:row>105</xdr:row>
      <xdr:rowOff>69850</xdr:rowOff>
    </xdr:to>
    <xdr:sp macro="" textlink="">
      <xdr:nvSpPr>
        <xdr:cNvPr id="421" name="楕円 420">
          <a:extLst>
            <a:ext uri="{FF2B5EF4-FFF2-40B4-BE49-F238E27FC236}">
              <a16:creationId xmlns:a16="http://schemas.microsoft.com/office/drawing/2014/main" id="{C31C0EEE-8226-4A0B-B4D8-4D043C62BD5A}"/>
            </a:ext>
          </a:extLst>
        </xdr:cNvPr>
        <xdr:cNvSpPr/>
      </xdr:nvSpPr>
      <xdr:spPr>
        <a:xfrm>
          <a:off x="2571750" y="171164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19050</xdr:rowOff>
    </xdr:from>
    <xdr:to>
      <xdr:col>19</xdr:col>
      <xdr:colOff>177800</xdr:colOff>
      <xdr:row>105</xdr:row>
      <xdr:rowOff>59871</xdr:rowOff>
    </xdr:to>
    <xdr:cxnSp macro="">
      <xdr:nvCxnSpPr>
        <xdr:cNvPr id="422" name="直線コネクタ 421">
          <a:extLst>
            <a:ext uri="{FF2B5EF4-FFF2-40B4-BE49-F238E27FC236}">
              <a16:creationId xmlns:a16="http://schemas.microsoft.com/office/drawing/2014/main" id="{59E001A3-83D4-4159-9E8A-F03AE9473412}"/>
            </a:ext>
          </a:extLst>
        </xdr:cNvPr>
        <xdr:cNvCxnSpPr/>
      </xdr:nvCxnSpPr>
      <xdr:spPr>
        <a:xfrm>
          <a:off x="2619375" y="17164050"/>
          <a:ext cx="809625"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43362</xdr:rowOff>
    </xdr:from>
    <xdr:to>
      <xdr:col>10</xdr:col>
      <xdr:colOff>165100</xdr:colOff>
      <xdr:row>105</xdr:row>
      <xdr:rowOff>144962</xdr:rowOff>
    </xdr:to>
    <xdr:sp macro="" textlink="">
      <xdr:nvSpPr>
        <xdr:cNvPr id="423" name="楕円 422">
          <a:extLst>
            <a:ext uri="{FF2B5EF4-FFF2-40B4-BE49-F238E27FC236}">
              <a16:creationId xmlns:a16="http://schemas.microsoft.com/office/drawing/2014/main" id="{41695F09-0724-4547-8353-B46E2F66BF03}"/>
            </a:ext>
          </a:extLst>
        </xdr:cNvPr>
        <xdr:cNvSpPr/>
      </xdr:nvSpPr>
      <xdr:spPr>
        <a:xfrm>
          <a:off x="1781175" y="171915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19050</xdr:rowOff>
    </xdr:from>
    <xdr:to>
      <xdr:col>15</xdr:col>
      <xdr:colOff>50800</xdr:colOff>
      <xdr:row>105</xdr:row>
      <xdr:rowOff>94162</xdr:rowOff>
    </xdr:to>
    <xdr:cxnSp macro="">
      <xdr:nvCxnSpPr>
        <xdr:cNvPr id="424" name="直線コネクタ 423">
          <a:extLst>
            <a:ext uri="{FF2B5EF4-FFF2-40B4-BE49-F238E27FC236}">
              <a16:creationId xmlns:a16="http://schemas.microsoft.com/office/drawing/2014/main" id="{A9F12F37-E5DB-4338-9EFD-03588D66C129}"/>
            </a:ext>
          </a:extLst>
        </xdr:cNvPr>
        <xdr:cNvCxnSpPr/>
      </xdr:nvCxnSpPr>
      <xdr:spPr>
        <a:xfrm flipV="1">
          <a:off x="1828800" y="17164050"/>
          <a:ext cx="790575"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10705</xdr:rowOff>
    </xdr:from>
    <xdr:to>
      <xdr:col>6</xdr:col>
      <xdr:colOff>38100</xdr:colOff>
      <xdr:row>105</xdr:row>
      <xdr:rowOff>112305</xdr:rowOff>
    </xdr:to>
    <xdr:sp macro="" textlink="">
      <xdr:nvSpPr>
        <xdr:cNvPr id="425" name="楕円 424">
          <a:extLst>
            <a:ext uri="{FF2B5EF4-FFF2-40B4-BE49-F238E27FC236}">
              <a16:creationId xmlns:a16="http://schemas.microsoft.com/office/drawing/2014/main" id="{1427B725-7656-4B0C-9D02-5A70CA74D29B}"/>
            </a:ext>
          </a:extLst>
        </xdr:cNvPr>
        <xdr:cNvSpPr/>
      </xdr:nvSpPr>
      <xdr:spPr>
        <a:xfrm>
          <a:off x="981075" y="171525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61505</xdr:rowOff>
    </xdr:from>
    <xdr:to>
      <xdr:col>10</xdr:col>
      <xdr:colOff>114300</xdr:colOff>
      <xdr:row>105</xdr:row>
      <xdr:rowOff>94162</xdr:rowOff>
    </xdr:to>
    <xdr:cxnSp macro="">
      <xdr:nvCxnSpPr>
        <xdr:cNvPr id="426" name="直線コネクタ 425">
          <a:extLst>
            <a:ext uri="{FF2B5EF4-FFF2-40B4-BE49-F238E27FC236}">
              <a16:creationId xmlns:a16="http://schemas.microsoft.com/office/drawing/2014/main" id="{6ED1BD31-2EDE-4322-B87D-AFDFA9D6023F}"/>
            </a:ext>
          </a:extLst>
        </xdr:cNvPr>
        <xdr:cNvCxnSpPr/>
      </xdr:nvCxnSpPr>
      <xdr:spPr>
        <a:xfrm>
          <a:off x="1028700" y="17209680"/>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126291</xdr:rowOff>
    </xdr:from>
    <xdr:ext cx="405111" cy="259045"/>
    <xdr:sp macro="" textlink="">
      <xdr:nvSpPr>
        <xdr:cNvPr id="427" name="n_1aveValue【市民会館】&#10;有形固定資産減価償却率">
          <a:extLst>
            <a:ext uri="{FF2B5EF4-FFF2-40B4-BE49-F238E27FC236}">
              <a16:creationId xmlns:a16="http://schemas.microsoft.com/office/drawing/2014/main" id="{638262F0-2FF1-4C31-B8AD-1C31074B44A3}"/>
            </a:ext>
          </a:extLst>
        </xdr:cNvPr>
        <xdr:cNvSpPr txBox="1"/>
      </xdr:nvSpPr>
      <xdr:spPr>
        <a:xfrm>
          <a:off x="3239144" y="1726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57711</xdr:rowOff>
    </xdr:from>
    <xdr:ext cx="405111" cy="259045"/>
    <xdr:sp macro="" textlink="">
      <xdr:nvSpPr>
        <xdr:cNvPr id="428" name="n_2aveValue【市民会館】&#10;有形固定資産減価償却率">
          <a:extLst>
            <a:ext uri="{FF2B5EF4-FFF2-40B4-BE49-F238E27FC236}">
              <a16:creationId xmlns:a16="http://schemas.microsoft.com/office/drawing/2014/main" id="{9242B6BB-947E-4E55-A0C8-4087E5FA8EA8}"/>
            </a:ext>
          </a:extLst>
        </xdr:cNvPr>
        <xdr:cNvSpPr txBox="1"/>
      </xdr:nvSpPr>
      <xdr:spPr>
        <a:xfrm>
          <a:off x="2439044" y="17374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21789</xdr:rowOff>
    </xdr:from>
    <xdr:ext cx="405111" cy="259045"/>
    <xdr:sp macro="" textlink="">
      <xdr:nvSpPr>
        <xdr:cNvPr id="429" name="n_3aveValue【市民会館】&#10;有形固定資産減価償却率">
          <a:extLst>
            <a:ext uri="{FF2B5EF4-FFF2-40B4-BE49-F238E27FC236}">
              <a16:creationId xmlns:a16="http://schemas.microsoft.com/office/drawing/2014/main" id="{ABA8BAE8-744E-4F92-9E1B-87EE7E2EB64F}"/>
            </a:ext>
          </a:extLst>
        </xdr:cNvPr>
        <xdr:cNvSpPr txBox="1"/>
      </xdr:nvSpPr>
      <xdr:spPr>
        <a:xfrm>
          <a:off x="1648469" y="17338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144253</xdr:rowOff>
    </xdr:from>
    <xdr:ext cx="405111" cy="259045"/>
    <xdr:sp macro="" textlink="">
      <xdr:nvSpPr>
        <xdr:cNvPr id="430" name="n_4aveValue【市民会館】&#10;有形固定資産減価償却率">
          <a:extLst>
            <a:ext uri="{FF2B5EF4-FFF2-40B4-BE49-F238E27FC236}">
              <a16:creationId xmlns:a16="http://schemas.microsoft.com/office/drawing/2014/main" id="{B1AA7FEC-9A29-4512-ABB2-4128416483E8}"/>
            </a:ext>
          </a:extLst>
        </xdr:cNvPr>
        <xdr:cNvSpPr txBox="1"/>
      </xdr:nvSpPr>
      <xdr:spPr>
        <a:xfrm>
          <a:off x="848369" y="17286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127198</xdr:rowOff>
    </xdr:from>
    <xdr:ext cx="405111" cy="259045"/>
    <xdr:sp macro="" textlink="">
      <xdr:nvSpPr>
        <xdr:cNvPr id="431" name="n_1mainValue【市民会館】&#10;有形固定資産減価償却率">
          <a:extLst>
            <a:ext uri="{FF2B5EF4-FFF2-40B4-BE49-F238E27FC236}">
              <a16:creationId xmlns:a16="http://schemas.microsoft.com/office/drawing/2014/main" id="{2E2B48C7-D5FD-4F75-9960-688191D29C0F}"/>
            </a:ext>
          </a:extLst>
        </xdr:cNvPr>
        <xdr:cNvSpPr txBox="1"/>
      </xdr:nvSpPr>
      <xdr:spPr>
        <a:xfrm>
          <a:off x="3239144" y="1692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432" name="n_2mainValue【市民会館】&#10;有形固定資産減価償却率">
          <a:extLst>
            <a:ext uri="{FF2B5EF4-FFF2-40B4-BE49-F238E27FC236}">
              <a16:creationId xmlns:a16="http://schemas.microsoft.com/office/drawing/2014/main" id="{858112EA-7565-45BC-B94C-CFD3DD90E6DE}"/>
            </a:ext>
          </a:extLst>
        </xdr:cNvPr>
        <xdr:cNvSpPr txBox="1"/>
      </xdr:nvSpPr>
      <xdr:spPr>
        <a:xfrm>
          <a:off x="2439044" y="16885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161489</xdr:rowOff>
    </xdr:from>
    <xdr:ext cx="405111" cy="259045"/>
    <xdr:sp macro="" textlink="">
      <xdr:nvSpPr>
        <xdr:cNvPr id="433" name="n_3mainValue【市民会館】&#10;有形固定資産減価償却率">
          <a:extLst>
            <a:ext uri="{FF2B5EF4-FFF2-40B4-BE49-F238E27FC236}">
              <a16:creationId xmlns:a16="http://schemas.microsoft.com/office/drawing/2014/main" id="{772E4A57-EE0F-4D04-969A-49F8F0A679AD}"/>
            </a:ext>
          </a:extLst>
        </xdr:cNvPr>
        <xdr:cNvSpPr txBox="1"/>
      </xdr:nvSpPr>
      <xdr:spPr>
        <a:xfrm>
          <a:off x="1648469" y="1696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128832</xdr:rowOff>
    </xdr:from>
    <xdr:ext cx="405111" cy="259045"/>
    <xdr:sp macro="" textlink="">
      <xdr:nvSpPr>
        <xdr:cNvPr id="434" name="n_4mainValue【市民会館】&#10;有形固定資産減価償却率">
          <a:extLst>
            <a:ext uri="{FF2B5EF4-FFF2-40B4-BE49-F238E27FC236}">
              <a16:creationId xmlns:a16="http://schemas.microsoft.com/office/drawing/2014/main" id="{107599A1-99A0-40B8-B34A-A69498350363}"/>
            </a:ext>
          </a:extLst>
        </xdr:cNvPr>
        <xdr:cNvSpPr txBox="1"/>
      </xdr:nvSpPr>
      <xdr:spPr>
        <a:xfrm>
          <a:off x="848369" y="16927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B47B535E-38AB-4B1F-AE48-AF79C36AA995}"/>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4BD0D55B-3DC3-4E9D-BECF-666F78331B2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A041820E-6876-45B9-80BF-B6F55B45EEE5}"/>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1ECE25E4-1F84-4512-81B0-031F15486F1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6D0E3AEE-4681-4230-99AE-929E4BF4D5F3}"/>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A9A77C10-7A01-455B-9579-03388F8D61E3}"/>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89920150-E1AF-483D-A036-92C903D3FD51}"/>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9441A9E8-FF52-4D26-B825-1E9665C7A5AA}"/>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A183789C-3600-49B2-B166-694262818616}"/>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D1822F95-60FC-4F04-AEAD-0551B6E8C62C}"/>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992B9FD5-D5B1-4098-AF01-1E9328F5E5BE}"/>
            </a:ext>
          </a:extLst>
        </xdr:cNvPr>
        <xdr:cNvCxnSpPr/>
      </xdr:nvCxnSpPr>
      <xdr:spPr>
        <a:xfrm>
          <a:off x="5953125" y="178661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6" name="テキスト ボックス 445">
          <a:extLst>
            <a:ext uri="{FF2B5EF4-FFF2-40B4-BE49-F238E27FC236}">
              <a16:creationId xmlns:a16="http://schemas.microsoft.com/office/drawing/2014/main" id="{B3FD0E7C-E2EB-40F3-845D-AEAC72AF1AF3}"/>
            </a:ext>
          </a:extLst>
        </xdr:cNvPr>
        <xdr:cNvSpPr txBox="1"/>
      </xdr:nvSpPr>
      <xdr:spPr>
        <a:xfrm>
          <a:off x="5527221"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93695536-FC88-400B-86BC-3547559AD8A7}"/>
            </a:ext>
          </a:extLst>
        </xdr:cNvPr>
        <xdr:cNvCxnSpPr/>
      </xdr:nvCxnSpPr>
      <xdr:spPr>
        <a:xfrm>
          <a:off x="5953125" y="1753643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8" name="テキスト ボックス 447">
          <a:extLst>
            <a:ext uri="{FF2B5EF4-FFF2-40B4-BE49-F238E27FC236}">
              <a16:creationId xmlns:a16="http://schemas.microsoft.com/office/drawing/2014/main" id="{8DFB25D7-5582-4A24-BA08-D63F37E21457}"/>
            </a:ext>
          </a:extLst>
        </xdr:cNvPr>
        <xdr:cNvSpPr txBox="1"/>
      </xdr:nvSpPr>
      <xdr:spPr>
        <a:xfrm>
          <a:off x="5527221"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CB3A23E1-90A7-4875-9468-BDE56D5157EB}"/>
            </a:ext>
          </a:extLst>
        </xdr:cNvPr>
        <xdr:cNvCxnSpPr/>
      </xdr:nvCxnSpPr>
      <xdr:spPr>
        <a:xfrm>
          <a:off x="5953125" y="172098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0" name="テキスト ボックス 449">
          <a:extLst>
            <a:ext uri="{FF2B5EF4-FFF2-40B4-BE49-F238E27FC236}">
              <a16:creationId xmlns:a16="http://schemas.microsoft.com/office/drawing/2014/main" id="{24FD7198-1DA8-4296-8FB6-90BAC7659110}"/>
            </a:ext>
          </a:extLst>
        </xdr:cNvPr>
        <xdr:cNvSpPr txBox="1"/>
      </xdr:nvSpPr>
      <xdr:spPr>
        <a:xfrm>
          <a:off x="5527221"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2FAB4B31-09EC-4742-B4B8-B413ED8F8672}"/>
            </a:ext>
          </a:extLst>
        </xdr:cNvPr>
        <xdr:cNvCxnSpPr/>
      </xdr:nvCxnSpPr>
      <xdr:spPr>
        <a:xfrm>
          <a:off x="5953125" y="168896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2" name="テキスト ボックス 451">
          <a:extLst>
            <a:ext uri="{FF2B5EF4-FFF2-40B4-BE49-F238E27FC236}">
              <a16:creationId xmlns:a16="http://schemas.microsoft.com/office/drawing/2014/main" id="{484F755B-D927-4654-831E-DD1211C479B9}"/>
            </a:ext>
          </a:extLst>
        </xdr:cNvPr>
        <xdr:cNvSpPr txBox="1"/>
      </xdr:nvSpPr>
      <xdr:spPr>
        <a:xfrm>
          <a:off x="5527221"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25AF1EDF-1DD3-445B-ACC3-125161E246F1}"/>
            </a:ext>
          </a:extLst>
        </xdr:cNvPr>
        <xdr:cNvCxnSpPr/>
      </xdr:nvCxnSpPr>
      <xdr:spPr>
        <a:xfrm>
          <a:off x="5953125" y="165630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4" name="テキスト ボックス 453">
          <a:extLst>
            <a:ext uri="{FF2B5EF4-FFF2-40B4-BE49-F238E27FC236}">
              <a16:creationId xmlns:a16="http://schemas.microsoft.com/office/drawing/2014/main" id="{081B36DD-9721-4359-8796-C529631FCC68}"/>
            </a:ext>
          </a:extLst>
        </xdr:cNvPr>
        <xdr:cNvSpPr txBox="1"/>
      </xdr:nvSpPr>
      <xdr:spPr>
        <a:xfrm>
          <a:off x="5527221"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AB626E42-02BF-4F03-B31A-2DFDBDDA2C0E}"/>
            </a:ext>
          </a:extLst>
        </xdr:cNvPr>
        <xdr:cNvCxnSpPr/>
      </xdr:nvCxnSpPr>
      <xdr:spPr>
        <a:xfrm>
          <a:off x="5953125" y="162333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6" name="テキスト ボックス 455">
          <a:extLst>
            <a:ext uri="{FF2B5EF4-FFF2-40B4-BE49-F238E27FC236}">
              <a16:creationId xmlns:a16="http://schemas.microsoft.com/office/drawing/2014/main" id="{56AD796F-F25A-4092-8E7A-E3CDFBC8EBE7}"/>
            </a:ext>
          </a:extLst>
        </xdr:cNvPr>
        <xdr:cNvSpPr txBox="1"/>
      </xdr:nvSpPr>
      <xdr:spPr>
        <a:xfrm>
          <a:off x="5527221"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5E10881-96AC-4F69-857B-7C550463348B}"/>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FCCA09E-2695-4459-B6A3-D4BEA5CFF1F0}"/>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E0B0648F-7CF0-4DE7-AF6A-3DC73F450C18}"/>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460" name="直線コネクタ 459">
          <a:extLst>
            <a:ext uri="{FF2B5EF4-FFF2-40B4-BE49-F238E27FC236}">
              <a16:creationId xmlns:a16="http://schemas.microsoft.com/office/drawing/2014/main" id="{5E20006B-C6CA-49C3-AA26-213E89FA3192}"/>
            </a:ext>
          </a:extLst>
        </xdr:cNvPr>
        <xdr:cNvCxnSpPr/>
      </xdr:nvCxnSpPr>
      <xdr:spPr>
        <a:xfrm flipV="1">
          <a:off x="9429115" y="16419468"/>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461" name="【市民会館】&#10;一人当たり面積最小値テキスト">
          <a:extLst>
            <a:ext uri="{FF2B5EF4-FFF2-40B4-BE49-F238E27FC236}">
              <a16:creationId xmlns:a16="http://schemas.microsoft.com/office/drawing/2014/main" id="{1A236679-2B65-4B56-8CAA-32FCB1A73A97}"/>
            </a:ext>
          </a:extLst>
        </xdr:cNvPr>
        <xdr:cNvSpPr txBox="1"/>
      </xdr:nvSpPr>
      <xdr:spPr>
        <a:xfrm>
          <a:off x="9467850" y="17840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462" name="直線コネクタ 461">
          <a:extLst>
            <a:ext uri="{FF2B5EF4-FFF2-40B4-BE49-F238E27FC236}">
              <a16:creationId xmlns:a16="http://schemas.microsoft.com/office/drawing/2014/main" id="{FFA06DE5-4A46-48D0-B1CF-2573DAC338D6}"/>
            </a:ext>
          </a:extLst>
        </xdr:cNvPr>
        <xdr:cNvCxnSpPr/>
      </xdr:nvCxnSpPr>
      <xdr:spPr>
        <a:xfrm>
          <a:off x="9363075" y="1783352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463" name="【市民会館】&#10;一人当たり面積最大値テキスト">
          <a:extLst>
            <a:ext uri="{FF2B5EF4-FFF2-40B4-BE49-F238E27FC236}">
              <a16:creationId xmlns:a16="http://schemas.microsoft.com/office/drawing/2014/main" id="{B0B76CB6-3A96-425D-8265-641FC5CB7584}"/>
            </a:ext>
          </a:extLst>
        </xdr:cNvPr>
        <xdr:cNvSpPr txBox="1"/>
      </xdr:nvSpPr>
      <xdr:spPr>
        <a:xfrm>
          <a:off x="9467850" y="1619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464" name="直線コネクタ 463">
          <a:extLst>
            <a:ext uri="{FF2B5EF4-FFF2-40B4-BE49-F238E27FC236}">
              <a16:creationId xmlns:a16="http://schemas.microsoft.com/office/drawing/2014/main" id="{BFF5F55F-495A-4558-AFE4-2E3D4F7F1F26}"/>
            </a:ext>
          </a:extLst>
        </xdr:cNvPr>
        <xdr:cNvCxnSpPr/>
      </xdr:nvCxnSpPr>
      <xdr:spPr>
        <a:xfrm>
          <a:off x="9363075" y="164194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116313</xdr:rowOff>
    </xdr:from>
    <xdr:ext cx="469744" cy="259045"/>
    <xdr:sp macro="" textlink="">
      <xdr:nvSpPr>
        <xdr:cNvPr id="465" name="【市民会館】&#10;一人当たり面積平均値テキスト">
          <a:extLst>
            <a:ext uri="{FF2B5EF4-FFF2-40B4-BE49-F238E27FC236}">
              <a16:creationId xmlns:a16="http://schemas.microsoft.com/office/drawing/2014/main" id="{C52C1459-2150-4E0A-9DB9-CC463D7BB180}"/>
            </a:ext>
          </a:extLst>
        </xdr:cNvPr>
        <xdr:cNvSpPr txBox="1"/>
      </xdr:nvSpPr>
      <xdr:spPr>
        <a:xfrm>
          <a:off x="9467850" y="170898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466" name="フローチャート: 判断 465">
          <a:extLst>
            <a:ext uri="{FF2B5EF4-FFF2-40B4-BE49-F238E27FC236}">
              <a16:creationId xmlns:a16="http://schemas.microsoft.com/office/drawing/2014/main" id="{FD894737-9992-4B97-9B91-700BC7EB2C40}"/>
            </a:ext>
          </a:extLst>
        </xdr:cNvPr>
        <xdr:cNvSpPr/>
      </xdr:nvSpPr>
      <xdr:spPr>
        <a:xfrm>
          <a:off x="9401175" y="1723843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467" name="フローチャート: 判断 466">
          <a:extLst>
            <a:ext uri="{FF2B5EF4-FFF2-40B4-BE49-F238E27FC236}">
              <a16:creationId xmlns:a16="http://schemas.microsoft.com/office/drawing/2014/main" id="{94D36E68-58D4-4306-865C-BEAA0D149FC6}"/>
            </a:ext>
          </a:extLst>
        </xdr:cNvPr>
        <xdr:cNvSpPr/>
      </xdr:nvSpPr>
      <xdr:spPr>
        <a:xfrm>
          <a:off x="8639175" y="1726791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468" name="フローチャート: 判断 467">
          <a:extLst>
            <a:ext uri="{FF2B5EF4-FFF2-40B4-BE49-F238E27FC236}">
              <a16:creationId xmlns:a16="http://schemas.microsoft.com/office/drawing/2014/main" id="{DA59750C-AF9B-46AE-9214-0F929BC8193F}"/>
            </a:ext>
          </a:extLst>
        </xdr:cNvPr>
        <xdr:cNvSpPr/>
      </xdr:nvSpPr>
      <xdr:spPr>
        <a:xfrm>
          <a:off x="7839075" y="1732452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469" name="フローチャート: 判断 468">
          <a:extLst>
            <a:ext uri="{FF2B5EF4-FFF2-40B4-BE49-F238E27FC236}">
              <a16:creationId xmlns:a16="http://schemas.microsoft.com/office/drawing/2014/main" id="{A9042B19-0A08-41BC-9BB6-42539B925484}"/>
            </a:ext>
          </a:extLst>
        </xdr:cNvPr>
        <xdr:cNvSpPr/>
      </xdr:nvSpPr>
      <xdr:spPr>
        <a:xfrm>
          <a:off x="7029450" y="173570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470" name="フローチャート: 判断 469">
          <a:extLst>
            <a:ext uri="{FF2B5EF4-FFF2-40B4-BE49-F238E27FC236}">
              <a16:creationId xmlns:a16="http://schemas.microsoft.com/office/drawing/2014/main" id="{FC2E6CAF-EA02-43DD-BB0B-C236820269D7}"/>
            </a:ext>
          </a:extLst>
        </xdr:cNvPr>
        <xdr:cNvSpPr/>
      </xdr:nvSpPr>
      <xdr:spPr>
        <a:xfrm>
          <a:off x="6238875" y="173428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ED5AA96-E49A-4DAE-93BE-CCE51052ED7B}"/>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AE1CE1B-9308-46A0-943C-326980C498FF}"/>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9EC4A547-18C9-4BFB-B8DB-DA87E9AF9BF9}"/>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CB5E95C-1875-4CA0-B5E3-786D0F718599}"/>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C9896914-B231-4391-855D-DEC5696B4FDD}"/>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137523</xdr:rowOff>
    </xdr:from>
    <xdr:to>
      <xdr:col>55</xdr:col>
      <xdr:colOff>50800</xdr:colOff>
      <xdr:row>107</xdr:row>
      <xdr:rowOff>67673</xdr:rowOff>
    </xdr:to>
    <xdr:sp macro="" textlink="">
      <xdr:nvSpPr>
        <xdr:cNvPr id="476" name="楕円 475">
          <a:extLst>
            <a:ext uri="{FF2B5EF4-FFF2-40B4-BE49-F238E27FC236}">
              <a16:creationId xmlns:a16="http://schemas.microsoft.com/office/drawing/2014/main" id="{0F491373-B0EA-48DB-A01B-4CB530E2F92E}"/>
            </a:ext>
          </a:extLst>
        </xdr:cNvPr>
        <xdr:cNvSpPr/>
      </xdr:nvSpPr>
      <xdr:spPr>
        <a:xfrm>
          <a:off x="9401175" y="1745714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115950</xdr:rowOff>
    </xdr:from>
    <xdr:ext cx="469744" cy="259045"/>
    <xdr:sp macro="" textlink="">
      <xdr:nvSpPr>
        <xdr:cNvPr id="477" name="【市民会館】&#10;一人当たり面積該当値テキスト">
          <a:extLst>
            <a:ext uri="{FF2B5EF4-FFF2-40B4-BE49-F238E27FC236}">
              <a16:creationId xmlns:a16="http://schemas.microsoft.com/office/drawing/2014/main" id="{E016508F-34C6-468B-BFA5-44CA86890552}"/>
            </a:ext>
          </a:extLst>
        </xdr:cNvPr>
        <xdr:cNvSpPr txBox="1"/>
      </xdr:nvSpPr>
      <xdr:spPr>
        <a:xfrm>
          <a:off x="9467850" y="17432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149498</xdr:rowOff>
    </xdr:from>
    <xdr:to>
      <xdr:col>50</xdr:col>
      <xdr:colOff>165100</xdr:colOff>
      <xdr:row>107</xdr:row>
      <xdr:rowOff>79648</xdr:rowOff>
    </xdr:to>
    <xdr:sp macro="" textlink="">
      <xdr:nvSpPr>
        <xdr:cNvPr id="478" name="楕円 477">
          <a:extLst>
            <a:ext uri="{FF2B5EF4-FFF2-40B4-BE49-F238E27FC236}">
              <a16:creationId xmlns:a16="http://schemas.microsoft.com/office/drawing/2014/main" id="{D39AE53B-1378-47B4-8314-323E98E69DB9}"/>
            </a:ext>
          </a:extLst>
        </xdr:cNvPr>
        <xdr:cNvSpPr/>
      </xdr:nvSpPr>
      <xdr:spPr>
        <a:xfrm>
          <a:off x="8639175" y="174659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16873</xdr:rowOff>
    </xdr:from>
    <xdr:to>
      <xdr:col>55</xdr:col>
      <xdr:colOff>0</xdr:colOff>
      <xdr:row>107</xdr:row>
      <xdr:rowOff>28848</xdr:rowOff>
    </xdr:to>
    <xdr:cxnSp macro="">
      <xdr:nvCxnSpPr>
        <xdr:cNvPr id="479" name="直線コネクタ 478">
          <a:extLst>
            <a:ext uri="{FF2B5EF4-FFF2-40B4-BE49-F238E27FC236}">
              <a16:creationId xmlns:a16="http://schemas.microsoft.com/office/drawing/2014/main" id="{FFB38988-2BF0-4DC6-9C66-4928DD4EE6E0}"/>
            </a:ext>
          </a:extLst>
        </xdr:cNvPr>
        <xdr:cNvCxnSpPr/>
      </xdr:nvCxnSpPr>
      <xdr:spPr>
        <a:xfrm flipV="1">
          <a:off x="8686800" y="17504773"/>
          <a:ext cx="742950" cy="8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162561</xdr:rowOff>
    </xdr:from>
    <xdr:to>
      <xdr:col>46</xdr:col>
      <xdr:colOff>38100</xdr:colOff>
      <xdr:row>107</xdr:row>
      <xdr:rowOff>92711</xdr:rowOff>
    </xdr:to>
    <xdr:sp macro="" textlink="">
      <xdr:nvSpPr>
        <xdr:cNvPr id="480" name="楕円 479">
          <a:extLst>
            <a:ext uri="{FF2B5EF4-FFF2-40B4-BE49-F238E27FC236}">
              <a16:creationId xmlns:a16="http://schemas.microsoft.com/office/drawing/2014/main" id="{FAAAA207-CCF6-4951-B110-B3644930E3ED}"/>
            </a:ext>
          </a:extLst>
        </xdr:cNvPr>
        <xdr:cNvSpPr/>
      </xdr:nvSpPr>
      <xdr:spPr>
        <a:xfrm>
          <a:off x="7839075" y="174758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28848</xdr:rowOff>
    </xdr:from>
    <xdr:to>
      <xdr:col>50</xdr:col>
      <xdr:colOff>114300</xdr:colOff>
      <xdr:row>107</xdr:row>
      <xdr:rowOff>41911</xdr:rowOff>
    </xdr:to>
    <xdr:cxnSp macro="">
      <xdr:nvCxnSpPr>
        <xdr:cNvPr id="481" name="直線コネクタ 480">
          <a:extLst>
            <a:ext uri="{FF2B5EF4-FFF2-40B4-BE49-F238E27FC236}">
              <a16:creationId xmlns:a16="http://schemas.microsoft.com/office/drawing/2014/main" id="{B5373D81-AFF1-4D1F-8190-BB40F84BF296}"/>
            </a:ext>
          </a:extLst>
        </xdr:cNvPr>
        <xdr:cNvCxnSpPr/>
      </xdr:nvCxnSpPr>
      <xdr:spPr>
        <a:xfrm flipV="1">
          <a:off x="7886700" y="17513573"/>
          <a:ext cx="800100" cy="1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1995</xdr:rowOff>
    </xdr:from>
    <xdr:to>
      <xdr:col>41</xdr:col>
      <xdr:colOff>101600</xdr:colOff>
      <xdr:row>107</xdr:row>
      <xdr:rowOff>103595</xdr:rowOff>
    </xdr:to>
    <xdr:sp macro="" textlink="">
      <xdr:nvSpPr>
        <xdr:cNvPr id="482" name="楕円 481">
          <a:extLst>
            <a:ext uri="{FF2B5EF4-FFF2-40B4-BE49-F238E27FC236}">
              <a16:creationId xmlns:a16="http://schemas.microsoft.com/office/drawing/2014/main" id="{1518745C-63F4-498F-8CBB-1B320AB5754B}"/>
            </a:ext>
          </a:extLst>
        </xdr:cNvPr>
        <xdr:cNvSpPr/>
      </xdr:nvSpPr>
      <xdr:spPr>
        <a:xfrm>
          <a:off x="7029450" y="174898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41911</xdr:rowOff>
    </xdr:from>
    <xdr:to>
      <xdr:col>45</xdr:col>
      <xdr:colOff>177800</xdr:colOff>
      <xdr:row>107</xdr:row>
      <xdr:rowOff>52795</xdr:rowOff>
    </xdr:to>
    <xdr:cxnSp macro="">
      <xdr:nvCxnSpPr>
        <xdr:cNvPr id="483" name="直線コネクタ 482">
          <a:extLst>
            <a:ext uri="{FF2B5EF4-FFF2-40B4-BE49-F238E27FC236}">
              <a16:creationId xmlns:a16="http://schemas.microsoft.com/office/drawing/2014/main" id="{CA73816A-E756-481F-8E9F-0668145190E0}"/>
            </a:ext>
          </a:extLst>
        </xdr:cNvPr>
        <xdr:cNvCxnSpPr/>
      </xdr:nvCxnSpPr>
      <xdr:spPr>
        <a:xfrm flipV="1">
          <a:off x="7077075" y="17532986"/>
          <a:ext cx="809625" cy="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12881</xdr:rowOff>
    </xdr:from>
    <xdr:to>
      <xdr:col>36</xdr:col>
      <xdr:colOff>165100</xdr:colOff>
      <xdr:row>107</xdr:row>
      <xdr:rowOff>114481</xdr:rowOff>
    </xdr:to>
    <xdr:sp macro="" textlink="">
      <xdr:nvSpPr>
        <xdr:cNvPr id="484" name="楕円 483">
          <a:extLst>
            <a:ext uri="{FF2B5EF4-FFF2-40B4-BE49-F238E27FC236}">
              <a16:creationId xmlns:a16="http://schemas.microsoft.com/office/drawing/2014/main" id="{998AA4D1-3023-4EDE-A6F9-AB37E5A5AE59}"/>
            </a:ext>
          </a:extLst>
        </xdr:cNvPr>
        <xdr:cNvSpPr/>
      </xdr:nvSpPr>
      <xdr:spPr>
        <a:xfrm>
          <a:off x="6238875" y="174976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52795</xdr:rowOff>
    </xdr:from>
    <xdr:to>
      <xdr:col>41</xdr:col>
      <xdr:colOff>50800</xdr:colOff>
      <xdr:row>107</xdr:row>
      <xdr:rowOff>63681</xdr:rowOff>
    </xdr:to>
    <xdr:cxnSp macro="">
      <xdr:nvCxnSpPr>
        <xdr:cNvPr id="485" name="直線コネクタ 484">
          <a:extLst>
            <a:ext uri="{FF2B5EF4-FFF2-40B4-BE49-F238E27FC236}">
              <a16:creationId xmlns:a16="http://schemas.microsoft.com/office/drawing/2014/main" id="{5555AC14-1534-4CC1-9716-5DA7E93CE5C8}"/>
            </a:ext>
          </a:extLst>
        </xdr:cNvPr>
        <xdr:cNvCxnSpPr/>
      </xdr:nvCxnSpPr>
      <xdr:spPr>
        <a:xfrm flipV="1">
          <a:off x="6286500" y="17537520"/>
          <a:ext cx="790575"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72770</xdr:rowOff>
    </xdr:from>
    <xdr:ext cx="469744" cy="259045"/>
    <xdr:sp macro="" textlink="">
      <xdr:nvSpPr>
        <xdr:cNvPr id="486" name="n_1aveValue【市民会館】&#10;一人当たり面積">
          <a:extLst>
            <a:ext uri="{FF2B5EF4-FFF2-40B4-BE49-F238E27FC236}">
              <a16:creationId xmlns:a16="http://schemas.microsoft.com/office/drawing/2014/main" id="{CB0E6854-5463-4DCC-B633-B569B13A9D0C}"/>
            </a:ext>
          </a:extLst>
        </xdr:cNvPr>
        <xdr:cNvSpPr txBox="1"/>
      </xdr:nvSpPr>
      <xdr:spPr>
        <a:xfrm>
          <a:off x="8458277" y="17043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129376</xdr:rowOff>
    </xdr:from>
    <xdr:ext cx="469744" cy="259045"/>
    <xdr:sp macro="" textlink="">
      <xdr:nvSpPr>
        <xdr:cNvPr id="487" name="n_2aveValue【市民会館】&#10;一人当たり面積">
          <a:extLst>
            <a:ext uri="{FF2B5EF4-FFF2-40B4-BE49-F238E27FC236}">
              <a16:creationId xmlns:a16="http://schemas.microsoft.com/office/drawing/2014/main" id="{DD9F44DF-3C87-4E86-AD48-D77E36F268E6}"/>
            </a:ext>
          </a:extLst>
        </xdr:cNvPr>
        <xdr:cNvSpPr txBox="1"/>
      </xdr:nvSpPr>
      <xdr:spPr>
        <a:xfrm>
          <a:off x="7677227" y="1709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158766</xdr:rowOff>
    </xdr:from>
    <xdr:ext cx="469744" cy="259045"/>
    <xdr:sp macro="" textlink="">
      <xdr:nvSpPr>
        <xdr:cNvPr id="488" name="n_3aveValue【市民会館】&#10;一人当たり面積">
          <a:extLst>
            <a:ext uri="{FF2B5EF4-FFF2-40B4-BE49-F238E27FC236}">
              <a16:creationId xmlns:a16="http://schemas.microsoft.com/office/drawing/2014/main" id="{0D566DAA-6D1C-435F-AE5C-4B0C5660E9D7}"/>
            </a:ext>
          </a:extLst>
        </xdr:cNvPr>
        <xdr:cNvSpPr txBox="1"/>
      </xdr:nvSpPr>
      <xdr:spPr>
        <a:xfrm>
          <a:off x="6867602" y="17135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141350</xdr:rowOff>
    </xdr:from>
    <xdr:ext cx="469744" cy="259045"/>
    <xdr:sp macro="" textlink="">
      <xdr:nvSpPr>
        <xdr:cNvPr id="489" name="n_4aveValue【市民会館】&#10;一人当たり面積">
          <a:extLst>
            <a:ext uri="{FF2B5EF4-FFF2-40B4-BE49-F238E27FC236}">
              <a16:creationId xmlns:a16="http://schemas.microsoft.com/office/drawing/2014/main" id="{BB65735B-001E-4115-8074-DBBFEE64FB26}"/>
            </a:ext>
          </a:extLst>
        </xdr:cNvPr>
        <xdr:cNvSpPr txBox="1"/>
      </xdr:nvSpPr>
      <xdr:spPr>
        <a:xfrm>
          <a:off x="6067502" y="17118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70775</xdr:rowOff>
    </xdr:from>
    <xdr:ext cx="469744" cy="259045"/>
    <xdr:sp macro="" textlink="">
      <xdr:nvSpPr>
        <xdr:cNvPr id="490" name="n_1mainValue【市民会館】&#10;一人当たり面積">
          <a:extLst>
            <a:ext uri="{FF2B5EF4-FFF2-40B4-BE49-F238E27FC236}">
              <a16:creationId xmlns:a16="http://schemas.microsoft.com/office/drawing/2014/main" id="{127C69EB-DE68-45A4-AAC6-44B5D7A65FBE}"/>
            </a:ext>
          </a:extLst>
        </xdr:cNvPr>
        <xdr:cNvSpPr txBox="1"/>
      </xdr:nvSpPr>
      <xdr:spPr>
        <a:xfrm>
          <a:off x="8458277" y="17555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83838</xdr:rowOff>
    </xdr:from>
    <xdr:ext cx="469744" cy="259045"/>
    <xdr:sp macro="" textlink="">
      <xdr:nvSpPr>
        <xdr:cNvPr id="491" name="n_2mainValue【市民会館】&#10;一人当たり面積">
          <a:extLst>
            <a:ext uri="{FF2B5EF4-FFF2-40B4-BE49-F238E27FC236}">
              <a16:creationId xmlns:a16="http://schemas.microsoft.com/office/drawing/2014/main" id="{636E08CA-A993-49F5-AFDC-DB6BA099AC4D}"/>
            </a:ext>
          </a:extLst>
        </xdr:cNvPr>
        <xdr:cNvSpPr txBox="1"/>
      </xdr:nvSpPr>
      <xdr:spPr>
        <a:xfrm>
          <a:off x="7677227" y="1757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94722</xdr:rowOff>
    </xdr:from>
    <xdr:ext cx="469744" cy="259045"/>
    <xdr:sp macro="" textlink="">
      <xdr:nvSpPr>
        <xdr:cNvPr id="492" name="n_3mainValue【市民会館】&#10;一人当たり面積">
          <a:extLst>
            <a:ext uri="{FF2B5EF4-FFF2-40B4-BE49-F238E27FC236}">
              <a16:creationId xmlns:a16="http://schemas.microsoft.com/office/drawing/2014/main" id="{47170DAF-AAAF-4EFA-B613-9E120CAF1005}"/>
            </a:ext>
          </a:extLst>
        </xdr:cNvPr>
        <xdr:cNvSpPr txBox="1"/>
      </xdr:nvSpPr>
      <xdr:spPr>
        <a:xfrm>
          <a:off x="6867602" y="17582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105608</xdr:rowOff>
    </xdr:from>
    <xdr:ext cx="469744" cy="259045"/>
    <xdr:sp macro="" textlink="">
      <xdr:nvSpPr>
        <xdr:cNvPr id="493" name="n_4mainValue【市民会館】&#10;一人当たり面積">
          <a:extLst>
            <a:ext uri="{FF2B5EF4-FFF2-40B4-BE49-F238E27FC236}">
              <a16:creationId xmlns:a16="http://schemas.microsoft.com/office/drawing/2014/main" id="{290425AB-1915-46E4-993E-8C533260948A}"/>
            </a:ext>
          </a:extLst>
        </xdr:cNvPr>
        <xdr:cNvSpPr txBox="1"/>
      </xdr:nvSpPr>
      <xdr:spPr>
        <a:xfrm>
          <a:off x="6067502" y="1759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D33185E6-5E7C-4B98-B14D-9AF9CA3DE21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DF1C3F61-67CB-4A59-A7C5-4B86C2FA6943}"/>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FF036AE6-2ADD-43AC-88FD-3EED68EFB8C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E0A1507B-6276-4EC4-B95B-3227A6C9AD97}"/>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3FCE709A-5E3A-4522-95F1-2478701EB2F3}"/>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DCD0DE54-656D-4F58-9702-F27EF3A270EA}"/>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3A028C34-4010-4232-BEC9-F08519CFAF8F}"/>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6FBDC8C-BD28-4DDB-9105-FA718114D07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483F2E67-2627-4033-900A-CAECD4957054}"/>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A104D69C-FA07-4351-BFBF-2590E3F2EBC7}"/>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CA2C177F-864B-4BD0-A2A1-0A8FBCF9CBDE}"/>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D90A65B1-F9F3-40FF-9A1D-832842189802}"/>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2FB12EBE-7D4C-4E97-84A1-8BF4ABC116DF}"/>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469635D1-CB13-4597-87A6-088B2916D2FB}"/>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6128FC1B-065B-44BF-B8E7-E311C4B93879}"/>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EBE2F186-91DF-427A-9663-7E61C56E770F}"/>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B672C492-2F83-413F-A78A-C26737D915A7}"/>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59488709-6F25-4990-826F-78CD68147965}"/>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9AEFC3E1-4BC2-49E7-8B3B-A405D60851E7}"/>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629CB220-5651-454B-8D8D-A3C083078891}"/>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11C2F040-3D36-45BE-B1A9-3A607B09DD6B}"/>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8B971936-3BED-48CF-A5A3-426CCB7824E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F86C4324-56A5-4412-A6CF-4F29B5C7CE71}"/>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590537B0-290E-4B18-BBC2-20ADC0A1B4AE}"/>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518" name="直線コネクタ 517">
          <a:extLst>
            <a:ext uri="{FF2B5EF4-FFF2-40B4-BE49-F238E27FC236}">
              <a16:creationId xmlns:a16="http://schemas.microsoft.com/office/drawing/2014/main" id="{7B88FB89-A583-420A-97A6-A3B28EAC8EA9}"/>
            </a:ext>
          </a:extLst>
        </xdr:cNvPr>
        <xdr:cNvCxnSpPr/>
      </xdr:nvCxnSpPr>
      <xdr:spPr>
        <a:xfrm flipV="1">
          <a:off x="14696439" y="5351145"/>
          <a:ext cx="0" cy="1457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442E6DF2-5E95-4977-B89B-E272910BF9BF}"/>
            </a:ext>
          </a:extLst>
        </xdr:cNvPr>
        <xdr:cNvSpPr txBox="1"/>
      </xdr:nvSpPr>
      <xdr:spPr>
        <a:xfrm>
          <a:off x="14735175" y="6812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520" name="直線コネクタ 519">
          <a:extLst>
            <a:ext uri="{FF2B5EF4-FFF2-40B4-BE49-F238E27FC236}">
              <a16:creationId xmlns:a16="http://schemas.microsoft.com/office/drawing/2014/main" id="{599C934C-04BA-4CAB-9C03-0CB75FAAE8C8}"/>
            </a:ext>
          </a:extLst>
        </xdr:cNvPr>
        <xdr:cNvCxnSpPr/>
      </xdr:nvCxnSpPr>
      <xdr:spPr>
        <a:xfrm>
          <a:off x="14611350" y="6809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FF568612-BA22-4AFD-800F-AB3AC7CE98B1}"/>
            </a:ext>
          </a:extLst>
        </xdr:cNvPr>
        <xdr:cNvSpPr txBox="1"/>
      </xdr:nvSpPr>
      <xdr:spPr>
        <a:xfrm>
          <a:off x="14735175" y="5145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522" name="直線コネクタ 521">
          <a:extLst>
            <a:ext uri="{FF2B5EF4-FFF2-40B4-BE49-F238E27FC236}">
              <a16:creationId xmlns:a16="http://schemas.microsoft.com/office/drawing/2014/main" id="{034672A3-3C5A-4D69-9B8D-3B620F58EEFA}"/>
            </a:ext>
          </a:extLst>
        </xdr:cNvPr>
        <xdr:cNvCxnSpPr/>
      </xdr:nvCxnSpPr>
      <xdr:spPr>
        <a:xfrm>
          <a:off x="14611350" y="53511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57167</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BDF3F3DC-F1C7-4184-9345-3DA0BBF64DDB}"/>
            </a:ext>
          </a:extLst>
        </xdr:cNvPr>
        <xdr:cNvSpPr txBox="1"/>
      </xdr:nvSpPr>
      <xdr:spPr>
        <a:xfrm>
          <a:off x="14735175" y="6057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524" name="フローチャート: 判断 523">
          <a:extLst>
            <a:ext uri="{FF2B5EF4-FFF2-40B4-BE49-F238E27FC236}">
              <a16:creationId xmlns:a16="http://schemas.microsoft.com/office/drawing/2014/main" id="{E8B963E9-DADD-4647-A07A-C05E738E710C}"/>
            </a:ext>
          </a:extLst>
        </xdr:cNvPr>
        <xdr:cNvSpPr/>
      </xdr:nvSpPr>
      <xdr:spPr>
        <a:xfrm>
          <a:off x="14649450" y="60794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525" name="フローチャート: 判断 524">
          <a:extLst>
            <a:ext uri="{FF2B5EF4-FFF2-40B4-BE49-F238E27FC236}">
              <a16:creationId xmlns:a16="http://schemas.microsoft.com/office/drawing/2014/main" id="{73D3D8F5-5475-4C46-B52A-DBE6BC200574}"/>
            </a:ext>
          </a:extLst>
        </xdr:cNvPr>
        <xdr:cNvSpPr/>
      </xdr:nvSpPr>
      <xdr:spPr>
        <a:xfrm>
          <a:off x="13887450" y="60375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526" name="フローチャート: 判断 525">
          <a:extLst>
            <a:ext uri="{FF2B5EF4-FFF2-40B4-BE49-F238E27FC236}">
              <a16:creationId xmlns:a16="http://schemas.microsoft.com/office/drawing/2014/main" id="{08BF4CB5-DB1A-4B48-8E35-BE97F0BD2C09}"/>
            </a:ext>
          </a:extLst>
        </xdr:cNvPr>
        <xdr:cNvSpPr/>
      </xdr:nvSpPr>
      <xdr:spPr>
        <a:xfrm>
          <a:off x="13096875" y="6046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47AAE350-6BDA-444E-A827-A789D3C7B058}"/>
            </a:ext>
          </a:extLst>
        </xdr:cNvPr>
        <xdr:cNvSpPr/>
      </xdr:nvSpPr>
      <xdr:spPr>
        <a:xfrm>
          <a:off x="12296775" y="60477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28" name="フローチャート: 判断 527">
          <a:extLst>
            <a:ext uri="{FF2B5EF4-FFF2-40B4-BE49-F238E27FC236}">
              <a16:creationId xmlns:a16="http://schemas.microsoft.com/office/drawing/2014/main" id="{97245BAE-88F7-4B60-8D74-758012AE412D}"/>
            </a:ext>
          </a:extLst>
        </xdr:cNvPr>
        <xdr:cNvSpPr/>
      </xdr:nvSpPr>
      <xdr:spPr>
        <a:xfrm>
          <a:off x="11487150" y="60947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3F53BF1-FE4D-4D58-AFB3-BDC5B384E4F9}"/>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C455498-31A3-4EAD-8105-5D8153AAE8C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5BCAD5B-8CEC-4D78-B6A5-C9BCA3D62E53}"/>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F3893E16-44A1-43F4-BE8A-24390FE2A1EA}"/>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8195A8F6-FBAC-44F8-A01B-4B2A25A56AE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118745</xdr:rowOff>
    </xdr:from>
    <xdr:to>
      <xdr:col>85</xdr:col>
      <xdr:colOff>177800</xdr:colOff>
      <xdr:row>33</xdr:row>
      <xdr:rowOff>48895</xdr:rowOff>
    </xdr:to>
    <xdr:sp macro="" textlink="">
      <xdr:nvSpPr>
        <xdr:cNvPr id="534" name="楕円 533">
          <a:extLst>
            <a:ext uri="{FF2B5EF4-FFF2-40B4-BE49-F238E27FC236}">
              <a16:creationId xmlns:a16="http://schemas.microsoft.com/office/drawing/2014/main" id="{9E26F361-2FC9-4DAF-A9B4-BDC1B459E616}"/>
            </a:ext>
          </a:extLst>
        </xdr:cNvPr>
        <xdr:cNvSpPr/>
      </xdr:nvSpPr>
      <xdr:spPr>
        <a:xfrm>
          <a:off x="14649450" y="53130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71772</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76625298-535F-4782-A3CB-280D11854332}"/>
            </a:ext>
          </a:extLst>
        </xdr:cNvPr>
        <xdr:cNvSpPr txBox="1"/>
      </xdr:nvSpPr>
      <xdr:spPr>
        <a:xfrm>
          <a:off x="14735175" y="525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50165</xdr:rowOff>
    </xdr:from>
    <xdr:to>
      <xdr:col>81</xdr:col>
      <xdr:colOff>101600</xdr:colOff>
      <xdr:row>36</xdr:row>
      <xdr:rowOff>151765</xdr:rowOff>
    </xdr:to>
    <xdr:sp macro="" textlink="">
      <xdr:nvSpPr>
        <xdr:cNvPr id="536" name="楕円 535">
          <a:extLst>
            <a:ext uri="{FF2B5EF4-FFF2-40B4-BE49-F238E27FC236}">
              <a16:creationId xmlns:a16="http://schemas.microsoft.com/office/drawing/2014/main" id="{4E660B8E-DFC7-40EF-9929-67167DF5082C}"/>
            </a:ext>
          </a:extLst>
        </xdr:cNvPr>
        <xdr:cNvSpPr/>
      </xdr:nvSpPr>
      <xdr:spPr>
        <a:xfrm>
          <a:off x="13887450" y="58858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32</xdr:row>
      <xdr:rowOff>169545</xdr:rowOff>
    </xdr:from>
    <xdr:to>
      <xdr:col>85</xdr:col>
      <xdr:colOff>127000</xdr:colOff>
      <xdr:row>36</xdr:row>
      <xdr:rowOff>100965</xdr:rowOff>
    </xdr:to>
    <xdr:cxnSp macro="">
      <xdr:nvCxnSpPr>
        <xdr:cNvPr id="537" name="直線コネクタ 536">
          <a:extLst>
            <a:ext uri="{FF2B5EF4-FFF2-40B4-BE49-F238E27FC236}">
              <a16:creationId xmlns:a16="http://schemas.microsoft.com/office/drawing/2014/main" id="{3F8B763B-96DA-4A11-8191-BD80FB758A15}"/>
            </a:ext>
          </a:extLst>
        </xdr:cNvPr>
        <xdr:cNvCxnSpPr/>
      </xdr:nvCxnSpPr>
      <xdr:spPr>
        <a:xfrm flipV="1">
          <a:off x="13935075" y="5351145"/>
          <a:ext cx="762000" cy="591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118745</xdr:rowOff>
    </xdr:from>
    <xdr:to>
      <xdr:col>76</xdr:col>
      <xdr:colOff>165100</xdr:colOff>
      <xdr:row>37</xdr:row>
      <xdr:rowOff>48895</xdr:rowOff>
    </xdr:to>
    <xdr:sp macro="" textlink="">
      <xdr:nvSpPr>
        <xdr:cNvPr id="538" name="楕円 537">
          <a:extLst>
            <a:ext uri="{FF2B5EF4-FFF2-40B4-BE49-F238E27FC236}">
              <a16:creationId xmlns:a16="http://schemas.microsoft.com/office/drawing/2014/main" id="{6AC71781-E362-42D4-A6BE-1A593AFB0CA5}"/>
            </a:ext>
          </a:extLst>
        </xdr:cNvPr>
        <xdr:cNvSpPr/>
      </xdr:nvSpPr>
      <xdr:spPr>
        <a:xfrm>
          <a:off x="13096875" y="59607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100965</xdr:rowOff>
    </xdr:from>
    <xdr:to>
      <xdr:col>81</xdr:col>
      <xdr:colOff>50800</xdr:colOff>
      <xdr:row>36</xdr:row>
      <xdr:rowOff>169545</xdr:rowOff>
    </xdr:to>
    <xdr:cxnSp macro="">
      <xdr:nvCxnSpPr>
        <xdr:cNvPr id="539" name="直線コネクタ 538">
          <a:extLst>
            <a:ext uri="{FF2B5EF4-FFF2-40B4-BE49-F238E27FC236}">
              <a16:creationId xmlns:a16="http://schemas.microsoft.com/office/drawing/2014/main" id="{550367F7-B5B7-46D0-96DA-1D8E3CCABFD0}"/>
            </a:ext>
          </a:extLst>
        </xdr:cNvPr>
        <xdr:cNvCxnSpPr/>
      </xdr:nvCxnSpPr>
      <xdr:spPr>
        <a:xfrm flipV="1">
          <a:off x="13144500" y="5942965"/>
          <a:ext cx="790575"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65405</xdr:rowOff>
    </xdr:from>
    <xdr:to>
      <xdr:col>72</xdr:col>
      <xdr:colOff>38100</xdr:colOff>
      <xdr:row>36</xdr:row>
      <xdr:rowOff>167005</xdr:rowOff>
    </xdr:to>
    <xdr:sp macro="" textlink="">
      <xdr:nvSpPr>
        <xdr:cNvPr id="540" name="楕円 539">
          <a:extLst>
            <a:ext uri="{FF2B5EF4-FFF2-40B4-BE49-F238E27FC236}">
              <a16:creationId xmlns:a16="http://schemas.microsoft.com/office/drawing/2014/main" id="{4327B326-5B78-4CB6-8712-F974722EB921}"/>
            </a:ext>
          </a:extLst>
        </xdr:cNvPr>
        <xdr:cNvSpPr/>
      </xdr:nvSpPr>
      <xdr:spPr>
        <a:xfrm>
          <a:off x="12296775" y="59074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116205</xdr:rowOff>
    </xdr:from>
    <xdr:to>
      <xdr:col>76</xdr:col>
      <xdr:colOff>114300</xdr:colOff>
      <xdr:row>36</xdr:row>
      <xdr:rowOff>169545</xdr:rowOff>
    </xdr:to>
    <xdr:cxnSp macro="">
      <xdr:nvCxnSpPr>
        <xdr:cNvPr id="541" name="直線コネクタ 540">
          <a:extLst>
            <a:ext uri="{FF2B5EF4-FFF2-40B4-BE49-F238E27FC236}">
              <a16:creationId xmlns:a16="http://schemas.microsoft.com/office/drawing/2014/main" id="{D614982D-42EB-4D9A-A64E-5D4464253653}"/>
            </a:ext>
          </a:extLst>
        </xdr:cNvPr>
        <xdr:cNvCxnSpPr/>
      </xdr:nvCxnSpPr>
      <xdr:spPr>
        <a:xfrm>
          <a:off x="12344400" y="5955030"/>
          <a:ext cx="8001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40640</xdr:rowOff>
    </xdr:from>
    <xdr:to>
      <xdr:col>67</xdr:col>
      <xdr:colOff>101600</xdr:colOff>
      <xdr:row>37</xdr:row>
      <xdr:rowOff>142240</xdr:rowOff>
    </xdr:to>
    <xdr:sp macro="" textlink="">
      <xdr:nvSpPr>
        <xdr:cNvPr id="542" name="楕円 541">
          <a:extLst>
            <a:ext uri="{FF2B5EF4-FFF2-40B4-BE49-F238E27FC236}">
              <a16:creationId xmlns:a16="http://schemas.microsoft.com/office/drawing/2014/main" id="{55367DE4-6AC6-4708-B7F3-4056CB54A5D5}"/>
            </a:ext>
          </a:extLst>
        </xdr:cNvPr>
        <xdr:cNvSpPr/>
      </xdr:nvSpPr>
      <xdr:spPr>
        <a:xfrm>
          <a:off x="11487150" y="60413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116205</xdr:rowOff>
    </xdr:from>
    <xdr:to>
      <xdr:col>71</xdr:col>
      <xdr:colOff>177800</xdr:colOff>
      <xdr:row>37</xdr:row>
      <xdr:rowOff>91440</xdr:rowOff>
    </xdr:to>
    <xdr:cxnSp macro="">
      <xdr:nvCxnSpPr>
        <xdr:cNvPr id="543" name="直線コネクタ 542">
          <a:extLst>
            <a:ext uri="{FF2B5EF4-FFF2-40B4-BE49-F238E27FC236}">
              <a16:creationId xmlns:a16="http://schemas.microsoft.com/office/drawing/2014/main" id="{A912B1D0-56C5-42A9-B0D4-8F6FCC454F27}"/>
            </a:ext>
          </a:extLst>
        </xdr:cNvPr>
        <xdr:cNvCxnSpPr/>
      </xdr:nvCxnSpPr>
      <xdr:spPr>
        <a:xfrm flipV="1">
          <a:off x="11534775" y="5955030"/>
          <a:ext cx="809625" cy="13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129557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44F4DFCD-2FC2-4480-8EAE-1DEBC64F2A47}"/>
            </a:ext>
          </a:extLst>
        </xdr:cNvPr>
        <xdr:cNvSpPr txBox="1"/>
      </xdr:nvSpPr>
      <xdr:spPr>
        <a:xfrm>
          <a:off x="13745219"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135272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997A5990-3473-4B22-905F-B05A06D9E4D6}"/>
            </a:ext>
          </a:extLst>
        </xdr:cNvPr>
        <xdr:cNvSpPr txBox="1"/>
      </xdr:nvSpPr>
      <xdr:spPr>
        <a:xfrm>
          <a:off x="12964169" y="613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82C6CF44-9944-40CA-B980-965CD410ECCB}"/>
            </a:ext>
          </a:extLst>
        </xdr:cNvPr>
        <xdr:cNvSpPr txBox="1"/>
      </xdr:nvSpPr>
      <xdr:spPr>
        <a:xfrm>
          <a:off x="12164069"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DF06BD95-6073-429A-AB7E-4C4AF924DC08}"/>
            </a:ext>
          </a:extLst>
        </xdr:cNvPr>
        <xdr:cNvSpPr txBox="1"/>
      </xdr:nvSpPr>
      <xdr:spPr>
        <a:xfrm>
          <a:off x="113544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168292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F4284BF0-049E-4984-B0E2-DB988B826DB8}"/>
            </a:ext>
          </a:extLst>
        </xdr:cNvPr>
        <xdr:cNvSpPr txBox="1"/>
      </xdr:nvSpPr>
      <xdr:spPr>
        <a:xfrm>
          <a:off x="13745219" y="567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65422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51654AEA-03DC-47A9-BBE5-41CA07939050}"/>
            </a:ext>
          </a:extLst>
        </xdr:cNvPr>
        <xdr:cNvSpPr txBox="1"/>
      </xdr:nvSpPr>
      <xdr:spPr>
        <a:xfrm>
          <a:off x="12964169" y="574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12082</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C065996B-90C5-48F5-BEB3-63AD4DC12419}"/>
            </a:ext>
          </a:extLst>
        </xdr:cNvPr>
        <xdr:cNvSpPr txBox="1"/>
      </xdr:nvSpPr>
      <xdr:spPr>
        <a:xfrm>
          <a:off x="12164069" y="5685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158767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FE68EF8E-8B8A-4157-BD72-E97C9F774826}"/>
            </a:ext>
          </a:extLst>
        </xdr:cNvPr>
        <xdr:cNvSpPr txBox="1"/>
      </xdr:nvSpPr>
      <xdr:spPr>
        <a:xfrm>
          <a:off x="11354444" y="5838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C3FCC0B5-BA0F-447F-A3A6-1D8E38EC677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141973CB-F419-4068-A724-7B056D50296A}"/>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B292D8D8-CFEF-4245-9A83-06C168B5C463}"/>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67701931-5E86-4139-A07D-4887C46B3120}"/>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5AF55BBE-324B-495D-AA0C-DCACB9C4975C}"/>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FE426D13-0109-44B1-880A-59A5597BC12F}"/>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D956346C-EAC1-4FB1-8BCA-FC564CA9524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A902EB60-158E-460C-8141-95DB2F7BB308}"/>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CF5918A2-5A5E-4ABA-8CC1-0C91530492C5}"/>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89576AF2-8F10-4D3A-A0F6-CA8BD394535B}"/>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54450931-52DF-4562-9E4E-DFF9D0046089}"/>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3" name="テキスト ボックス 562">
          <a:extLst>
            <a:ext uri="{FF2B5EF4-FFF2-40B4-BE49-F238E27FC236}">
              <a16:creationId xmlns:a16="http://schemas.microsoft.com/office/drawing/2014/main" id="{5A0B6EEE-DB3C-490A-B21F-B4F24C9D8E62}"/>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13A6DD70-8E1E-4D9F-A485-2598866BF642}"/>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5" name="テキスト ボックス 564">
          <a:extLst>
            <a:ext uri="{FF2B5EF4-FFF2-40B4-BE49-F238E27FC236}">
              <a16:creationId xmlns:a16="http://schemas.microsoft.com/office/drawing/2014/main" id="{A7A3680C-8DAE-4BAA-844D-A6DA48EB3A89}"/>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610B1D7D-F1C7-4E85-8A15-C92C37E10872}"/>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7" name="テキスト ボックス 566">
          <a:extLst>
            <a:ext uri="{FF2B5EF4-FFF2-40B4-BE49-F238E27FC236}">
              <a16:creationId xmlns:a16="http://schemas.microsoft.com/office/drawing/2014/main" id="{F3D7A173-E911-4D56-AA68-C2A3A1118826}"/>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6AF61F16-F895-4D72-B7A6-6028700852E3}"/>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9" name="テキスト ボックス 568">
          <a:extLst>
            <a:ext uri="{FF2B5EF4-FFF2-40B4-BE49-F238E27FC236}">
              <a16:creationId xmlns:a16="http://schemas.microsoft.com/office/drawing/2014/main" id="{D1743651-580A-492D-83E0-3BBBDDD0637A}"/>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58BF5BA8-3A4C-4CE9-A3B4-31D4C26D6F76}"/>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1" name="テキスト ボックス 570">
          <a:extLst>
            <a:ext uri="{FF2B5EF4-FFF2-40B4-BE49-F238E27FC236}">
              <a16:creationId xmlns:a16="http://schemas.microsoft.com/office/drawing/2014/main" id="{2D780956-E9BC-4C2B-A2F3-54EFE17D0B9E}"/>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12A29D3D-2BFC-4D86-B46C-4A2AB6227AE0}"/>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3" name="テキスト ボックス 572">
          <a:extLst>
            <a:ext uri="{FF2B5EF4-FFF2-40B4-BE49-F238E27FC236}">
              <a16:creationId xmlns:a16="http://schemas.microsoft.com/office/drawing/2014/main" id="{E7765E70-B9D6-4235-8F58-9A5D3EF73C72}"/>
            </a:ext>
          </a:extLst>
        </xdr:cNvPr>
        <xdr:cNvSpPr txBox="1"/>
      </xdr:nvSpPr>
      <xdr:spPr>
        <a:xfrm>
          <a:off x="15849828"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一般廃棄物処理施設】&#10;一人当たり有形固定資産（償却資産）額グラフ枠">
          <a:extLst>
            <a:ext uri="{FF2B5EF4-FFF2-40B4-BE49-F238E27FC236}">
              <a16:creationId xmlns:a16="http://schemas.microsoft.com/office/drawing/2014/main" id="{0FEE69AA-947D-4D8A-9F90-0E3121BF4182}"/>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575" name="直線コネクタ 574">
          <a:extLst>
            <a:ext uri="{FF2B5EF4-FFF2-40B4-BE49-F238E27FC236}">
              <a16:creationId xmlns:a16="http://schemas.microsoft.com/office/drawing/2014/main" id="{4883D59B-8E68-4E83-9B06-7C5F8153C2C9}"/>
            </a:ext>
          </a:extLst>
        </xdr:cNvPr>
        <xdr:cNvCxnSpPr/>
      </xdr:nvCxnSpPr>
      <xdr:spPr>
        <a:xfrm flipV="1">
          <a:off x="19954239" y="5629452"/>
          <a:ext cx="0" cy="121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576" name="【一般廃棄物処理施設】&#10;一人当たり有形固定資産（償却資産）額最小値テキスト">
          <a:extLst>
            <a:ext uri="{FF2B5EF4-FFF2-40B4-BE49-F238E27FC236}">
              <a16:creationId xmlns:a16="http://schemas.microsoft.com/office/drawing/2014/main" id="{8EEB0E16-506B-457D-8A57-1E47B32982FB}"/>
            </a:ext>
          </a:extLst>
        </xdr:cNvPr>
        <xdr:cNvSpPr txBox="1"/>
      </xdr:nvSpPr>
      <xdr:spPr>
        <a:xfrm>
          <a:off x="19992975" y="684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577" name="直線コネクタ 576">
          <a:extLst>
            <a:ext uri="{FF2B5EF4-FFF2-40B4-BE49-F238E27FC236}">
              <a16:creationId xmlns:a16="http://schemas.microsoft.com/office/drawing/2014/main" id="{43ACB3DF-EBAC-45E7-A788-405C94CF622F}"/>
            </a:ext>
          </a:extLst>
        </xdr:cNvPr>
        <xdr:cNvCxnSpPr/>
      </xdr:nvCxnSpPr>
      <xdr:spPr>
        <a:xfrm>
          <a:off x="19878675" y="68395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578" name="【一般廃棄物処理施設】&#10;一人当たり有形固定資産（償却資産）額最大値テキスト">
          <a:extLst>
            <a:ext uri="{FF2B5EF4-FFF2-40B4-BE49-F238E27FC236}">
              <a16:creationId xmlns:a16="http://schemas.microsoft.com/office/drawing/2014/main" id="{5A079E94-8864-49AF-B13C-EE5A0271A878}"/>
            </a:ext>
          </a:extLst>
        </xdr:cNvPr>
        <xdr:cNvSpPr txBox="1"/>
      </xdr:nvSpPr>
      <xdr:spPr>
        <a:xfrm>
          <a:off x="19992975" y="5417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579" name="直線コネクタ 578">
          <a:extLst>
            <a:ext uri="{FF2B5EF4-FFF2-40B4-BE49-F238E27FC236}">
              <a16:creationId xmlns:a16="http://schemas.microsoft.com/office/drawing/2014/main" id="{3F73859D-DEFE-499B-BD3D-2F7E4227B820}"/>
            </a:ext>
          </a:extLst>
        </xdr:cNvPr>
        <xdr:cNvCxnSpPr/>
      </xdr:nvCxnSpPr>
      <xdr:spPr>
        <a:xfrm>
          <a:off x="19878675" y="56294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580" name="【一般廃棄物処理施設】&#10;一人当たり有形固定資産（償却資産）額平均値テキスト">
          <a:extLst>
            <a:ext uri="{FF2B5EF4-FFF2-40B4-BE49-F238E27FC236}">
              <a16:creationId xmlns:a16="http://schemas.microsoft.com/office/drawing/2014/main" id="{5583963A-A9F4-4FC0-9A63-6DB07FC87322}"/>
            </a:ext>
          </a:extLst>
        </xdr:cNvPr>
        <xdr:cNvSpPr txBox="1"/>
      </xdr:nvSpPr>
      <xdr:spPr>
        <a:xfrm>
          <a:off x="19992975" y="62364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581" name="フローチャート: 判断 580">
          <a:extLst>
            <a:ext uri="{FF2B5EF4-FFF2-40B4-BE49-F238E27FC236}">
              <a16:creationId xmlns:a16="http://schemas.microsoft.com/office/drawing/2014/main" id="{A5358264-D62C-43CC-B241-14614B8EF583}"/>
            </a:ext>
          </a:extLst>
        </xdr:cNvPr>
        <xdr:cNvSpPr/>
      </xdr:nvSpPr>
      <xdr:spPr>
        <a:xfrm>
          <a:off x="19897725" y="63723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582" name="フローチャート: 判断 581">
          <a:extLst>
            <a:ext uri="{FF2B5EF4-FFF2-40B4-BE49-F238E27FC236}">
              <a16:creationId xmlns:a16="http://schemas.microsoft.com/office/drawing/2014/main" id="{296441B7-40D9-44A9-AF93-CEAFF5D2E44F}"/>
            </a:ext>
          </a:extLst>
        </xdr:cNvPr>
        <xdr:cNvSpPr/>
      </xdr:nvSpPr>
      <xdr:spPr>
        <a:xfrm>
          <a:off x="19154775" y="635319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583" name="フローチャート: 判断 582">
          <a:extLst>
            <a:ext uri="{FF2B5EF4-FFF2-40B4-BE49-F238E27FC236}">
              <a16:creationId xmlns:a16="http://schemas.microsoft.com/office/drawing/2014/main" id="{FE27FE9F-44F0-4F31-B6E6-992B16B67E0C}"/>
            </a:ext>
          </a:extLst>
        </xdr:cNvPr>
        <xdr:cNvSpPr/>
      </xdr:nvSpPr>
      <xdr:spPr>
        <a:xfrm>
          <a:off x="18345150" y="63903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584" name="フローチャート: 判断 583">
          <a:extLst>
            <a:ext uri="{FF2B5EF4-FFF2-40B4-BE49-F238E27FC236}">
              <a16:creationId xmlns:a16="http://schemas.microsoft.com/office/drawing/2014/main" id="{B18D06A1-357C-422D-9B10-69F1B9FBEF36}"/>
            </a:ext>
          </a:extLst>
        </xdr:cNvPr>
        <xdr:cNvSpPr/>
      </xdr:nvSpPr>
      <xdr:spPr>
        <a:xfrm>
          <a:off x="17554575" y="644607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585" name="フローチャート: 判断 584">
          <a:extLst>
            <a:ext uri="{FF2B5EF4-FFF2-40B4-BE49-F238E27FC236}">
              <a16:creationId xmlns:a16="http://schemas.microsoft.com/office/drawing/2014/main" id="{8CC49C3E-B752-4AD8-9F03-5214D4A456DC}"/>
            </a:ext>
          </a:extLst>
        </xdr:cNvPr>
        <xdr:cNvSpPr/>
      </xdr:nvSpPr>
      <xdr:spPr>
        <a:xfrm>
          <a:off x="16754475" y="64790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0A665EB-1660-42DF-BD68-F97594BE830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1308038-F172-44FC-9C67-C77BA123373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3583BD1-524C-4570-8051-E2952369CF2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4B2B6FD8-DB52-400B-ABA9-3071845ED54E}"/>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77E467AE-8012-41B6-86BE-A09CEE424F61}"/>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148668</xdr:rowOff>
    </xdr:from>
    <xdr:to>
      <xdr:col>116</xdr:col>
      <xdr:colOff>114300</xdr:colOff>
      <xdr:row>41</xdr:row>
      <xdr:rowOff>78818</xdr:rowOff>
    </xdr:to>
    <xdr:sp macro="" textlink="">
      <xdr:nvSpPr>
        <xdr:cNvPr id="591" name="楕円 590">
          <a:extLst>
            <a:ext uri="{FF2B5EF4-FFF2-40B4-BE49-F238E27FC236}">
              <a16:creationId xmlns:a16="http://schemas.microsoft.com/office/drawing/2014/main" id="{22619169-D355-48E9-8F70-F472ED087736}"/>
            </a:ext>
          </a:extLst>
        </xdr:cNvPr>
        <xdr:cNvSpPr/>
      </xdr:nvSpPr>
      <xdr:spPr>
        <a:xfrm>
          <a:off x="19897725" y="66320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127095</xdr:rowOff>
    </xdr:from>
    <xdr:ext cx="534377" cy="259045"/>
    <xdr:sp macro="" textlink="">
      <xdr:nvSpPr>
        <xdr:cNvPr id="592" name="【一般廃棄物処理施設】&#10;一人当たり有形固定資産（償却資産）額該当値テキスト">
          <a:extLst>
            <a:ext uri="{FF2B5EF4-FFF2-40B4-BE49-F238E27FC236}">
              <a16:creationId xmlns:a16="http://schemas.microsoft.com/office/drawing/2014/main" id="{120CA199-85BB-4966-BAB7-B91D0D0E8AF8}"/>
            </a:ext>
          </a:extLst>
        </xdr:cNvPr>
        <xdr:cNvSpPr txBox="1"/>
      </xdr:nvSpPr>
      <xdr:spPr>
        <a:xfrm>
          <a:off x="19992975" y="6610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21775</xdr:rowOff>
    </xdr:from>
    <xdr:to>
      <xdr:col>112</xdr:col>
      <xdr:colOff>38100</xdr:colOff>
      <xdr:row>40</xdr:row>
      <xdr:rowOff>123375</xdr:rowOff>
    </xdr:to>
    <xdr:sp macro="" textlink="">
      <xdr:nvSpPr>
        <xdr:cNvPr id="593" name="楕円 592">
          <a:extLst>
            <a:ext uri="{FF2B5EF4-FFF2-40B4-BE49-F238E27FC236}">
              <a16:creationId xmlns:a16="http://schemas.microsoft.com/office/drawing/2014/main" id="{B6566959-FD05-4BE0-8998-47C2FFE39B54}"/>
            </a:ext>
          </a:extLst>
        </xdr:cNvPr>
        <xdr:cNvSpPr/>
      </xdr:nvSpPr>
      <xdr:spPr>
        <a:xfrm>
          <a:off x="19154775" y="65083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72575</xdr:rowOff>
    </xdr:from>
    <xdr:to>
      <xdr:col>116</xdr:col>
      <xdr:colOff>63500</xdr:colOff>
      <xdr:row>41</xdr:row>
      <xdr:rowOff>28018</xdr:rowOff>
    </xdr:to>
    <xdr:cxnSp macro="">
      <xdr:nvCxnSpPr>
        <xdr:cNvPr id="594" name="直線コネクタ 593">
          <a:extLst>
            <a:ext uri="{FF2B5EF4-FFF2-40B4-BE49-F238E27FC236}">
              <a16:creationId xmlns:a16="http://schemas.microsoft.com/office/drawing/2014/main" id="{3E5B09F4-1289-402D-96E7-55056BDCDF14}"/>
            </a:ext>
          </a:extLst>
        </xdr:cNvPr>
        <xdr:cNvCxnSpPr/>
      </xdr:nvCxnSpPr>
      <xdr:spPr>
        <a:xfrm>
          <a:off x="19202400" y="6555925"/>
          <a:ext cx="752475" cy="12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67306</xdr:rowOff>
    </xdr:from>
    <xdr:to>
      <xdr:col>107</xdr:col>
      <xdr:colOff>101600</xdr:colOff>
      <xdr:row>40</xdr:row>
      <xdr:rowOff>168906</xdr:rowOff>
    </xdr:to>
    <xdr:sp macro="" textlink="">
      <xdr:nvSpPr>
        <xdr:cNvPr id="595" name="楕円 594">
          <a:extLst>
            <a:ext uri="{FF2B5EF4-FFF2-40B4-BE49-F238E27FC236}">
              <a16:creationId xmlns:a16="http://schemas.microsoft.com/office/drawing/2014/main" id="{8C1121EF-BEEF-4AC4-BEC2-CFA7E0BE9975}"/>
            </a:ext>
          </a:extLst>
        </xdr:cNvPr>
        <xdr:cNvSpPr/>
      </xdr:nvSpPr>
      <xdr:spPr>
        <a:xfrm>
          <a:off x="18345150" y="65506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72575</xdr:rowOff>
    </xdr:from>
    <xdr:to>
      <xdr:col>111</xdr:col>
      <xdr:colOff>177800</xdr:colOff>
      <xdr:row>40</xdr:row>
      <xdr:rowOff>118106</xdr:rowOff>
    </xdr:to>
    <xdr:cxnSp macro="">
      <xdr:nvCxnSpPr>
        <xdr:cNvPr id="596" name="直線コネクタ 595">
          <a:extLst>
            <a:ext uri="{FF2B5EF4-FFF2-40B4-BE49-F238E27FC236}">
              <a16:creationId xmlns:a16="http://schemas.microsoft.com/office/drawing/2014/main" id="{0EDDC585-3E49-4CD4-BDDC-7A063098056A}"/>
            </a:ext>
          </a:extLst>
        </xdr:cNvPr>
        <xdr:cNvCxnSpPr/>
      </xdr:nvCxnSpPr>
      <xdr:spPr>
        <a:xfrm flipV="1">
          <a:off x="18392775" y="6555925"/>
          <a:ext cx="809625" cy="5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75210</xdr:rowOff>
    </xdr:from>
    <xdr:to>
      <xdr:col>102</xdr:col>
      <xdr:colOff>165100</xdr:colOff>
      <xdr:row>41</xdr:row>
      <xdr:rowOff>5360</xdr:rowOff>
    </xdr:to>
    <xdr:sp macro="" textlink="">
      <xdr:nvSpPr>
        <xdr:cNvPr id="597" name="楕円 596">
          <a:extLst>
            <a:ext uri="{FF2B5EF4-FFF2-40B4-BE49-F238E27FC236}">
              <a16:creationId xmlns:a16="http://schemas.microsoft.com/office/drawing/2014/main" id="{EBD979CC-4892-45B0-84E8-A44E04D42E65}"/>
            </a:ext>
          </a:extLst>
        </xdr:cNvPr>
        <xdr:cNvSpPr/>
      </xdr:nvSpPr>
      <xdr:spPr>
        <a:xfrm>
          <a:off x="17554575" y="65617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118106</xdr:rowOff>
    </xdr:from>
    <xdr:to>
      <xdr:col>107</xdr:col>
      <xdr:colOff>50800</xdr:colOff>
      <xdr:row>40</xdr:row>
      <xdr:rowOff>126010</xdr:rowOff>
    </xdr:to>
    <xdr:cxnSp macro="">
      <xdr:nvCxnSpPr>
        <xdr:cNvPr id="598" name="直線コネクタ 597">
          <a:extLst>
            <a:ext uri="{FF2B5EF4-FFF2-40B4-BE49-F238E27FC236}">
              <a16:creationId xmlns:a16="http://schemas.microsoft.com/office/drawing/2014/main" id="{34B5DFC6-0EDF-4AF6-A358-8CB34773014A}"/>
            </a:ext>
          </a:extLst>
        </xdr:cNvPr>
        <xdr:cNvCxnSpPr/>
      </xdr:nvCxnSpPr>
      <xdr:spPr>
        <a:xfrm flipV="1">
          <a:off x="17602200" y="6607806"/>
          <a:ext cx="790575" cy="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126321</xdr:rowOff>
    </xdr:from>
    <xdr:to>
      <xdr:col>98</xdr:col>
      <xdr:colOff>38100</xdr:colOff>
      <xdr:row>41</xdr:row>
      <xdr:rowOff>56471</xdr:rowOff>
    </xdr:to>
    <xdr:sp macro="" textlink="">
      <xdr:nvSpPr>
        <xdr:cNvPr id="599" name="楕円 598">
          <a:extLst>
            <a:ext uri="{FF2B5EF4-FFF2-40B4-BE49-F238E27FC236}">
              <a16:creationId xmlns:a16="http://schemas.microsoft.com/office/drawing/2014/main" id="{2A851F0D-B343-459B-B84D-120D864565EA}"/>
            </a:ext>
          </a:extLst>
        </xdr:cNvPr>
        <xdr:cNvSpPr/>
      </xdr:nvSpPr>
      <xdr:spPr>
        <a:xfrm>
          <a:off x="16754475" y="66096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126010</xdr:rowOff>
    </xdr:from>
    <xdr:to>
      <xdr:col>102</xdr:col>
      <xdr:colOff>114300</xdr:colOff>
      <xdr:row>41</xdr:row>
      <xdr:rowOff>5671</xdr:rowOff>
    </xdr:to>
    <xdr:cxnSp macro="">
      <xdr:nvCxnSpPr>
        <xdr:cNvPr id="600" name="直線コネクタ 599">
          <a:extLst>
            <a:ext uri="{FF2B5EF4-FFF2-40B4-BE49-F238E27FC236}">
              <a16:creationId xmlns:a16="http://schemas.microsoft.com/office/drawing/2014/main" id="{92DDEF9D-82DF-4237-9ED6-F8BE5AA8DA19}"/>
            </a:ext>
          </a:extLst>
        </xdr:cNvPr>
        <xdr:cNvCxnSpPr/>
      </xdr:nvCxnSpPr>
      <xdr:spPr>
        <a:xfrm flipV="1">
          <a:off x="16802100" y="6609360"/>
          <a:ext cx="800100" cy="4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601" name="n_1aveValue【一般廃棄物処理施設】&#10;一人当たり有形固定資産（償却資産）額">
          <a:extLst>
            <a:ext uri="{FF2B5EF4-FFF2-40B4-BE49-F238E27FC236}">
              <a16:creationId xmlns:a16="http://schemas.microsoft.com/office/drawing/2014/main" id="{5AB9CC17-8C1E-4158-B162-B354F7B1791F}"/>
            </a:ext>
          </a:extLst>
        </xdr:cNvPr>
        <xdr:cNvSpPr txBox="1"/>
      </xdr:nvSpPr>
      <xdr:spPr>
        <a:xfrm>
          <a:off x="18915595" y="6150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602" name="n_2aveValue【一般廃棄物処理施設】&#10;一人当たり有形固定資産（償却資産）額">
          <a:extLst>
            <a:ext uri="{FF2B5EF4-FFF2-40B4-BE49-F238E27FC236}">
              <a16:creationId xmlns:a16="http://schemas.microsoft.com/office/drawing/2014/main" id="{C5735F14-7C6B-4F2B-8D6F-F981E7A18A8A}"/>
            </a:ext>
          </a:extLst>
        </xdr:cNvPr>
        <xdr:cNvSpPr txBox="1"/>
      </xdr:nvSpPr>
      <xdr:spPr>
        <a:xfrm>
          <a:off x="18134545" y="6175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603" name="n_3aveValue【一般廃棄物処理施設】&#10;一人当たり有形固定資産（償却資産）額">
          <a:extLst>
            <a:ext uri="{FF2B5EF4-FFF2-40B4-BE49-F238E27FC236}">
              <a16:creationId xmlns:a16="http://schemas.microsoft.com/office/drawing/2014/main" id="{99DCCD5C-9DEF-4FF5-AC99-4387B27A1104}"/>
            </a:ext>
          </a:extLst>
        </xdr:cNvPr>
        <xdr:cNvSpPr txBox="1"/>
      </xdr:nvSpPr>
      <xdr:spPr>
        <a:xfrm>
          <a:off x="17324920" y="6230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604" name="n_4aveValue【一般廃棄物処理施設】&#10;一人当たり有形固定資産（償却資産）額">
          <a:extLst>
            <a:ext uri="{FF2B5EF4-FFF2-40B4-BE49-F238E27FC236}">
              <a16:creationId xmlns:a16="http://schemas.microsoft.com/office/drawing/2014/main" id="{4CCFCB70-AC78-4260-A539-B8BE257B02DB}"/>
            </a:ext>
          </a:extLst>
        </xdr:cNvPr>
        <xdr:cNvSpPr txBox="1"/>
      </xdr:nvSpPr>
      <xdr:spPr>
        <a:xfrm>
          <a:off x="16524820" y="6266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114502</xdr:rowOff>
    </xdr:from>
    <xdr:ext cx="599010" cy="259045"/>
    <xdr:sp macro="" textlink="">
      <xdr:nvSpPr>
        <xdr:cNvPr id="605" name="n_1mainValue【一般廃棄物処理施設】&#10;一人当たり有形固定資産（償却資産）額">
          <a:extLst>
            <a:ext uri="{FF2B5EF4-FFF2-40B4-BE49-F238E27FC236}">
              <a16:creationId xmlns:a16="http://schemas.microsoft.com/office/drawing/2014/main" id="{DF330B68-D4B3-48A6-AE41-95774D7E817C}"/>
            </a:ext>
          </a:extLst>
        </xdr:cNvPr>
        <xdr:cNvSpPr txBox="1"/>
      </xdr:nvSpPr>
      <xdr:spPr>
        <a:xfrm>
          <a:off x="18915595" y="6601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160033</xdr:rowOff>
    </xdr:from>
    <xdr:ext cx="599010" cy="259045"/>
    <xdr:sp macro="" textlink="">
      <xdr:nvSpPr>
        <xdr:cNvPr id="606" name="n_2mainValue【一般廃棄物処理施設】&#10;一人当たり有形固定資産（償却資産）額">
          <a:extLst>
            <a:ext uri="{FF2B5EF4-FFF2-40B4-BE49-F238E27FC236}">
              <a16:creationId xmlns:a16="http://schemas.microsoft.com/office/drawing/2014/main" id="{78492E45-0AEA-4E13-B54D-8348E8CE867F}"/>
            </a:ext>
          </a:extLst>
        </xdr:cNvPr>
        <xdr:cNvSpPr txBox="1"/>
      </xdr:nvSpPr>
      <xdr:spPr>
        <a:xfrm>
          <a:off x="18134545" y="6649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167937</xdr:rowOff>
    </xdr:from>
    <xdr:ext cx="599010" cy="259045"/>
    <xdr:sp macro="" textlink="">
      <xdr:nvSpPr>
        <xdr:cNvPr id="607" name="n_3mainValue【一般廃棄物処理施設】&#10;一人当たり有形固定資産（償却資産）額">
          <a:extLst>
            <a:ext uri="{FF2B5EF4-FFF2-40B4-BE49-F238E27FC236}">
              <a16:creationId xmlns:a16="http://schemas.microsoft.com/office/drawing/2014/main" id="{B253E521-DE98-4FFB-A617-C32E2D62EDDE}"/>
            </a:ext>
          </a:extLst>
        </xdr:cNvPr>
        <xdr:cNvSpPr txBox="1"/>
      </xdr:nvSpPr>
      <xdr:spPr>
        <a:xfrm>
          <a:off x="17324920" y="6651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47598</xdr:rowOff>
    </xdr:from>
    <xdr:ext cx="599010" cy="259045"/>
    <xdr:sp macro="" textlink="">
      <xdr:nvSpPr>
        <xdr:cNvPr id="608" name="n_4mainValue【一般廃棄物処理施設】&#10;一人当たり有形固定資産（償却資産）額">
          <a:extLst>
            <a:ext uri="{FF2B5EF4-FFF2-40B4-BE49-F238E27FC236}">
              <a16:creationId xmlns:a16="http://schemas.microsoft.com/office/drawing/2014/main" id="{7ADC96A0-5EC4-4995-A323-550D4E09658F}"/>
            </a:ext>
          </a:extLst>
        </xdr:cNvPr>
        <xdr:cNvSpPr txBox="1"/>
      </xdr:nvSpPr>
      <xdr:spPr>
        <a:xfrm>
          <a:off x="16524820" y="66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A25643FD-A5CC-496E-A74D-B1CD2EB6EA5E}"/>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8D962DC3-AE00-4A4C-8E31-4573A64DDEE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FB64991A-31D7-4FE4-9985-9430242D6AB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13B1C659-E3C7-48BA-9184-781F042B7B5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CA2F38D6-1799-4A2D-B76B-6837D842C2F6}"/>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42C98B52-035F-4434-A4C1-EEFA8F8D3874}"/>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00115953-41C5-4A6E-8E99-94D0595573C6}"/>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818D06BA-58C7-41EA-8926-B64CBD8B99AE}"/>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AE9E49F8-A358-4151-9C26-88D057BB63E0}"/>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5120EF23-43AA-47FD-B1C6-D63BAED3F4AA}"/>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AFEB0D1D-55A8-4CDE-82E5-EF89C7ED8066}"/>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075DDDC8-19E1-4B11-8E76-BE079A6CE526}"/>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97E5F78E-9248-46DA-9164-6D0833F6E42F}"/>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8B66089E-FE36-4AD4-92DD-2D7153D5F357}"/>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57035445-4075-461E-A4A2-36B0D9C5898B}"/>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03BA6B9B-A8D5-4FC9-BC29-CEF10404C445}"/>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E05E4211-83FD-440A-810B-0F06EA57F5D3}"/>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332642B1-BF0A-4D9C-9341-EB3E6D05C796}"/>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286D628F-B243-4BBA-ABDC-8A88EDAFE6AF}"/>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61123EA5-1597-4B8D-87B1-35AE3E0AE3E2}"/>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0DFB9961-B121-49DC-9F33-36D02FFD8716}"/>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2F9F49D5-77D1-495F-8EA8-3CAD42169540}"/>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C990BF12-2838-4E15-B45A-0AF5C6B2128D}"/>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保健センター・保健所】&#10;有形固定資産減価償却率グラフ枠">
          <a:extLst>
            <a:ext uri="{FF2B5EF4-FFF2-40B4-BE49-F238E27FC236}">
              <a16:creationId xmlns:a16="http://schemas.microsoft.com/office/drawing/2014/main" id="{D1C28847-3CFA-449E-9600-A2ECC85A1E84}"/>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633" name="直線コネクタ 632">
          <a:extLst>
            <a:ext uri="{FF2B5EF4-FFF2-40B4-BE49-F238E27FC236}">
              <a16:creationId xmlns:a16="http://schemas.microsoft.com/office/drawing/2014/main" id="{99ACE89D-AECB-45DC-AF8C-5E0E350ED360}"/>
            </a:ext>
          </a:extLst>
        </xdr:cNvPr>
        <xdr:cNvCxnSpPr/>
      </xdr:nvCxnSpPr>
      <xdr:spPr>
        <a:xfrm flipV="1">
          <a:off x="14696439" y="9160510"/>
          <a:ext cx="0" cy="12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4" name="【保健センター・保健所】&#10;有形固定資産減価償却率最小値テキスト">
          <a:extLst>
            <a:ext uri="{FF2B5EF4-FFF2-40B4-BE49-F238E27FC236}">
              <a16:creationId xmlns:a16="http://schemas.microsoft.com/office/drawing/2014/main" id="{78BA9896-47CA-4C4F-AF25-A7C2B4DF6ECC}"/>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5" name="直線コネクタ 634">
          <a:extLst>
            <a:ext uri="{FF2B5EF4-FFF2-40B4-BE49-F238E27FC236}">
              <a16:creationId xmlns:a16="http://schemas.microsoft.com/office/drawing/2014/main" id="{701BCA01-9705-418F-87F1-B687D77FA7B8}"/>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636" name="【保健センター・保健所】&#10;有形固定資産減価償却率最大値テキスト">
          <a:extLst>
            <a:ext uri="{FF2B5EF4-FFF2-40B4-BE49-F238E27FC236}">
              <a16:creationId xmlns:a16="http://schemas.microsoft.com/office/drawing/2014/main" id="{4E575267-FF67-4F61-8EF8-C74550DB55BA}"/>
            </a:ext>
          </a:extLst>
        </xdr:cNvPr>
        <xdr:cNvSpPr txBox="1"/>
      </xdr:nvSpPr>
      <xdr:spPr>
        <a:xfrm>
          <a:off x="14735175" y="894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637" name="直線コネクタ 636">
          <a:extLst>
            <a:ext uri="{FF2B5EF4-FFF2-40B4-BE49-F238E27FC236}">
              <a16:creationId xmlns:a16="http://schemas.microsoft.com/office/drawing/2014/main" id="{97D43AB4-1DB9-41B6-9E78-793A42350C4C}"/>
            </a:ext>
          </a:extLst>
        </xdr:cNvPr>
        <xdr:cNvCxnSpPr/>
      </xdr:nvCxnSpPr>
      <xdr:spPr>
        <a:xfrm>
          <a:off x="14611350" y="91605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84472</xdr:rowOff>
    </xdr:from>
    <xdr:ext cx="405111" cy="259045"/>
    <xdr:sp macro="" textlink="">
      <xdr:nvSpPr>
        <xdr:cNvPr id="638" name="【保健センター・保健所】&#10;有形固定資産減価償却率平均値テキスト">
          <a:extLst>
            <a:ext uri="{FF2B5EF4-FFF2-40B4-BE49-F238E27FC236}">
              <a16:creationId xmlns:a16="http://schemas.microsoft.com/office/drawing/2014/main" id="{558D9CEE-BFF3-49FB-9443-BC0CC330C659}"/>
            </a:ext>
          </a:extLst>
        </xdr:cNvPr>
        <xdr:cNvSpPr txBox="1"/>
      </xdr:nvSpPr>
      <xdr:spPr>
        <a:xfrm>
          <a:off x="14735175" y="9488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639" name="フローチャート: 判断 638">
          <a:extLst>
            <a:ext uri="{FF2B5EF4-FFF2-40B4-BE49-F238E27FC236}">
              <a16:creationId xmlns:a16="http://schemas.microsoft.com/office/drawing/2014/main" id="{CB6FB55E-E6E0-4AD4-883E-33ECDC93CC9A}"/>
            </a:ext>
          </a:extLst>
        </xdr:cNvPr>
        <xdr:cNvSpPr/>
      </xdr:nvSpPr>
      <xdr:spPr>
        <a:xfrm>
          <a:off x="14649450" y="96278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640" name="フローチャート: 判断 639">
          <a:extLst>
            <a:ext uri="{FF2B5EF4-FFF2-40B4-BE49-F238E27FC236}">
              <a16:creationId xmlns:a16="http://schemas.microsoft.com/office/drawing/2014/main" id="{2617DCC8-5C0C-4630-8AAC-D0D25E52A121}"/>
            </a:ext>
          </a:extLst>
        </xdr:cNvPr>
        <xdr:cNvSpPr/>
      </xdr:nvSpPr>
      <xdr:spPr>
        <a:xfrm>
          <a:off x="13887450" y="9589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641" name="フローチャート: 判断 640">
          <a:extLst>
            <a:ext uri="{FF2B5EF4-FFF2-40B4-BE49-F238E27FC236}">
              <a16:creationId xmlns:a16="http://schemas.microsoft.com/office/drawing/2014/main" id="{18EC6421-6A13-43DA-8452-B3640670FB8C}"/>
            </a:ext>
          </a:extLst>
        </xdr:cNvPr>
        <xdr:cNvSpPr/>
      </xdr:nvSpPr>
      <xdr:spPr>
        <a:xfrm>
          <a:off x="13096875" y="95650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642" name="フローチャート: 判断 641">
          <a:extLst>
            <a:ext uri="{FF2B5EF4-FFF2-40B4-BE49-F238E27FC236}">
              <a16:creationId xmlns:a16="http://schemas.microsoft.com/office/drawing/2014/main" id="{8F7B40F2-2D3F-453B-AFEF-C0729EB1DEF5}"/>
            </a:ext>
          </a:extLst>
        </xdr:cNvPr>
        <xdr:cNvSpPr/>
      </xdr:nvSpPr>
      <xdr:spPr>
        <a:xfrm>
          <a:off x="12296775" y="952690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643" name="フローチャート: 判断 642">
          <a:extLst>
            <a:ext uri="{FF2B5EF4-FFF2-40B4-BE49-F238E27FC236}">
              <a16:creationId xmlns:a16="http://schemas.microsoft.com/office/drawing/2014/main" id="{146C955B-5CF6-43BE-87B2-4B9CBBAACCDB}"/>
            </a:ext>
          </a:extLst>
        </xdr:cNvPr>
        <xdr:cNvSpPr/>
      </xdr:nvSpPr>
      <xdr:spPr>
        <a:xfrm>
          <a:off x="11487150" y="952690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FCDBE693-37C6-4E22-9A70-8C9BD1D0BC0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FF24C86-EEBB-4DD3-A8F3-86F919E26CED}"/>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189B9BCB-3260-47CF-B6BD-D9012B8EB232}"/>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8DCC42C1-48E1-44C5-A5FC-2B85CC02E08C}"/>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27D2A35C-B02D-4D2C-84D8-5B8EC6035BE3}"/>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65405</xdr:rowOff>
    </xdr:from>
    <xdr:to>
      <xdr:col>85</xdr:col>
      <xdr:colOff>177800</xdr:colOff>
      <xdr:row>61</xdr:row>
      <xdr:rowOff>167005</xdr:rowOff>
    </xdr:to>
    <xdr:sp macro="" textlink="">
      <xdr:nvSpPr>
        <xdr:cNvPr id="649" name="楕円 648">
          <a:extLst>
            <a:ext uri="{FF2B5EF4-FFF2-40B4-BE49-F238E27FC236}">
              <a16:creationId xmlns:a16="http://schemas.microsoft.com/office/drawing/2014/main" id="{0624B146-9C56-40BD-875F-F02864418084}"/>
            </a:ext>
          </a:extLst>
        </xdr:cNvPr>
        <xdr:cNvSpPr/>
      </xdr:nvSpPr>
      <xdr:spPr>
        <a:xfrm>
          <a:off x="14649450" y="99555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43832</xdr:rowOff>
    </xdr:from>
    <xdr:ext cx="405111" cy="259045"/>
    <xdr:sp macro="" textlink="">
      <xdr:nvSpPr>
        <xdr:cNvPr id="650" name="【保健センター・保健所】&#10;有形固定資産減価償却率該当値テキスト">
          <a:extLst>
            <a:ext uri="{FF2B5EF4-FFF2-40B4-BE49-F238E27FC236}">
              <a16:creationId xmlns:a16="http://schemas.microsoft.com/office/drawing/2014/main" id="{5AC364B3-CDE3-44D6-BA5A-2478B9D14ABC}"/>
            </a:ext>
          </a:extLst>
        </xdr:cNvPr>
        <xdr:cNvSpPr txBox="1"/>
      </xdr:nvSpPr>
      <xdr:spPr>
        <a:xfrm>
          <a:off x="14735175" y="993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27305</xdr:rowOff>
    </xdr:from>
    <xdr:to>
      <xdr:col>81</xdr:col>
      <xdr:colOff>101600</xdr:colOff>
      <xdr:row>61</xdr:row>
      <xdr:rowOff>128905</xdr:rowOff>
    </xdr:to>
    <xdr:sp macro="" textlink="">
      <xdr:nvSpPr>
        <xdr:cNvPr id="651" name="楕円 650">
          <a:extLst>
            <a:ext uri="{FF2B5EF4-FFF2-40B4-BE49-F238E27FC236}">
              <a16:creationId xmlns:a16="http://schemas.microsoft.com/office/drawing/2014/main" id="{F3EE90ED-4E51-4E33-8890-86A969B9F328}"/>
            </a:ext>
          </a:extLst>
        </xdr:cNvPr>
        <xdr:cNvSpPr/>
      </xdr:nvSpPr>
      <xdr:spPr>
        <a:xfrm>
          <a:off x="13887450" y="99174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78105</xdr:rowOff>
    </xdr:from>
    <xdr:to>
      <xdr:col>85</xdr:col>
      <xdr:colOff>127000</xdr:colOff>
      <xdr:row>61</xdr:row>
      <xdr:rowOff>116205</xdr:rowOff>
    </xdr:to>
    <xdr:cxnSp macro="">
      <xdr:nvCxnSpPr>
        <xdr:cNvPr id="652" name="直線コネクタ 651">
          <a:extLst>
            <a:ext uri="{FF2B5EF4-FFF2-40B4-BE49-F238E27FC236}">
              <a16:creationId xmlns:a16="http://schemas.microsoft.com/office/drawing/2014/main" id="{4F44F4B3-DA82-4573-ADC7-86E32AA74CB9}"/>
            </a:ext>
          </a:extLst>
        </xdr:cNvPr>
        <xdr:cNvCxnSpPr/>
      </xdr:nvCxnSpPr>
      <xdr:spPr>
        <a:xfrm>
          <a:off x="13935075" y="996505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160655</xdr:rowOff>
    </xdr:from>
    <xdr:to>
      <xdr:col>76</xdr:col>
      <xdr:colOff>165100</xdr:colOff>
      <xdr:row>61</xdr:row>
      <xdr:rowOff>90805</xdr:rowOff>
    </xdr:to>
    <xdr:sp macro="" textlink="">
      <xdr:nvSpPr>
        <xdr:cNvPr id="653" name="楕円 652">
          <a:extLst>
            <a:ext uri="{FF2B5EF4-FFF2-40B4-BE49-F238E27FC236}">
              <a16:creationId xmlns:a16="http://schemas.microsoft.com/office/drawing/2014/main" id="{AD117E8B-3B0F-4E56-8357-E4D355929DF3}"/>
            </a:ext>
          </a:extLst>
        </xdr:cNvPr>
        <xdr:cNvSpPr/>
      </xdr:nvSpPr>
      <xdr:spPr>
        <a:xfrm>
          <a:off x="13096875" y="98888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40005</xdr:rowOff>
    </xdr:from>
    <xdr:to>
      <xdr:col>81</xdr:col>
      <xdr:colOff>50800</xdr:colOff>
      <xdr:row>61</xdr:row>
      <xdr:rowOff>78105</xdr:rowOff>
    </xdr:to>
    <xdr:cxnSp macro="">
      <xdr:nvCxnSpPr>
        <xdr:cNvPr id="654" name="直線コネクタ 653">
          <a:extLst>
            <a:ext uri="{FF2B5EF4-FFF2-40B4-BE49-F238E27FC236}">
              <a16:creationId xmlns:a16="http://schemas.microsoft.com/office/drawing/2014/main" id="{25DF92C9-2267-4283-B407-3DCC15917021}"/>
            </a:ext>
          </a:extLst>
        </xdr:cNvPr>
        <xdr:cNvCxnSpPr/>
      </xdr:nvCxnSpPr>
      <xdr:spPr>
        <a:xfrm>
          <a:off x="13144500" y="992695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122555</xdr:rowOff>
    </xdr:from>
    <xdr:to>
      <xdr:col>72</xdr:col>
      <xdr:colOff>38100</xdr:colOff>
      <xdr:row>61</xdr:row>
      <xdr:rowOff>52705</xdr:rowOff>
    </xdr:to>
    <xdr:sp macro="" textlink="">
      <xdr:nvSpPr>
        <xdr:cNvPr id="655" name="楕円 654">
          <a:extLst>
            <a:ext uri="{FF2B5EF4-FFF2-40B4-BE49-F238E27FC236}">
              <a16:creationId xmlns:a16="http://schemas.microsoft.com/office/drawing/2014/main" id="{54F5CBCA-55AA-4217-8CF7-E3C1786FCADE}"/>
            </a:ext>
          </a:extLst>
        </xdr:cNvPr>
        <xdr:cNvSpPr/>
      </xdr:nvSpPr>
      <xdr:spPr>
        <a:xfrm>
          <a:off x="12296775" y="98507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1905</xdr:rowOff>
    </xdr:from>
    <xdr:to>
      <xdr:col>76</xdr:col>
      <xdr:colOff>114300</xdr:colOff>
      <xdr:row>61</xdr:row>
      <xdr:rowOff>40005</xdr:rowOff>
    </xdr:to>
    <xdr:cxnSp macro="">
      <xdr:nvCxnSpPr>
        <xdr:cNvPr id="656" name="直線コネクタ 655">
          <a:extLst>
            <a:ext uri="{FF2B5EF4-FFF2-40B4-BE49-F238E27FC236}">
              <a16:creationId xmlns:a16="http://schemas.microsoft.com/office/drawing/2014/main" id="{7EAAB0DE-ABDD-4D14-B459-7C4E8D1713FD}"/>
            </a:ext>
          </a:extLst>
        </xdr:cNvPr>
        <xdr:cNvCxnSpPr/>
      </xdr:nvCxnSpPr>
      <xdr:spPr>
        <a:xfrm>
          <a:off x="12344400" y="988885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84455</xdr:rowOff>
    </xdr:from>
    <xdr:to>
      <xdr:col>67</xdr:col>
      <xdr:colOff>101600</xdr:colOff>
      <xdr:row>61</xdr:row>
      <xdr:rowOff>14605</xdr:rowOff>
    </xdr:to>
    <xdr:sp macro="" textlink="">
      <xdr:nvSpPr>
        <xdr:cNvPr id="657" name="楕円 656">
          <a:extLst>
            <a:ext uri="{FF2B5EF4-FFF2-40B4-BE49-F238E27FC236}">
              <a16:creationId xmlns:a16="http://schemas.microsoft.com/office/drawing/2014/main" id="{785064F0-1170-4B00-98BF-D7292089E5B4}"/>
            </a:ext>
          </a:extLst>
        </xdr:cNvPr>
        <xdr:cNvSpPr/>
      </xdr:nvSpPr>
      <xdr:spPr>
        <a:xfrm>
          <a:off x="11487150" y="98126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135255</xdr:rowOff>
    </xdr:from>
    <xdr:to>
      <xdr:col>71</xdr:col>
      <xdr:colOff>177800</xdr:colOff>
      <xdr:row>61</xdr:row>
      <xdr:rowOff>1905</xdr:rowOff>
    </xdr:to>
    <xdr:cxnSp macro="">
      <xdr:nvCxnSpPr>
        <xdr:cNvPr id="658" name="直線コネクタ 657">
          <a:extLst>
            <a:ext uri="{FF2B5EF4-FFF2-40B4-BE49-F238E27FC236}">
              <a16:creationId xmlns:a16="http://schemas.microsoft.com/office/drawing/2014/main" id="{0DA9A42C-D7B8-4CF7-B66B-FD313ED607CB}"/>
            </a:ext>
          </a:extLst>
        </xdr:cNvPr>
        <xdr:cNvCxnSpPr/>
      </xdr:nvCxnSpPr>
      <xdr:spPr>
        <a:xfrm>
          <a:off x="11534775" y="9860280"/>
          <a:ext cx="80962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659" name="n_1aveValue【保健センター・保健所】&#10;有形固定資産減価償却率">
          <a:extLst>
            <a:ext uri="{FF2B5EF4-FFF2-40B4-BE49-F238E27FC236}">
              <a16:creationId xmlns:a16="http://schemas.microsoft.com/office/drawing/2014/main" id="{9B22D63F-C90A-4D41-BE97-F68299C21631}"/>
            </a:ext>
          </a:extLst>
        </xdr:cNvPr>
        <xdr:cNvSpPr txBox="1"/>
      </xdr:nvSpPr>
      <xdr:spPr>
        <a:xfrm>
          <a:off x="13745219" y="938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660" name="n_2aveValue【保健センター・保健所】&#10;有形固定資産減価償却率">
          <a:extLst>
            <a:ext uri="{FF2B5EF4-FFF2-40B4-BE49-F238E27FC236}">
              <a16:creationId xmlns:a16="http://schemas.microsoft.com/office/drawing/2014/main" id="{68E79CC0-4291-44E6-857D-0E3086FCAC45}"/>
            </a:ext>
          </a:extLst>
        </xdr:cNvPr>
        <xdr:cNvSpPr txBox="1"/>
      </xdr:nvSpPr>
      <xdr:spPr>
        <a:xfrm>
          <a:off x="12964169" y="9343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661" name="n_3aveValue【保健センター・保健所】&#10;有形固定資産減価償却率">
          <a:extLst>
            <a:ext uri="{FF2B5EF4-FFF2-40B4-BE49-F238E27FC236}">
              <a16:creationId xmlns:a16="http://schemas.microsoft.com/office/drawing/2014/main" id="{49F9EBEF-96B0-4959-8033-F038BAF713A1}"/>
            </a:ext>
          </a:extLst>
        </xdr:cNvPr>
        <xdr:cNvSpPr txBox="1"/>
      </xdr:nvSpPr>
      <xdr:spPr>
        <a:xfrm>
          <a:off x="12164069" y="930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69232</xdr:rowOff>
    </xdr:from>
    <xdr:ext cx="405111" cy="259045"/>
    <xdr:sp macro="" textlink="">
      <xdr:nvSpPr>
        <xdr:cNvPr id="662" name="n_4aveValue【保健センター・保健所】&#10;有形固定資産減価償却率">
          <a:extLst>
            <a:ext uri="{FF2B5EF4-FFF2-40B4-BE49-F238E27FC236}">
              <a16:creationId xmlns:a16="http://schemas.microsoft.com/office/drawing/2014/main" id="{E6D8303F-8C63-43B9-AA84-E97516EE6050}"/>
            </a:ext>
          </a:extLst>
        </xdr:cNvPr>
        <xdr:cNvSpPr txBox="1"/>
      </xdr:nvSpPr>
      <xdr:spPr>
        <a:xfrm>
          <a:off x="11354444" y="930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120032</xdr:rowOff>
    </xdr:from>
    <xdr:ext cx="405111" cy="259045"/>
    <xdr:sp macro="" textlink="">
      <xdr:nvSpPr>
        <xdr:cNvPr id="663" name="n_1mainValue【保健センター・保健所】&#10;有形固定資産減価償却率">
          <a:extLst>
            <a:ext uri="{FF2B5EF4-FFF2-40B4-BE49-F238E27FC236}">
              <a16:creationId xmlns:a16="http://schemas.microsoft.com/office/drawing/2014/main" id="{41D7EAE8-6349-4988-B10B-3200CDDFCD2B}"/>
            </a:ext>
          </a:extLst>
        </xdr:cNvPr>
        <xdr:cNvSpPr txBox="1"/>
      </xdr:nvSpPr>
      <xdr:spPr>
        <a:xfrm>
          <a:off x="13745219" y="1001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81932</xdr:rowOff>
    </xdr:from>
    <xdr:ext cx="405111" cy="259045"/>
    <xdr:sp macro="" textlink="">
      <xdr:nvSpPr>
        <xdr:cNvPr id="664" name="n_2mainValue【保健センター・保健所】&#10;有形固定資産減価償却率">
          <a:extLst>
            <a:ext uri="{FF2B5EF4-FFF2-40B4-BE49-F238E27FC236}">
              <a16:creationId xmlns:a16="http://schemas.microsoft.com/office/drawing/2014/main" id="{39997F0E-8A07-4166-B956-F1D438CD563A}"/>
            </a:ext>
          </a:extLst>
        </xdr:cNvPr>
        <xdr:cNvSpPr txBox="1"/>
      </xdr:nvSpPr>
      <xdr:spPr>
        <a:xfrm>
          <a:off x="12964169" y="997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43832</xdr:rowOff>
    </xdr:from>
    <xdr:ext cx="405111" cy="259045"/>
    <xdr:sp macro="" textlink="">
      <xdr:nvSpPr>
        <xdr:cNvPr id="665" name="n_3mainValue【保健センター・保健所】&#10;有形固定資産減価償却率">
          <a:extLst>
            <a:ext uri="{FF2B5EF4-FFF2-40B4-BE49-F238E27FC236}">
              <a16:creationId xmlns:a16="http://schemas.microsoft.com/office/drawing/2014/main" id="{8DF7D6F4-F1B8-4F28-BC11-0ADF618A8526}"/>
            </a:ext>
          </a:extLst>
        </xdr:cNvPr>
        <xdr:cNvSpPr txBox="1"/>
      </xdr:nvSpPr>
      <xdr:spPr>
        <a:xfrm>
          <a:off x="12164069" y="993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5732</xdr:rowOff>
    </xdr:from>
    <xdr:ext cx="405111" cy="259045"/>
    <xdr:sp macro="" textlink="">
      <xdr:nvSpPr>
        <xdr:cNvPr id="666" name="n_4mainValue【保健センター・保健所】&#10;有形固定資産減価償却率">
          <a:extLst>
            <a:ext uri="{FF2B5EF4-FFF2-40B4-BE49-F238E27FC236}">
              <a16:creationId xmlns:a16="http://schemas.microsoft.com/office/drawing/2014/main" id="{4D2C3A9D-2ABF-4704-B02F-6FD7FA626EA7}"/>
            </a:ext>
          </a:extLst>
        </xdr:cNvPr>
        <xdr:cNvSpPr txBox="1"/>
      </xdr:nvSpPr>
      <xdr:spPr>
        <a:xfrm>
          <a:off x="11354444" y="9895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295645D2-3B47-430F-A390-B5DE9BD47C6D}"/>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4A032DEA-34EC-4F7B-9533-95FF70C307A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A1EB2AEB-FFCA-4A6B-A556-026DC428A294}"/>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510CA61F-B3E4-45DF-903E-54D02616D824}"/>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C92D18B1-6A6A-483B-B72E-E3BA014DF0D5}"/>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20D371F5-F71F-4321-95E4-D57330C56037}"/>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00F93711-8F26-497C-950E-322CF2DFC13B}"/>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032B09B4-52C4-4281-AD5E-631352109956}"/>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7797C643-B548-4EBB-8D30-E813CEDF6330}"/>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64CF0F9F-D0B1-4BC5-B351-F3873505DB4D}"/>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7" name="直線コネクタ 676">
          <a:extLst>
            <a:ext uri="{FF2B5EF4-FFF2-40B4-BE49-F238E27FC236}">
              <a16:creationId xmlns:a16="http://schemas.microsoft.com/office/drawing/2014/main" id="{781F1F31-AF6F-46AA-B6A2-785762A8DF74}"/>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8" name="テキスト ボックス 677">
          <a:extLst>
            <a:ext uri="{FF2B5EF4-FFF2-40B4-BE49-F238E27FC236}">
              <a16:creationId xmlns:a16="http://schemas.microsoft.com/office/drawing/2014/main" id="{C24A8B04-09BD-49DE-B9E4-C699429021CE}"/>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9" name="直線コネクタ 678">
          <a:extLst>
            <a:ext uri="{FF2B5EF4-FFF2-40B4-BE49-F238E27FC236}">
              <a16:creationId xmlns:a16="http://schemas.microsoft.com/office/drawing/2014/main" id="{FC01B26C-482F-4039-8661-E61AB5B146E6}"/>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0" name="テキスト ボックス 679">
          <a:extLst>
            <a:ext uri="{FF2B5EF4-FFF2-40B4-BE49-F238E27FC236}">
              <a16:creationId xmlns:a16="http://schemas.microsoft.com/office/drawing/2014/main" id="{532DFB8F-A602-40EC-AAAB-B475381E7B33}"/>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1" name="直線コネクタ 680">
          <a:extLst>
            <a:ext uri="{FF2B5EF4-FFF2-40B4-BE49-F238E27FC236}">
              <a16:creationId xmlns:a16="http://schemas.microsoft.com/office/drawing/2014/main" id="{9413408B-8FDF-4576-8B48-9A12D81CBB4C}"/>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2" name="テキスト ボックス 681">
          <a:extLst>
            <a:ext uri="{FF2B5EF4-FFF2-40B4-BE49-F238E27FC236}">
              <a16:creationId xmlns:a16="http://schemas.microsoft.com/office/drawing/2014/main" id="{8FD2AE5A-FAC7-49CD-8CAD-FA61A7AF47AC}"/>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3" name="直線コネクタ 682">
          <a:extLst>
            <a:ext uri="{FF2B5EF4-FFF2-40B4-BE49-F238E27FC236}">
              <a16:creationId xmlns:a16="http://schemas.microsoft.com/office/drawing/2014/main" id="{5D493CDB-C4B7-415F-B225-950C25B89748}"/>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4" name="テキスト ボックス 683">
          <a:extLst>
            <a:ext uri="{FF2B5EF4-FFF2-40B4-BE49-F238E27FC236}">
              <a16:creationId xmlns:a16="http://schemas.microsoft.com/office/drawing/2014/main" id="{71D2CE71-E8CE-41A7-8387-77FBA51A7507}"/>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973E4099-DFE3-472F-862B-3480B0E8DE01}"/>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6" name="テキスト ボックス 685">
          <a:extLst>
            <a:ext uri="{FF2B5EF4-FFF2-40B4-BE49-F238E27FC236}">
              <a16:creationId xmlns:a16="http://schemas.microsoft.com/office/drawing/2014/main" id="{9AF9BB13-9CA5-4B06-B650-253B03612668}"/>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保健センター・保健所】&#10;一人当たり面積グラフ枠">
          <a:extLst>
            <a:ext uri="{FF2B5EF4-FFF2-40B4-BE49-F238E27FC236}">
              <a16:creationId xmlns:a16="http://schemas.microsoft.com/office/drawing/2014/main" id="{E8B325F0-7866-464F-8BEA-A5D9E8E14A61}"/>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688" name="直線コネクタ 687">
          <a:extLst>
            <a:ext uri="{FF2B5EF4-FFF2-40B4-BE49-F238E27FC236}">
              <a16:creationId xmlns:a16="http://schemas.microsoft.com/office/drawing/2014/main" id="{341F6279-B44D-4F6B-BB3D-843775C163D6}"/>
            </a:ext>
          </a:extLst>
        </xdr:cNvPr>
        <xdr:cNvCxnSpPr/>
      </xdr:nvCxnSpPr>
      <xdr:spPr>
        <a:xfrm flipV="1">
          <a:off x="19954239" y="9079103"/>
          <a:ext cx="0" cy="1188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689" name="【保健センター・保健所】&#10;一人当たり面積最小値テキスト">
          <a:extLst>
            <a:ext uri="{FF2B5EF4-FFF2-40B4-BE49-F238E27FC236}">
              <a16:creationId xmlns:a16="http://schemas.microsoft.com/office/drawing/2014/main" id="{F7259A87-1ED4-44F7-99CB-4002562D6FB9}"/>
            </a:ext>
          </a:extLst>
        </xdr:cNvPr>
        <xdr:cNvSpPr txBox="1"/>
      </xdr:nvSpPr>
      <xdr:spPr>
        <a:xfrm>
          <a:off x="19992975" y="10274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690" name="直線コネクタ 689">
          <a:extLst>
            <a:ext uri="{FF2B5EF4-FFF2-40B4-BE49-F238E27FC236}">
              <a16:creationId xmlns:a16="http://schemas.microsoft.com/office/drawing/2014/main" id="{01355A23-AD58-48F4-B2AF-AC23D2DE587F}"/>
            </a:ext>
          </a:extLst>
        </xdr:cNvPr>
        <xdr:cNvCxnSpPr/>
      </xdr:nvCxnSpPr>
      <xdr:spPr>
        <a:xfrm>
          <a:off x="19878675" y="1026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691" name="【保健センター・保健所】&#10;一人当たり面積最大値テキスト">
          <a:extLst>
            <a:ext uri="{FF2B5EF4-FFF2-40B4-BE49-F238E27FC236}">
              <a16:creationId xmlns:a16="http://schemas.microsoft.com/office/drawing/2014/main" id="{723B4193-7B5C-4C5B-887D-21C1B4502C81}"/>
            </a:ext>
          </a:extLst>
        </xdr:cNvPr>
        <xdr:cNvSpPr txBox="1"/>
      </xdr:nvSpPr>
      <xdr:spPr>
        <a:xfrm>
          <a:off x="19992975" y="8867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692" name="直線コネクタ 691">
          <a:extLst>
            <a:ext uri="{FF2B5EF4-FFF2-40B4-BE49-F238E27FC236}">
              <a16:creationId xmlns:a16="http://schemas.microsoft.com/office/drawing/2014/main" id="{CE83B8ED-D260-40E4-9FEA-8C2D9DDEC25C}"/>
            </a:ext>
          </a:extLst>
        </xdr:cNvPr>
        <xdr:cNvCxnSpPr/>
      </xdr:nvCxnSpPr>
      <xdr:spPr>
        <a:xfrm>
          <a:off x="19878675" y="90791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693" name="【保健センター・保健所】&#10;一人当たり面積平均値テキスト">
          <a:extLst>
            <a:ext uri="{FF2B5EF4-FFF2-40B4-BE49-F238E27FC236}">
              <a16:creationId xmlns:a16="http://schemas.microsoft.com/office/drawing/2014/main" id="{B3489AB8-6132-4A45-BC30-64C5AF402817}"/>
            </a:ext>
          </a:extLst>
        </xdr:cNvPr>
        <xdr:cNvSpPr txBox="1"/>
      </xdr:nvSpPr>
      <xdr:spPr>
        <a:xfrm>
          <a:off x="19992975" y="97428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694" name="フローチャート: 判断 693">
          <a:extLst>
            <a:ext uri="{FF2B5EF4-FFF2-40B4-BE49-F238E27FC236}">
              <a16:creationId xmlns:a16="http://schemas.microsoft.com/office/drawing/2014/main" id="{2F454256-C4E5-4D66-AE08-D5F75D06E004}"/>
            </a:ext>
          </a:extLst>
        </xdr:cNvPr>
        <xdr:cNvSpPr/>
      </xdr:nvSpPr>
      <xdr:spPr>
        <a:xfrm>
          <a:off x="19897725" y="98882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695" name="フローチャート: 判断 694">
          <a:extLst>
            <a:ext uri="{FF2B5EF4-FFF2-40B4-BE49-F238E27FC236}">
              <a16:creationId xmlns:a16="http://schemas.microsoft.com/office/drawing/2014/main" id="{A16105B7-2C0A-478B-8EE7-91FBAF9FBB4F}"/>
            </a:ext>
          </a:extLst>
        </xdr:cNvPr>
        <xdr:cNvSpPr/>
      </xdr:nvSpPr>
      <xdr:spPr>
        <a:xfrm>
          <a:off x="19154775" y="99070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696" name="フローチャート: 判断 695">
          <a:extLst>
            <a:ext uri="{FF2B5EF4-FFF2-40B4-BE49-F238E27FC236}">
              <a16:creationId xmlns:a16="http://schemas.microsoft.com/office/drawing/2014/main" id="{BD45F0B5-B2CA-4253-8B4F-C0903F95AB1B}"/>
            </a:ext>
          </a:extLst>
        </xdr:cNvPr>
        <xdr:cNvSpPr/>
      </xdr:nvSpPr>
      <xdr:spPr>
        <a:xfrm>
          <a:off x="18345150" y="99275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697" name="フローチャート: 判断 696">
          <a:extLst>
            <a:ext uri="{FF2B5EF4-FFF2-40B4-BE49-F238E27FC236}">
              <a16:creationId xmlns:a16="http://schemas.microsoft.com/office/drawing/2014/main" id="{4FC39003-B218-4EED-B8E4-34920A6E256A}"/>
            </a:ext>
          </a:extLst>
        </xdr:cNvPr>
        <xdr:cNvSpPr/>
      </xdr:nvSpPr>
      <xdr:spPr>
        <a:xfrm>
          <a:off x="17554575" y="995184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698" name="フローチャート: 判断 697">
          <a:extLst>
            <a:ext uri="{FF2B5EF4-FFF2-40B4-BE49-F238E27FC236}">
              <a16:creationId xmlns:a16="http://schemas.microsoft.com/office/drawing/2014/main" id="{4F97C752-1136-4A0A-8644-4FDC697A4B17}"/>
            </a:ext>
          </a:extLst>
        </xdr:cNvPr>
        <xdr:cNvSpPr/>
      </xdr:nvSpPr>
      <xdr:spPr>
        <a:xfrm>
          <a:off x="16754475" y="997242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39754BB3-D181-4629-9FC5-95D3BCD05A9E}"/>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3274CF1C-7F1A-46C9-A22B-F6126FA30722}"/>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30DA0EE7-62B2-4F53-97E2-ED0FB125997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B521C102-24F4-4AEA-AC99-E55185F97A6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664248A3-8FEB-4D4C-9563-080578E157CC}"/>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86360</xdr:rowOff>
    </xdr:from>
    <xdr:to>
      <xdr:col>116</xdr:col>
      <xdr:colOff>114300</xdr:colOff>
      <xdr:row>63</xdr:row>
      <xdr:rowOff>16510</xdr:rowOff>
    </xdr:to>
    <xdr:sp macro="" textlink="">
      <xdr:nvSpPr>
        <xdr:cNvPr id="704" name="楕円 703">
          <a:extLst>
            <a:ext uri="{FF2B5EF4-FFF2-40B4-BE49-F238E27FC236}">
              <a16:creationId xmlns:a16="http://schemas.microsoft.com/office/drawing/2014/main" id="{0BB39C3A-4A92-4DB7-AD0B-CBAAAEA203C9}"/>
            </a:ext>
          </a:extLst>
        </xdr:cNvPr>
        <xdr:cNvSpPr/>
      </xdr:nvSpPr>
      <xdr:spPr>
        <a:xfrm>
          <a:off x="19897725" y="10132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1287</xdr:rowOff>
    </xdr:from>
    <xdr:ext cx="469744" cy="259045"/>
    <xdr:sp macro="" textlink="">
      <xdr:nvSpPr>
        <xdr:cNvPr id="705" name="【保健センター・保健所】&#10;一人当たり面積該当値テキスト">
          <a:extLst>
            <a:ext uri="{FF2B5EF4-FFF2-40B4-BE49-F238E27FC236}">
              <a16:creationId xmlns:a16="http://schemas.microsoft.com/office/drawing/2014/main" id="{FE5DA25D-AD53-452C-BE57-EBE04071E83D}"/>
            </a:ext>
          </a:extLst>
        </xdr:cNvPr>
        <xdr:cNvSpPr txBox="1"/>
      </xdr:nvSpPr>
      <xdr:spPr>
        <a:xfrm>
          <a:off x="19992975" y="1005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93218</xdr:rowOff>
    </xdr:from>
    <xdr:to>
      <xdr:col>112</xdr:col>
      <xdr:colOff>38100</xdr:colOff>
      <xdr:row>63</xdr:row>
      <xdr:rowOff>23368</xdr:rowOff>
    </xdr:to>
    <xdr:sp macro="" textlink="">
      <xdr:nvSpPr>
        <xdr:cNvPr id="706" name="楕円 705">
          <a:extLst>
            <a:ext uri="{FF2B5EF4-FFF2-40B4-BE49-F238E27FC236}">
              <a16:creationId xmlns:a16="http://schemas.microsoft.com/office/drawing/2014/main" id="{AD81C251-712B-40D8-88C7-082DECC8456F}"/>
            </a:ext>
          </a:extLst>
        </xdr:cNvPr>
        <xdr:cNvSpPr/>
      </xdr:nvSpPr>
      <xdr:spPr>
        <a:xfrm>
          <a:off x="19154775" y="101420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137160</xdr:rowOff>
    </xdr:from>
    <xdr:to>
      <xdr:col>116</xdr:col>
      <xdr:colOff>63500</xdr:colOff>
      <xdr:row>62</xdr:row>
      <xdr:rowOff>144018</xdr:rowOff>
    </xdr:to>
    <xdr:cxnSp macro="">
      <xdr:nvCxnSpPr>
        <xdr:cNvPr id="707" name="直線コネクタ 706">
          <a:extLst>
            <a:ext uri="{FF2B5EF4-FFF2-40B4-BE49-F238E27FC236}">
              <a16:creationId xmlns:a16="http://schemas.microsoft.com/office/drawing/2014/main" id="{629C3D32-7579-4675-AFFD-896E24768ABB}"/>
            </a:ext>
          </a:extLst>
        </xdr:cNvPr>
        <xdr:cNvCxnSpPr/>
      </xdr:nvCxnSpPr>
      <xdr:spPr>
        <a:xfrm flipV="1">
          <a:off x="19202400" y="10189210"/>
          <a:ext cx="752475"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100076</xdr:rowOff>
    </xdr:from>
    <xdr:to>
      <xdr:col>107</xdr:col>
      <xdr:colOff>101600</xdr:colOff>
      <xdr:row>63</xdr:row>
      <xdr:rowOff>30226</xdr:rowOff>
    </xdr:to>
    <xdr:sp macro="" textlink="">
      <xdr:nvSpPr>
        <xdr:cNvPr id="708" name="楕円 707">
          <a:extLst>
            <a:ext uri="{FF2B5EF4-FFF2-40B4-BE49-F238E27FC236}">
              <a16:creationId xmlns:a16="http://schemas.microsoft.com/office/drawing/2014/main" id="{C9B58C7B-7497-4C1A-B644-0F6EEC137133}"/>
            </a:ext>
          </a:extLst>
        </xdr:cNvPr>
        <xdr:cNvSpPr/>
      </xdr:nvSpPr>
      <xdr:spPr>
        <a:xfrm>
          <a:off x="18345150" y="1015212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144018</xdr:rowOff>
    </xdr:from>
    <xdr:to>
      <xdr:col>111</xdr:col>
      <xdr:colOff>177800</xdr:colOff>
      <xdr:row>62</xdr:row>
      <xdr:rowOff>150876</xdr:rowOff>
    </xdr:to>
    <xdr:cxnSp macro="">
      <xdr:nvCxnSpPr>
        <xdr:cNvPr id="709" name="直線コネクタ 708">
          <a:extLst>
            <a:ext uri="{FF2B5EF4-FFF2-40B4-BE49-F238E27FC236}">
              <a16:creationId xmlns:a16="http://schemas.microsoft.com/office/drawing/2014/main" id="{F2001D56-2940-4F92-AB36-1C2F610D32AC}"/>
            </a:ext>
          </a:extLst>
        </xdr:cNvPr>
        <xdr:cNvCxnSpPr/>
      </xdr:nvCxnSpPr>
      <xdr:spPr>
        <a:xfrm flipV="1">
          <a:off x="18392775" y="10189718"/>
          <a:ext cx="80962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106934</xdr:rowOff>
    </xdr:from>
    <xdr:to>
      <xdr:col>102</xdr:col>
      <xdr:colOff>165100</xdr:colOff>
      <xdr:row>63</xdr:row>
      <xdr:rowOff>37084</xdr:rowOff>
    </xdr:to>
    <xdr:sp macro="" textlink="">
      <xdr:nvSpPr>
        <xdr:cNvPr id="710" name="楕円 709">
          <a:extLst>
            <a:ext uri="{FF2B5EF4-FFF2-40B4-BE49-F238E27FC236}">
              <a16:creationId xmlns:a16="http://schemas.microsoft.com/office/drawing/2014/main" id="{2961B752-23E0-4D2B-8732-98E0CB661019}"/>
            </a:ext>
          </a:extLst>
        </xdr:cNvPr>
        <xdr:cNvSpPr/>
      </xdr:nvSpPr>
      <xdr:spPr>
        <a:xfrm>
          <a:off x="17554575" y="101526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150876</xdr:rowOff>
    </xdr:from>
    <xdr:to>
      <xdr:col>107</xdr:col>
      <xdr:colOff>50800</xdr:colOff>
      <xdr:row>62</xdr:row>
      <xdr:rowOff>157734</xdr:rowOff>
    </xdr:to>
    <xdr:cxnSp macro="">
      <xdr:nvCxnSpPr>
        <xdr:cNvPr id="711" name="直線コネクタ 710">
          <a:extLst>
            <a:ext uri="{FF2B5EF4-FFF2-40B4-BE49-F238E27FC236}">
              <a16:creationId xmlns:a16="http://schemas.microsoft.com/office/drawing/2014/main" id="{F18AFA83-B07F-4C57-9F3C-3FA8445D0F37}"/>
            </a:ext>
          </a:extLst>
        </xdr:cNvPr>
        <xdr:cNvCxnSpPr/>
      </xdr:nvCxnSpPr>
      <xdr:spPr>
        <a:xfrm flipV="1">
          <a:off x="17602200" y="10199751"/>
          <a:ext cx="79057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111506</xdr:rowOff>
    </xdr:from>
    <xdr:to>
      <xdr:col>98</xdr:col>
      <xdr:colOff>38100</xdr:colOff>
      <xdr:row>63</xdr:row>
      <xdr:rowOff>41656</xdr:rowOff>
    </xdr:to>
    <xdr:sp macro="" textlink="">
      <xdr:nvSpPr>
        <xdr:cNvPr id="712" name="楕円 711">
          <a:extLst>
            <a:ext uri="{FF2B5EF4-FFF2-40B4-BE49-F238E27FC236}">
              <a16:creationId xmlns:a16="http://schemas.microsoft.com/office/drawing/2014/main" id="{6BC09A76-7CC1-4200-B15F-19BDBE60F517}"/>
            </a:ext>
          </a:extLst>
        </xdr:cNvPr>
        <xdr:cNvSpPr/>
      </xdr:nvSpPr>
      <xdr:spPr>
        <a:xfrm>
          <a:off x="16754475" y="101603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157734</xdr:rowOff>
    </xdr:from>
    <xdr:to>
      <xdr:col>102</xdr:col>
      <xdr:colOff>114300</xdr:colOff>
      <xdr:row>62</xdr:row>
      <xdr:rowOff>162306</xdr:rowOff>
    </xdr:to>
    <xdr:cxnSp macro="">
      <xdr:nvCxnSpPr>
        <xdr:cNvPr id="713" name="直線コネクタ 712">
          <a:extLst>
            <a:ext uri="{FF2B5EF4-FFF2-40B4-BE49-F238E27FC236}">
              <a16:creationId xmlns:a16="http://schemas.microsoft.com/office/drawing/2014/main" id="{C68A986C-946F-47C0-9C39-7AA7F5FE0D14}"/>
            </a:ext>
          </a:extLst>
        </xdr:cNvPr>
        <xdr:cNvCxnSpPr/>
      </xdr:nvCxnSpPr>
      <xdr:spPr>
        <a:xfrm flipV="1">
          <a:off x="16802100" y="1020978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714" name="n_1aveValue【保健センター・保健所】&#10;一人当たり面積">
          <a:extLst>
            <a:ext uri="{FF2B5EF4-FFF2-40B4-BE49-F238E27FC236}">
              <a16:creationId xmlns:a16="http://schemas.microsoft.com/office/drawing/2014/main" id="{12AA39A8-4394-472B-BF36-61AD2DEAD0D7}"/>
            </a:ext>
          </a:extLst>
        </xdr:cNvPr>
        <xdr:cNvSpPr txBox="1"/>
      </xdr:nvSpPr>
      <xdr:spPr>
        <a:xfrm>
          <a:off x="18983402" y="9704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715" name="n_2aveValue【保健センター・保健所】&#10;一人当たり面積">
          <a:extLst>
            <a:ext uri="{FF2B5EF4-FFF2-40B4-BE49-F238E27FC236}">
              <a16:creationId xmlns:a16="http://schemas.microsoft.com/office/drawing/2014/main" id="{C087FF23-06B6-43A3-94B5-C721F905F9AE}"/>
            </a:ext>
          </a:extLst>
        </xdr:cNvPr>
        <xdr:cNvSpPr txBox="1"/>
      </xdr:nvSpPr>
      <xdr:spPr>
        <a:xfrm>
          <a:off x="18183302" y="9725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716" name="n_3aveValue【保健センター・保健所】&#10;一人当たり面積">
          <a:extLst>
            <a:ext uri="{FF2B5EF4-FFF2-40B4-BE49-F238E27FC236}">
              <a16:creationId xmlns:a16="http://schemas.microsoft.com/office/drawing/2014/main" id="{7EE1465E-1FC3-48EE-A18D-30DEC92429C2}"/>
            </a:ext>
          </a:extLst>
        </xdr:cNvPr>
        <xdr:cNvSpPr txBox="1"/>
      </xdr:nvSpPr>
      <xdr:spPr>
        <a:xfrm>
          <a:off x="17383202" y="973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717" name="n_4aveValue【保健センター・保健所】&#10;一人当たり面積">
          <a:extLst>
            <a:ext uri="{FF2B5EF4-FFF2-40B4-BE49-F238E27FC236}">
              <a16:creationId xmlns:a16="http://schemas.microsoft.com/office/drawing/2014/main" id="{574268A9-F337-42DD-8140-3A51783481ED}"/>
            </a:ext>
          </a:extLst>
        </xdr:cNvPr>
        <xdr:cNvSpPr txBox="1"/>
      </xdr:nvSpPr>
      <xdr:spPr>
        <a:xfrm>
          <a:off x="16592627" y="9760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14495</xdr:rowOff>
    </xdr:from>
    <xdr:ext cx="469744" cy="259045"/>
    <xdr:sp macro="" textlink="">
      <xdr:nvSpPr>
        <xdr:cNvPr id="718" name="n_1mainValue【保健センター・保健所】&#10;一人当たり面積">
          <a:extLst>
            <a:ext uri="{FF2B5EF4-FFF2-40B4-BE49-F238E27FC236}">
              <a16:creationId xmlns:a16="http://schemas.microsoft.com/office/drawing/2014/main" id="{39A9E812-4027-4A49-9113-441ECAA4E7C6}"/>
            </a:ext>
          </a:extLst>
        </xdr:cNvPr>
        <xdr:cNvSpPr txBox="1"/>
      </xdr:nvSpPr>
      <xdr:spPr>
        <a:xfrm>
          <a:off x="18983402" y="10222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21353</xdr:rowOff>
    </xdr:from>
    <xdr:ext cx="469744" cy="259045"/>
    <xdr:sp macro="" textlink="">
      <xdr:nvSpPr>
        <xdr:cNvPr id="719" name="n_2mainValue【保健センター・保健所】&#10;一人当たり面積">
          <a:extLst>
            <a:ext uri="{FF2B5EF4-FFF2-40B4-BE49-F238E27FC236}">
              <a16:creationId xmlns:a16="http://schemas.microsoft.com/office/drawing/2014/main" id="{3123C32E-CBC8-407C-9741-3D7F319B37E2}"/>
            </a:ext>
          </a:extLst>
        </xdr:cNvPr>
        <xdr:cNvSpPr txBox="1"/>
      </xdr:nvSpPr>
      <xdr:spPr>
        <a:xfrm>
          <a:off x="18183302" y="10232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28211</xdr:rowOff>
    </xdr:from>
    <xdr:ext cx="469744" cy="259045"/>
    <xdr:sp macro="" textlink="">
      <xdr:nvSpPr>
        <xdr:cNvPr id="720" name="n_3mainValue【保健センター・保健所】&#10;一人当たり面積">
          <a:extLst>
            <a:ext uri="{FF2B5EF4-FFF2-40B4-BE49-F238E27FC236}">
              <a16:creationId xmlns:a16="http://schemas.microsoft.com/office/drawing/2014/main" id="{C632CEDE-268E-4930-9815-D3E17AC508F4}"/>
            </a:ext>
          </a:extLst>
        </xdr:cNvPr>
        <xdr:cNvSpPr txBox="1"/>
      </xdr:nvSpPr>
      <xdr:spPr>
        <a:xfrm>
          <a:off x="17383202" y="1024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32783</xdr:rowOff>
    </xdr:from>
    <xdr:ext cx="469744" cy="259045"/>
    <xdr:sp macro="" textlink="">
      <xdr:nvSpPr>
        <xdr:cNvPr id="721" name="n_4mainValue【保健センター・保健所】&#10;一人当たり面積">
          <a:extLst>
            <a:ext uri="{FF2B5EF4-FFF2-40B4-BE49-F238E27FC236}">
              <a16:creationId xmlns:a16="http://schemas.microsoft.com/office/drawing/2014/main" id="{7778A260-71CD-4789-A182-5058C57B673E}"/>
            </a:ext>
          </a:extLst>
        </xdr:cNvPr>
        <xdr:cNvSpPr txBox="1"/>
      </xdr:nvSpPr>
      <xdr:spPr>
        <a:xfrm>
          <a:off x="16592627" y="1024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B8FB3F99-A601-40F6-8AD4-82546059B274}"/>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38609F3F-191B-4C2E-B6D7-43B9A0EFADEE}"/>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CBDFA0B4-B023-4371-BFDF-978D54F784D0}"/>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80D916D9-B7F9-4637-857D-DD500CC46653}"/>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9DAC68E2-C0FD-4E1E-BCD1-94246AFC7E1C}"/>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C5C31AD8-4C29-4B47-9458-A864A751E9EA}"/>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0D14013C-A354-4820-835F-5E1B10D016F0}"/>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38D6BAB7-4FDD-4687-943E-74B071582FF6}"/>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a:extLst>
            <a:ext uri="{FF2B5EF4-FFF2-40B4-BE49-F238E27FC236}">
              <a16:creationId xmlns:a16="http://schemas.microsoft.com/office/drawing/2014/main" id="{4CB413E4-4F19-45F0-A992-12E8958F08DB}"/>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a:extLst>
            <a:ext uri="{FF2B5EF4-FFF2-40B4-BE49-F238E27FC236}">
              <a16:creationId xmlns:a16="http://schemas.microsoft.com/office/drawing/2014/main" id="{A9848FB9-6912-49D8-87C1-D65C2356B27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a:extLst>
            <a:ext uri="{FF2B5EF4-FFF2-40B4-BE49-F238E27FC236}">
              <a16:creationId xmlns:a16="http://schemas.microsoft.com/office/drawing/2014/main" id="{075A9792-7445-4B94-B8BE-07FB00D4E10E}"/>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3" name="直線コネクタ 732">
          <a:extLst>
            <a:ext uri="{FF2B5EF4-FFF2-40B4-BE49-F238E27FC236}">
              <a16:creationId xmlns:a16="http://schemas.microsoft.com/office/drawing/2014/main" id="{40F31D57-7EA4-4389-98D0-7F17CC5610D6}"/>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4" name="テキスト ボックス 733">
          <a:extLst>
            <a:ext uri="{FF2B5EF4-FFF2-40B4-BE49-F238E27FC236}">
              <a16:creationId xmlns:a16="http://schemas.microsoft.com/office/drawing/2014/main" id="{3328ECF1-426B-4209-8FC8-B84DA7D9C442}"/>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5" name="直線コネクタ 734">
          <a:extLst>
            <a:ext uri="{FF2B5EF4-FFF2-40B4-BE49-F238E27FC236}">
              <a16:creationId xmlns:a16="http://schemas.microsoft.com/office/drawing/2014/main" id="{94B72A20-14B6-4C84-8013-31E29DCE90F8}"/>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6" name="テキスト ボックス 735">
          <a:extLst>
            <a:ext uri="{FF2B5EF4-FFF2-40B4-BE49-F238E27FC236}">
              <a16:creationId xmlns:a16="http://schemas.microsoft.com/office/drawing/2014/main" id="{4CFB7425-2CC8-4559-938F-4746D8FAFA0B}"/>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7" name="直線コネクタ 736">
          <a:extLst>
            <a:ext uri="{FF2B5EF4-FFF2-40B4-BE49-F238E27FC236}">
              <a16:creationId xmlns:a16="http://schemas.microsoft.com/office/drawing/2014/main" id="{FDD7CA2C-391F-4B3B-ADA8-6CE5A30FC0E9}"/>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8" name="テキスト ボックス 737">
          <a:extLst>
            <a:ext uri="{FF2B5EF4-FFF2-40B4-BE49-F238E27FC236}">
              <a16:creationId xmlns:a16="http://schemas.microsoft.com/office/drawing/2014/main" id="{6DB26133-BC57-4A62-9C3B-66B2E386A0F9}"/>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9" name="直線コネクタ 738">
          <a:extLst>
            <a:ext uri="{FF2B5EF4-FFF2-40B4-BE49-F238E27FC236}">
              <a16:creationId xmlns:a16="http://schemas.microsoft.com/office/drawing/2014/main" id="{2EF1008E-F703-424F-A7AD-91B0BB0DDB5A}"/>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0" name="テキスト ボックス 739">
          <a:extLst>
            <a:ext uri="{FF2B5EF4-FFF2-40B4-BE49-F238E27FC236}">
              <a16:creationId xmlns:a16="http://schemas.microsoft.com/office/drawing/2014/main" id="{67AE0CCC-AFBC-4EBB-97B2-B01C63A5D580}"/>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1" name="直線コネクタ 740">
          <a:extLst>
            <a:ext uri="{FF2B5EF4-FFF2-40B4-BE49-F238E27FC236}">
              <a16:creationId xmlns:a16="http://schemas.microsoft.com/office/drawing/2014/main" id="{0A0BDDED-6FA8-4E2E-83B7-C2EEFBB3ACD8}"/>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2" name="テキスト ボックス 741">
          <a:extLst>
            <a:ext uri="{FF2B5EF4-FFF2-40B4-BE49-F238E27FC236}">
              <a16:creationId xmlns:a16="http://schemas.microsoft.com/office/drawing/2014/main" id="{501500E0-5645-41F2-9FD5-A44D185A322B}"/>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3" name="直線コネクタ 742">
          <a:extLst>
            <a:ext uri="{FF2B5EF4-FFF2-40B4-BE49-F238E27FC236}">
              <a16:creationId xmlns:a16="http://schemas.microsoft.com/office/drawing/2014/main" id="{55BA7DF1-6A4F-45BD-B596-78D37EF251B4}"/>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4" name="テキスト ボックス 743">
          <a:extLst>
            <a:ext uri="{FF2B5EF4-FFF2-40B4-BE49-F238E27FC236}">
              <a16:creationId xmlns:a16="http://schemas.microsoft.com/office/drawing/2014/main" id="{F30DDA82-A166-4C1D-BA95-E7CF948D5E8C}"/>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09E5306E-8BF2-4334-9B72-276A64D8A501}"/>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6" name="【消防施設】&#10;有形固定資産減価償却率グラフ枠">
          <a:extLst>
            <a:ext uri="{FF2B5EF4-FFF2-40B4-BE49-F238E27FC236}">
              <a16:creationId xmlns:a16="http://schemas.microsoft.com/office/drawing/2014/main" id="{1175D6D0-EB5E-4DC6-A742-DB81C9DAB2D6}"/>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747" name="直線コネクタ 746">
          <a:extLst>
            <a:ext uri="{FF2B5EF4-FFF2-40B4-BE49-F238E27FC236}">
              <a16:creationId xmlns:a16="http://schemas.microsoft.com/office/drawing/2014/main" id="{AB58D5A5-AF31-4466-BA7C-7C17D2156688}"/>
            </a:ext>
          </a:extLst>
        </xdr:cNvPr>
        <xdr:cNvCxnSpPr/>
      </xdr:nvCxnSpPr>
      <xdr:spPr>
        <a:xfrm flipV="1">
          <a:off x="14696439" y="12668069"/>
          <a:ext cx="0" cy="1426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8" name="【消防施設】&#10;有形固定資産減価償却率最小値テキスト">
          <a:extLst>
            <a:ext uri="{FF2B5EF4-FFF2-40B4-BE49-F238E27FC236}">
              <a16:creationId xmlns:a16="http://schemas.microsoft.com/office/drawing/2014/main" id="{D975A109-1EC9-4645-B12D-5EA837CF0400}"/>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9" name="直線コネクタ 748">
          <a:extLst>
            <a:ext uri="{FF2B5EF4-FFF2-40B4-BE49-F238E27FC236}">
              <a16:creationId xmlns:a16="http://schemas.microsoft.com/office/drawing/2014/main" id="{63E88EC8-5291-47EB-94FD-73FB97F2AD24}"/>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750" name="【消防施設】&#10;有形固定資産減価償却率最大値テキスト">
          <a:extLst>
            <a:ext uri="{FF2B5EF4-FFF2-40B4-BE49-F238E27FC236}">
              <a16:creationId xmlns:a16="http://schemas.microsoft.com/office/drawing/2014/main" id="{4719475C-0249-4F80-B188-236827941C3F}"/>
            </a:ext>
          </a:extLst>
        </xdr:cNvPr>
        <xdr:cNvSpPr txBox="1"/>
      </xdr:nvSpPr>
      <xdr:spPr>
        <a:xfrm>
          <a:off x="14735175" y="124655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751" name="直線コネクタ 750">
          <a:extLst>
            <a:ext uri="{FF2B5EF4-FFF2-40B4-BE49-F238E27FC236}">
              <a16:creationId xmlns:a16="http://schemas.microsoft.com/office/drawing/2014/main" id="{5BF77720-FD4B-43B3-ADE9-A0CA27B82DE8}"/>
            </a:ext>
          </a:extLst>
        </xdr:cNvPr>
        <xdr:cNvCxnSpPr/>
      </xdr:nvCxnSpPr>
      <xdr:spPr>
        <a:xfrm>
          <a:off x="14611350" y="126680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752" name="【消防施設】&#10;有形固定資産減価償却率平均値テキスト">
          <a:extLst>
            <a:ext uri="{FF2B5EF4-FFF2-40B4-BE49-F238E27FC236}">
              <a16:creationId xmlns:a16="http://schemas.microsoft.com/office/drawing/2014/main" id="{5BB54536-D433-438E-867F-2048133526BF}"/>
            </a:ext>
          </a:extLst>
        </xdr:cNvPr>
        <xdr:cNvSpPr txBox="1"/>
      </xdr:nvSpPr>
      <xdr:spPr>
        <a:xfrm>
          <a:off x="14735175" y="134081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753" name="フローチャート: 判断 752">
          <a:extLst>
            <a:ext uri="{FF2B5EF4-FFF2-40B4-BE49-F238E27FC236}">
              <a16:creationId xmlns:a16="http://schemas.microsoft.com/office/drawing/2014/main" id="{D5D03415-6A02-4E33-906A-8AF9D8BBAF5A}"/>
            </a:ext>
          </a:extLst>
        </xdr:cNvPr>
        <xdr:cNvSpPr/>
      </xdr:nvSpPr>
      <xdr:spPr>
        <a:xfrm>
          <a:off x="14649450" y="134297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754" name="フローチャート: 判断 753">
          <a:extLst>
            <a:ext uri="{FF2B5EF4-FFF2-40B4-BE49-F238E27FC236}">
              <a16:creationId xmlns:a16="http://schemas.microsoft.com/office/drawing/2014/main" id="{CA08A479-8216-412D-B99A-E15FAA9C8E2A}"/>
            </a:ext>
          </a:extLst>
        </xdr:cNvPr>
        <xdr:cNvSpPr/>
      </xdr:nvSpPr>
      <xdr:spPr>
        <a:xfrm>
          <a:off x="13887450" y="1339378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755" name="フローチャート: 判断 754">
          <a:extLst>
            <a:ext uri="{FF2B5EF4-FFF2-40B4-BE49-F238E27FC236}">
              <a16:creationId xmlns:a16="http://schemas.microsoft.com/office/drawing/2014/main" id="{6689C4F8-8EFA-4A08-90C4-532DD5E84347}"/>
            </a:ext>
          </a:extLst>
        </xdr:cNvPr>
        <xdr:cNvSpPr/>
      </xdr:nvSpPr>
      <xdr:spPr>
        <a:xfrm>
          <a:off x="13096875" y="133939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756" name="フローチャート: 判断 755">
          <a:extLst>
            <a:ext uri="{FF2B5EF4-FFF2-40B4-BE49-F238E27FC236}">
              <a16:creationId xmlns:a16="http://schemas.microsoft.com/office/drawing/2014/main" id="{30F29221-A772-4C43-BD90-F6FF387EB5B1}"/>
            </a:ext>
          </a:extLst>
        </xdr:cNvPr>
        <xdr:cNvSpPr/>
      </xdr:nvSpPr>
      <xdr:spPr>
        <a:xfrm>
          <a:off x="12296775" y="1341011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757" name="フローチャート: 判断 756">
          <a:extLst>
            <a:ext uri="{FF2B5EF4-FFF2-40B4-BE49-F238E27FC236}">
              <a16:creationId xmlns:a16="http://schemas.microsoft.com/office/drawing/2014/main" id="{E78F3387-3E97-48FA-8CF5-039F7257B65A}"/>
            </a:ext>
          </a:extLst>
        </xdr:cNvPr>
        <xdr:cNvSpPr/>
      </xdr:nvSpPr>
      <xdr:spPr>
        <a:xfrm>
          <a:off x="11487150" y="134119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4EAA5428-4B26-467C-965F-D62B9048B419}"/>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3BB2AAAF-15F3-4B72-AAAC-732FD5BD4AD6}"/>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AA56AD0C-566D-4C1C-90D8-FDFDCEE308BF}"/>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6D2B4046-A697-4269-9B18-0FD6EBE0D7DF}"/>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D603EBC3-0A3D-4B0A-A595-1EAE91FF8B61}"/>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52614</xdr:rowOff>
    </xdr:from>
    <xdr:to>
      <xdr:col>85</xdr:col>
      <xdr:colOff>177800</xdr:colOff>
      <xdr:row>80</xdr:row>
      <xdr:rowOff>154214</xdr:rowOff>
    </xdr:to>
    <xdr:sp macro="" textlink="">
      <xdr:nvSpPr>
        <xdr:cNvPr id="763" name="楕円 762">
          <a:extLst>
            <a:ext uri="{FF2B5EF4-FFF2-40B4-BE49-F238E27FC236}">
              <a16:creationId xmlns:a16="http://schemas.microsoft.com/office/drawing/2014/main" id="{E25C88DD-A285-42EE-8F5C-7939910FD0FD}"/>
            </a:ext>
          </a:extLst>
        </xdr:cNvPr>
        <xdr:cNvSpPr/>
      </xdr:nvSpPr>
      <xdr:spPr>
        <a:xfrm>
          <a:off x="14649450" y="130129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75491</xdr:rowOff>
    </xdr:from>
    <xdr:ext cx="405111" cy="259045"/>
    <xdr:sp macro="" textlink="">
      <xdr:nvSpPr>
        <xdr:cNvPr id="764" name="【消防施設】&#10;有形固定資産減価償却率該当値テキスト">
          <a:extLst>
            <a:ext uri="{FF2B5EF4-FFF2-40B4-BE49-F238E27FC236}">
              <a16:creationId xmlns:a16="http://schemas.microsoft.com/office/drawing/2014/main" id="{EAB53925-BD8D-4BAA-87FB-5825252F8CA8}"/>
            </a:ext>
          </a:extLst>
        </xdr:cNvPr>
        <xdr:cNvSpPr txBox="1"/>
      </xdr:nvSpPr>
      <xdr:spPr>
        <a:xfrm>
          <a:off x="14735175" y="1287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16692</xdr:rowOff>
    </xdr:from>
    <xdr:to>
      <xdr:col>81</xdr:col>
      <xdr:colOff>101600</xdr:colOff>
      <xdr:row>80</xdr:row>
      <xdr:rowOff>118292</xdr:rowOff>
    </xdr:to>
    <xdr:sp macro="" textlink="">
      <xdr:nvSpPr>
        <xdr:cNvPr id="765" name="楕円 764">
          <a:extLst>
            <a:ext uri="{FF2B5EF4-FFF2-40B4-BE49-F238E27FC236}">
              <a16:creationId xmlns:a16="http://schemas.microsoft.com/office/drawing/2014/main" id="{9C0E0138-2363-4C7A-9DDA-5D2B88335666}"/>
            </a:ext>
          </a:extLst>
        </xdr:cNvPr>
        <xdr:cNvSpPr/>
      </xdr:nvSpPr>
      <xdr:spPr>
        <a:xfrm>
          <a:off x="13887450" y="1298021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67492</xdr:rowOff>
    </xdr:from>
    <xdr:to>
      <xdr:col>85</xdr:col>
      <xdr:colOff>127000</xdr:colOff>
      <xdr:row>80</xdr:row>
      <xdr:rowOff>103414</xdr:rowOff>
    </xdr:to>
    <xdr:cxnSp macro="">
      <xdr:nvCxnSpPr>
        <xdr:cNvPr id="766" name="直線コネクタ 765">
          <a:extLst>
            <a:ext uri="{FF2B5EF4-FFF2-40B4-BE49-F238E27FC236}">
              <a16:creationId xmlns:a16="http://schemas.microsoft.com/office/drawing/2014/main" id="{CA0DFC3E-3BF5-4618-AA5D-C680E20DEB10}"/>
            </a:ext>
          </a:extLst>
        </xdr:cNvPr>
        <xdr:cNvCxnSpPr/>
      </xdr:nvCxnSpPr>
      <xdr:spPr>
        <a:xfrm>
          <a:off x="13935075" y="13027842"/>
          <a:ext cx="762000" cy="4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153851</xdr:rowOff>
    </xdr:from>
    <xdr:to>
      <xdr:col>76</xdr:col>
      <xdr:colOff>165100</xdr:colOff>
      <xdr:row>80</xdr:row>
      <xdr:rowOff>84001</xdr:rowOff>
    </xdr:to>
    <xdr:sp macro="" textlink="">
      <xdr:nvSpPr>
        <xdr:cNvPr id="767" name="楕円 766">
          <a:extLst>
            <a:ext uri="{FF2B5EF4-FFF2-40B4-BE49-F238E27FC236}">
              <a16:creationId xmlns:a16="http://schemas.microsoft.com/office/drawing/2014/main" id="{CB83D3D1-F5CB-4FFF-ADF0-42D498F46A11}"/>
            </a:ext>
          </a:extLst>
        </xdr:cNvPr>
        <xdr:cNvSpPr/>
      </xdr:nvSpPr>
      <xdr:spPr>
        <a:xfrm>
          <a:off x="13096875" y="1295545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33201</xdr:rowOff>
    </xdr:from>
    <xdr:to>
      <xdr:col>81</xdr:col>
      <xdr:colOff>50800</xdr:colOff>
      <xdr:row>80</xdr:row>
      <xdr:rowOff>67492</xdr:rowOff>
    </xdr:to>
    <xdr:cxnSp macro="">
      <xdr:nvCxnSpPr>
        <xdr:cNvPr id="768" name="直線コネクタ 767">
          <a:extLst>
            <a:ext uri="{FF2B5EF4-FFF2-40B4-BE49-F238E27FC236}">
              <a16:creationId xmlns:a16="http://schemas.microsoft.com/office/drawing/2014/main" id="{5C05D7CD-32C9-4FCA-A8A6-12E17FAA78F4}"/>
            </a:ext>
          </a:extLst>
        </xdr:cNvPr>
        <xdr:cNvCxnSpPr/>
      </xdr:nvCxnSpPr>
      <xdr:spPr>
        <a:xfrm>
          <a:off x="13144500" y="12993551"/>
          <a:ext cx="790575"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117929</xdr:rowOff>
    </xdr:from>
    <xdr:to>
      <xdr:col>72</xdr:col>
      <xdr:colOff>38100</xdr:colOff>
      <xdr:row>80</xdr:row>
      <xdr:rowOff>48079</xdr:rowOff>
    </xdr:to>
    <xdr:sp macro="" textlink="">
      <xdr:nvSpPr>
        <xdr:cNvPr id="769" name="楕円 768">
          <a:extLst>
            <a:ext uri="{FF2B5EF4-FFF2-40B4-BE49-F238E27FC236}">
              <a16:creationId xmlns:a16="http://schemas.microsoft.com/office/drawing/2014/main" id="{DDE77C6B-8A58-4EFE-AD70-0B5160F3F70D}"/>
            </a:ext>
          </a:extLst>
        </xdr:cNvPr>
        <xdr:cNvSpPr/>
      </xdr:nvSpPr>
      <xdr:spPr>
        <a:xfrm>
          <a:off x="12296775" y="1292270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168729</xdr:rowOff>
    </xdr:from>
    <xdr:to>
      <xdr:col>76</xdr:col>
      <xdr:colOff>114300</xdr:colOff>
      <xdr:row>80</xdr:row>
      <xdr:rowOff>33201</xdr:rowOff>
    </xdr:to>
    <xdr:cxnSp macro="">
      <xdr:nvCxnSpPr>
        <xdr:cNvPr id="770" name="直線コネクタ 769">
          <a:extLst>
            <a:ext uri="{FF2B5EF4-FFF2-40B4-BE49-F238E27FC236}">
              <a16:creationId xmlns:a16="http://schemas.microsoft.com/office/drawing/2014/main" id="{0D9FC58C-58CD-4E61-AAAE-FACFEB4FCA85}"/>
            </a:ext>
          </a:extLst>
        </xdr:cNvPr>
        <xdr:cNvCxnSpPr/>
      </xdr:nvCxnSpPr>
      <xdr:spPr>
        <a:xfrm>
          <a:off x="12344400" y="12960804"/>
          <a:ext cx="800100"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82006</xdr:rowOff>
    </xdr:from>
    <xdr:to>
      <xdr:col>67</xdr:col>
      <xdr:colOff>101600</xdr:colOff>
      <xdr:row>80</xdr:row>
      <xdr:rowOff>12156</xdr:rowOff>
    </xdr:to>
    <xdr:sp macro="" textlink="">
      <xdr:nvSpPr>
        <xdr:cNvPr id="771" name="楕円 770">
          <a:extLst>
            <a:ext uri="{FF2B5EF4-FFF2-40B4-BE49-F238E27FC236}">
              <a16:creationId xmlns:a16="http://schemas.microsoft.com/office/drawing/2014/main" id="{6A81E4A7-58A8-42F5-A515-9E9C302D1782}"/>
            </a:ext>
          </a:extLst>
        </xdr:cNvPr>
        <xdr:cNvSpPr/>
      </xdr:nvSpPr>
      <xdr:spPr>
        <a:xfrm>
          <a:off x="11487150" y="1288678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132806</xdr:rowOff>
    </xdr:from>
    <xdr:to>
      <xdr:col>71</xdr:col>
      <xdr:colOff>177800</xdr:colOff>
      <xdr:row>79</xdr:row>
      <xdr:rowOff>168729</xdr:rowOff>
    </xdr:to>
    <xdr:cxnSp macro="">
      <xdr:nvCxnSpPr>
        <xdr:cNvPr id="772" name="直線コネクタ 771">
          <a:extLst>
            <a:ext uri="{FF2B5EF4-FFF2-40B4-BE49-F238E27FC236}">
              <a16:creationId xmlns:a16="http://schemas.microsoft.com/office/drawing/2014/main" id="{9884A43E-65BB-49FC-A320-E7C900DEC4D2}"/>
            </a:ext>
          </a:extLst>
        </xdr:cNvPr>
        <xdr:cNvCxnSpPr/>
      </xdr:nvCxnSpPr>
      <xdr:spPr>
        <a:xfrm>
          <a:off x="11534775" y="12934406"/>
          <a:ext cx="809625"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24509</xdr:rowOff>
    </xdr:from>
    <xdr:ext cx="405111" cy="259045"/>
    <xdr:sp macro="" textlink="">
      <xdr:nvSpPr>
        <xdr:cNvPr id="773" name="n_1aveValue【消防施設】&#10;有形固定資産減価償却率">
          <a:extLst>
            <a:ext uri="{FF2B5EF4-FFF2-40B4-BE49-F238E27FC236}">
              <a16:creationId xmlns:a16="http://schemas.microsoft.com/office/drawing/2014/main" id="{212C27B2-303D-4117-871C-358B5A6D8182}"/>
            </a:ext>
          </a:extLst>
        </xdr:cNvPr>
        <xdr:cNvSpPr txBox="1"/>
      </xdr:nvSpPr>
      <xdr:spPr>
        <a:xfrm>
          <a:off x="13745219" y="13476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31041</xdr:rowOff>
    </xdr:from>
    <xdr:ext cx="405111" cy="259045"/>
    <xdr:sp macro="" textlink="">
      <xdr:nvSpPr>
        <xdr:cNvPr id="774" name="n_2aveValue【消防施設】&#10;有形固定資産減価償却率">
          <a:extLst>
            <a:ext uri="{FF2B5EF4-FFF2-40B4-BE49-F238E27FC236}">
              <a16:creationId xmlns:a16="http://schemas.microsoft.com/office/drawing/2014/main" id="{F88EF541-AFA8-4103-BE7D-0CFEFB9AE28A}"/>
            </a:ext>
          </a:extLst>
        </xdr:cNvPr>
        <xdr:cNvSpPr txBox="1"/>
      </xdr:nvSpPr>
      <xdr:spPr>
        <a:xfrm>
          <a:off x="12964169" y="1347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775" name="n_3aveValue【消防施設】&#10;有形固定資産減価償却率">
          <a:extLst>
            <a:ext uri="{FF2B5EF4-FFF2-40B4-BE49-F238E27FC236}">
              <a16:creationId xmlns:a16="http://schemas.microsoft.com/office/drawing/2014/main" id="{0A7882C0-516E-4796-9A82-C3808169CDF1}"/>
            </a:ext>
          </a:extLst>
        </xdr:cNvPr>
        <xdr:cNvSpPr txBox="1"/>
      </xdr:nvSpPr>
      <xdr:spPr>
        <a:xfrm>
          <a:off x="12164069" y="13490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776" name="n_4aveValue【消防施設】&#10;有形固定資産減価償却率">
          <a:extLst>
            <a:ext uri="{FF2B5EF4-FFF2-40B4-BE49-F238E27FC236}">
              <a16:creationId xmlns:a16="http://schemas.microsoft.com/office/drawing/2014/main" id="{0BDA2FE5-7E07-4275-B104-81A8DC7D4B9E}"/>
            </a:ext>
          </a:extLst>
        </xdr:cNvPr>
        <xdr:cNvSpPr txBox="1"/>
      </xdr:nvSpPr>
      <xdr:spPr>
        <a:xfrm>
          <a:off x="11354444" y="1349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134819</xdr:rowOff>
    </xdr:from>
    <xdr:ext cx="405111" cy="259045"/>
    <xdr:sp macro="" textlink="">
      <xdr:nvSpPr>
        <xdr:cNvPr id="777" name="n_1mainValue【消防施設】&#10;有形固定資産減価償却率">
          <a:extLst>
            <a:ext uri="{FF2B5EF4-FFF2-40B4-BE49-F238E27FC236}">
              <a16:creationId xmlns:a16="http://schemas.microsoft.com/office/drawing/2014/main" id="{52658B33-1EDF-463F-A299-595CB8D41AD4}"/>
            </a:ext>
          </a:extLst>
        </xdr:cNvPr>
        <xdr:cNvSpPr txBox="1"/>
      </xdr:nvSpPr>
      <xdr:spPr>
        <a:xfrm>
          <a:off x="13745219" y="1277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100528</xdr:rowOff>
    </xdr:from>
    <xdr:ext cx="405111" cy="259045"/>
    <xdr:sp macro="" textlink="">
      <xdr:nvSpPr>
        <xdr:cNvPr id="778" name="n_2mainValue【消防施設】&#10;有形固定資産減価償却率">
          <a:extLst>
            <a:ext uri="{FF2B5EF4-FFF2-40B4-BE49-F238E27FC236}">
              <a16:creationId xmlns:a16="http://schemas.microsoft.com/office/drawing/2014/main" id="{68390230-E7F9-4DC8-8D2B-D0ECE61DF1C3}"/>
            </a:ext>
          </a:extLst>
        </xdr:cNvPr>
        <xdr:cNvSpPr txBox="1"/>
      </xdr:nvSpPr>
      <xdr:spPr>
        <a:xfrm>
          <a:off x="12964169" y="12743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64606</xdr:rowOff>
    </xdr:from>
    <xdr:ext cx="405111" cy="259045"/>
    <xdr:sp macro="" textlink="">
      <xdr:nvSpPr>
        <xdr:cNvPr id="779" name="n_3mainValue【消防施設】&#10;有形固定資産減価償却率">
          <a:extLst>
            <a:ext uri="{FF2B5EF4-FFF2-40B4-BE49-F238E27FC236}">
              <a16:creationId xmlns:a16="http://schemas.microsoft.com/office/drawing/2014/main" id="{CFC26569-7EE9-4261-BE9C-C1950769250F}"/>
            </a:ext>
          </a:extLst>
        </xdr:cNvPr>
        <xdr:cNvSpPr txBox="1"/>
      </xdr:nvSpPr>
      <xdr:spPr>
        <a:xfrm>
          <a:off x="12164069" y="12707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28683</xdr:rowOff>
    </xdr:from>
    <xdr:ext cx="405111" cy="259045"/>
    <xdr:sp macro="" textlink="">
      <xdr:nvSpPr>
        <xdr:cNvPr id="780" name="n_4mainValue【消防施設】&#10;有形固定資産減価償却率">
          <a:extLst>
            <a:ext uri="{FF2B5EF4-FFF2-40B4-BE49-F238E27FC236}">
              <a16:creationId xmlns:a16="http://schemas.microsoft.com/office/drawing/2014/main" id="{A9F063FA-61DB-4824-A4A7-CA40DBAEEB96}"/>
            </a:ext>
          </a:extLst>
        </xdr:cNvPr>
        <xdr:cNvSpPr txBox="1"/>
      </xdr:nvSpPr>
      <xdr:spPr>
        <a:xfrm>
          <a:off x="11354444" y="12665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1" name="正方形/長方形 780">
          <a:extLst>
            <a:ext uri="{FF2B5EF4-FFF2-40B4-BE49-F238E27FC236}">
              <a16:creationId xmlns:a16="http://schemas.microsoft.com/office/drawing/2014/main" id="{8E1349BF-6712-4303-8835-A84BE08EAADF}"/>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2" name="正方形/長方形 781">
          <a:extLst>
            <a:ext uri="{FF2B5EF4-FFF2-40B4-BE49-F238E27FC236}">
              <a16:creationId xmlns:a16="http://schemas.microsoft.com/office/drawing/2014/main" id="{04407CF0-81AB-4DB0-9BD5-64E73AB1FDCB}"/>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3" name="正方形/長方形 782">
          <a:extLst>
            <a:ext uri="{FF2B5EF4-FFF2-40B4-BE49-F238E27FC236}">
              <a16:creationId xmlns:a16="http://schemas.microsoft.com/office/drawing/2014/main" id="{D1620D1C-C8A0-4220-B659-BC36AD17F5C2}"/>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4" name="正方形/長方形 783">
          <a:extLst>
            <a:ext uri="{FF2B5EF4-FFF2-40B4-BE49-F238E27FC236}">
              <a16:creationId xmlns:a16="http://schemas.microsoft.com/office/drawing/2014/main" id="{EE8B74BE-C2C0-47C0-868D-AE4A22BE5440}"/>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5" name="正方形/長方形 784">
          <a:extLst>
            <a:ext uri="{FF2B5EF4-FFF2-40B4-BE49-F238E27FC236}">
              <a16:creationId xmlns:a16="http://schemas.microsoft.com/office/drawing/2014/main" id="{2861728C-88CE-4FBB-9A45-DF76808085E8}"/>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6" name="正方形/長方形 785">
          <a:extLst>
            <a:ext uri="{FF2B5EF4-FFF2-40B4-BE49-F238E27FC236}">
              <a16:creationId xmlns:a16="http://schemas.microsoft.com/office/drawing/2014/main" id="{673A10AD-B1AD-486E-88A9-20F18FB34060}"/>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7" name="正方形/長方形 786">
          <a:extLst>
            <a:ext uri="{FF2B5EF4-FFF2-40B4-BE49-F238E27FC236}">
              <a16:creationId xmlns:a16="http://schemas.microsoft.com/office/drawing/2014/main" id="{BE57A6AF-3B68-42B8-83A5-91BBE951769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8" name="正方形/長方形 787">
          <a:extLst>
            <a:ext uri="{FF2B5EF4-FFF2-40B4-BE49-F238E27FC236}">
              <a16:creationId xmlns:a16="http://schemas.microsoft.com/office/drawing/2014/main" id="{CD8D13A0-DF1F-46D0-A9A6-65BBC7290BC9}"/>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9" name="テキスト ボックス 788">
          <a:extLst>
            <a:ext uri="{FF2B5EF4-FFF2-40B4-BE49-F238E27FC236}">
              <a16:creationId xmlns:a16="http://schemas.microsoft.com/office/drawing/2014/main" id="{CAC769F8-8B1E-4F70-8AC5-D5CFFA1F5B47}"/>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0" name="直線コネクタ 789">
          <a:extLst>
            <a:ext uri="{FF2B5EF4-FFF2-40B4-BE49-F238E27FC236}">
              <a16:creationId xmlns:a16="http://schemas.microsoft.com/office/drawing/2014/main" id="{6641576B-C8F1-4704-918B-BA3FFBAEEA23}"/>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1" name="直線コネクタ 790">
          <a:extLst>
            <a:ext uri="{FF2B5EF4-FFF2-40B4-BE49-F238E27FC236}">
              <a16:creationId xmlns:a16="http://schemas.microsoft.com/office/drawing/2014/main" id="{1900A77C-28BE-4C4D-89C0-24060E757082}"/>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2" name="テキスト ボックス 791">
          <a:extLst>
            <a:ext uri="{FF2B5EF4-FFF2-40B4-BE49-F238E27FC236}">
              <a16:creationId xmlns:a16="http://schemas.microsoft.com/office/drawing/2014/main" id="{570F8B41-0FB3-434A-9795-D680BFC84C30}"/>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3" name="直線コネクタ 792">
          <a:extLst>
            <a:ext uri="{FF2B5EF4-FFF2-40B4-BE49-F238E27FC236}">
              <a16:creationId xmlns:a16="http://schemas.microsoft.com/office/drawing/2014/main" id="{9BB4F81C-DC7A-40B3-89C5-4C706A8F843A}"/>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4" name="テキスト ボックス 793">
          <a:extLst>
            <a:ext uri="{FF2B5EF4-FFF2-40B4-BE49-F238E27FC236}">
              <a16:creationId xmlns:a16="http://schemas.microsoft.com/office/drawing/2014/main" id="{A9FDF02F-1BB6-4638-B6CD-F2D2AB1F7391}"/>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5" name="直線コネクタ 794">
          <a:extLst>
            <a:ext uri="{FF2B5EF4-FFF2-40B4-BE49-F238E27FC236}">
              <a16:creationId xmlns:a16="http://schemas.microsoft.com/office/drawing/2014/main" id="{1DFDD29C-9BEE-46DA-B996-2AEB08C07F8A}"/>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6" name="テキスト ボックス 795">
          <a:extLst>
            <a:ext uri="{FF2B5EF4-FFF2-40B4-BE49-F238E27FC236}">
              <a16:creationId xmlns:a16="http://schemas.microsoft.com/office/drawing/2014/main" id="{2F1ABAD1-62A3-4CFF-8F9C-1C49E08B8FD4}"/>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7" name="直線コネクタ 796">
          <a:extLst>
            <a:ext uri="{FF2B5EF4-FFF2-40B4-BE49-F238E27FC236}">
              <a16:creationId xmlns:a16="http://schemas.microsoft.com/office/drawing/2014/main" id="{5643AE5C-78DB-4DED-A1D0-8EA1BB6A2E4C}"/>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8" name="テキスト ボックス 797">
          <a:extLst>
            <a:ext uri="{FF2B5EF4-FFF2-40B4-BE49-F238E27FC236}">
              <a16:creationId xmlns:a16="http://schemas.microsoft.com/office/drawing/2014/main" id="{851B0C06-A934-4EDE-9FBD-4BBC10B577D6}"/>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9" name="直線コネクタ 798">
          <a:extLst>
            <a:ext uri="{FF2B5EF4-FFF2-40B4-BE49-F238E27FC236}">
              <a16:creationId xmlns:a16="http://schemas.microsoft.com/office/drawing/2014/main" id="{CBB636ED-9FFE-4EAC-9495-5AEE281CCD3A}"/>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0" name="テキスト ボックス 799">
          <a:extLst>
            <a:ext uri="{FF2B5EF4-FFF2-40B4-BE49-F238E27FC236}">
              <a16:creationId xmlns:a16="http://schemas.microsoft.com/office/drawing/2014/main" id="{77D77E61-8877-4977-94D6-E4E8FDDBD2D0}"/>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1" name="直線コネクタ 800">
          <a:extLst>
            <a:ext uri="{FF2B5EF4-FFF2-40B4-BE49-F238E27FC236}">
              <a16:creationId xmlns:a16="http://schemas.microsoft.com/office/drawing/2014/main" id="{8716FF93-005F-4627-BEBF-50A67A80D172}"/>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2" name="テキスト ボックス 801">
          <a:extLst>
            <a:ext uri="{FF2B5EF4-FFF2-40B4-BE49-F238E27FC236}">
              <a16:creationId xmlns:a16="http://schemas.microsoft.com/office/drawing/2014/main" id="{6F62FB72-8AEC-416C-8B74-571CD2E958DF}"/>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E194335C-1970-4E4B-82FF-F583797B73E1}"/>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EEE78FCC-2793-4000-8604-A065D1980887}"/>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48905CA3-08C2-41AD-AEC9-BECA0159937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806" name="直線コネクタ 805">
          <a:extLst>
            <a:ext uri="{FF2B5EF4-FFF2-40B4-BE49-F238E27FC236}">
              <a16:creationId xmlns:a16="http://schemas.microsoft.com/office/drawing/2014/main" id="{E18BE692-4C95-47A0-AEBA-466FD97A9FCF}"/>
            </a:ext>
          </a:extLst>
        </xdr:cNvPr>
        <xdr:cNvCxnSpPr/>
      </xdr:nvCxnSpPr>
      <xdr:spPr>
        <a:xfrm flipV="1">
          <a:off x="19954239" y="12659269"/>
          <a:ext cx="0" cy="1421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807" name="【消防施設】&#10;一人当たり面積最小値テキスト">
          <a:extLst>
            <a:ext uri="{FF2B5EF4-FFF2-40B4-BE49-F238E27FC236}">
              <a16:creationId xmlns:a16="http://schemas.microsoft.com/office/drawing/2014/main" id="{6E225FB2-A4D1-4064-B615-B3E1D1226461}"/>
            </a:ext>
          </a:extLst>
        </xdr:cNvPr>
        <xdr:cNvSpPr txBox="1"/>
      </xdr:nvSpPr>
      <xdr:spPr>
        <a:xfrm>
          <a:off x="19992975" y="14088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808" name="直線コネクタ 807">
          <a:extLst>
            <a:ext uri="{FF2B5EF4-FFF2-40B4-BE49-F238E27FC236}">
              <a16:creationId xmlns:a16="http://schemas.microsoft.com/office/drawing/2014/main" id="{7770F753-B38E-42DB-826D-3E1F73CF49E3}"/>
            </a:ext>
          </a:extLst>
        </xdr:cNvPr>
        <xdr:cNvCxnSpPr/>
      </xdr:nvCxnSpPr>
      <xdr:spPr>
        <a:xfrm>
          <a:off x="19878675" y="1408103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809" name="【消防施設】&#10;一人当たり面積最大値テキスト">
          <a:extLst>
            <a:ext uri="{FF2B5EF4-FFF2-40B4-BE49-F238E27FC236}">
              <a16:creationId xmlns:a16="http://schemas.microsoft.com/office/drawing/2014/main" id="{CD804EF2-F9B0-4AF3-B63D-01FBA94BEF76}"/>
            </a:ext>
          </a:extLst>
        </xdr:cNvPr>
        <xdr:cNvSpPr txBox="1"/>
      </xdr:nvSpPr>
      <xdr:spPr>
        <a:xfrm>
          <a:off x="19992975" y="1245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810" name="直線コネクタ 809">
          <a:extLst>
            <a:ext uri="{FF2B5EF4-FFF2-40B4-BE49-F238E27FC236}">
              <a16:creationId xmlns:a16="http://schemas.microsoft.com/office/drawing/2014/main" id="{BD363B0B-D8A1-45FC-AD1B-F332F62633F5}"/>
            </a:ext>
          </a:extLst>
        </xdr:cNvPr>
        <xdr:cNvCxnSpPr/>
      </xdr:nvCxnSpPr>
      <xdr:spPr>
        <a:xfrm>
          <a:off x="19878675" y="126592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811" name="【消防施設】&#10;一人当たり面積平均値テキスト">
          <a:extLst>
            <a:ext uri="{FF2B5EF4-FFF2-40B4-BE49-F238E27FC236}">
              <a16:creationId xmlns:a16="http://schemas.microsoft.com/office/drawing/2014/main" id="{ED5AB2CD-DCD1-4113-92D8-FC5C72EE84EB}"/>
            </a:ext>
          </a:extLst>
        </xdr:cNvPr>
        <xdr:cNvSpPr txBox="1"/>
      </xdr:nvSpPr>
      <xdr:spPr>
        <a:xfrm>
          <a:off x="19992975" y="13732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812" name="フローチャート: 判断 811">
          <a:extLst>
            <a:ext uri="{FF2B5EF4-FFF2-40B4-BE49-F238E27FC236}">
              <a16:creationId xmlns:a16="http://schemas.microsoft.com/office/drawing/2014/main" id="{E2B56777-E09A-4270-B291-61D8A869D6B8}"/>
            </a:ext>
          </a:extLst>
        </xdr:cNvPr>
        <xdr:cNvSpPr/>
      </xdr:nvSpPr>
      <xdr:spPr>
        <a:xfrm>
          <a:off x="19897725" y="137541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813" name="フローチャート: 判断 812">
          <a:extLst>
            <a:ext uri="{FF2B5EF4-FFF2-40B4-BE49-F238E27FC236}">
              <a16:creationId xmlns:a16="http://schemas.microsoft.com/office/drawing/2014/main" id="{82F6062B-9049-4297-8E1C-778C74F50411}"/>
            </a:ext>
          </a:extLst>
        </xdr:cNvPr>
        <xdr:cNvSpPr/>
      </xdr:nvSpPr>
      <xdr:spPr>
        <a:xfrm>
          <a:off x="19154775" y="137715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814" name="フローチャート: 判断 813">
          <a:extLst>
            <a:ext uri="{FF2B5EF4-FFF2-40B4-BE49-F238E27FC236}">
              <a16:creationId xmlns:a16="http://schemas.microsoft.com/office/drawing/2014/main" id="{02EB7F4E-FF2E-48BD-A2EA-94C554D01DAE}"/>
            </a:ext>
          </a:extLst>
        </xdr:cNvPr>
        <xdr:cNvSpPr/>
      </xdr:nvSpPr>
      <xdr:spPr>
        <a:xfrm>
          <a:off x="18345150" y="137553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815" name="フローチャート: 判断 814">
          <a:extLst>
            <a:ext uri="{FF2B5EF4-FFF2-40B4-BE49-F238E27FC236}">
              <a16:creationId xmlns:a16="http://schemas.microsoft.com/office/drawing/2014/main" id="{0A523BDB-8B6E-4EE3-BBF6-E36BC0E43CCE}"/>
            </a:ext>
          </a:extLst>
        </xdr:cNvPr>
        <xdr:cNvSpPr/>
      </xdr:nvSpPr>
      <xdr:spPr>
        <a:xfrm>
          <a:off x="17554575" y="137716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816" name="フローチャート: 判断 815">
          <a:extLst>
            <a:ext uri="{FF2B5EF4-FFF2-40B4-BE49-F238E27FC236}">
              <a16:creationId xmlns:a16="http://schemas.microsoft.com/office/drawing/2014/main" id="{D0439529-1E2B-4F49-87E2-8592594144F6}"/>
            </a:ext>
          </a:extLst>
        </xdr:cNvPr>
        <xdr:cNvSpPr/>
      </xdr:nvSpPr>
      <xdr:spPr>
        <a:xfrm>
          <a:off x="16754475" y="138218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77CCEA58-3FC9-43F8-9A7F-05305BA276C6}"/>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F35F274C-1E81-493B-996F-2D3985F2C698}"/>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A4A376DF-B136-4F77-8F29-2BE05318EE7B}"/>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BC684EA5-7294-4113-8AFE-3D4EB7ABCCFA}"/>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FC468979-C2CD-46C0-9F32-0255E41A8AC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13970</xdr:rowOff>
    </xdr:from>
    <xdr:to>
      <xdr:col>116</xdr:col>
      <xdr:colOff>114300</xdr:colOff>
      <xdr:row>83</xdr:row>
      <xdr:rowOff>115570</xdr:rowOff>
    </xdr:to>
    <xdr:sp macro="" textlink="">
      <xdr:nvSpPr>
        <xdr:cNvPr id="822" name="楕円 821">
          <a:extLst>
            <a:ext uri="{FF2B5EF4-FFF2-40B4-BE49-F238E27FC236}">
              <a16:creationId xmlns:a16="http://schemas.microsoft.com/office/drawing/2014/main" id="{D613127E-DB45-4701-B4D3-551212848A56}"/>
            </a:ext>
          </a:extLst>
        </xdr:cNvPr>
        <xdr:cNvSpPr/>
      </xdr:nvSpPr>
      <xdr:spPr>
        <a:xfrm>
          <a:off x="19897725" y="134600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36847</xdr:rowOff>
    </xdr:from>
    <xdr:ext cx="469744" cy="259045"/>
    <xdr:sp macro="" textlink="">
      <xdr:nvSpPr>
        <xdr:cNvPr id="823" name="【消防施設】&#10;一人当たり面積該当値テキスト">
          <a:extLst>
            <a:ext uri="{FF2B5EF4-FFF2-40B4-BE49-F238E27FC236}">
              <a16:creationId xmlns:a16="http://schemas.microsoft.com/office/drawing/2014/main" id="{DB3B484A-93C7-4453-ACBA-C74190EE0325}"/>
            </a:ext>
          </a:extLst>
        </xdr:cNvPr>
        <xdr:cNvSpPr txBox="1"/>
      </xdr:nvSpPr>
      <xdr:spPr>
        <a:xfrm>
          <a:off x="19992975" y="1332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36830</xdr:rowOff>
    </xdr:from>
    <xdr:to>
      <xdr:col>112</xdr:col>
      <xdr:colOff>38100</xdr:colOff>
      <xdr:row>83</xdr:row>
      <xdr:rowOff>138430</xdr:rowOff>
    </xdr:to>
    <xdr:sp macro="" textlink="">
      <xdr:nvSpPr>
        <xdr:cNvPr id="824" name="楕円 823">
          <a:extLst>
            <a:ext uri="{FF2B5EF4-FFF2-40B4-BE49-F238E27FC236}">
              <a16:creationId xmlns:a16="http://schemas.microsoft.com/office/drawing/2014/main" id="{445FCFBE-020D-4D24-AA51-FB4BACAD24C0}"/>
            </a:ext>
          </a:extLst>
        </xdr:cNvPr>
        <xdr:cNvSpPr/>
      </xdr:nvSpPr>
      <xdr:spPr>
        <a:xfrm>
          <a:off x="19154775" y="134861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64770</xdr:rowOff>
    </xdr:from>
    <xdr:to>
      <xdr:col>116</xdr:col>
      <xdr:colOff>63500</xdr:colOff>
      <xdr:row>83</xdr:row>
      <xdr:rowOff>87630</xdr:rowOff>
    </xdr:to>
    <xdr:cxnSp macro="">
      <xdr:nvCxnSpPr>
        <xdr:cNvPr id="825" name="直線コネクタ 824">
          <a:extLst>
            <a:ext uri="{FF2B5EF4-FFF2-40B4-BE49-F238E27FC236}">
              <a16:creationId xmlns:a16="http://schemas.microsoft.com/office/drawing/2014/main" id="{641ECB51-624D-4967-86D1-A816FD7D0DD8}"/>
            </a:ext>
          </a:extLst>
        </xdr:cNvPr>
        <xdr:cNvCxnSpPr/>
      </xdr:nvCxnSpPr>
      <xdr:spPr>
        <a:xfrm flipV="1">
          <a:off x="19202400" y="13517245"/>
          <a:ext cx="7524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56424</xdr:rowOff>
    </xdr:from>
    <xdr:to>
      <xdr:col>107</xdr:col>
      <xdr:colOff>101600</xdr:colOff>
      <xdr:row>83</xdr:row>
      <xdr:rowOff>158024</xdr:rowOff>
    </xdr:to>
    <xdr:sp macro="" textlink="">
      <xdr:nvSpPr>
        <xdr:cNvPr id="826" name="楕円 825">
          <a:extLst>
            <a:ext uri="{FF2B5EF4-FFF2-40B4-BE49-F238E27FC236}">
              <a16:creationId xmlns:a16="http://schemas.microsoft.com/office/drawing/2014/main" id="{601A74D1-D64B-48A2-8E57-C6BF36E9F232}"/>
            </a:ext>
          </a:extLst>
        </xdr:cNvPr>
        <xdr:cNvSpPr/>
      </xdr:nvSpPr>
      <xdr:spPr>
        <a:xfrm>
          <a:off x="18345150" y="135057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87630</xdr:rowOff>
    </xdr:from>
    <xdr:to>
      <xdr:col>111</xdr:col>
      <xdr:colOff>177800</xdr:colOff>
      <xdr:row>83</xdr:row>
      <xdr:rowOff>107224</xdr:rowOff>
    </xdr:to>
    <xdr:cxnSp macro="">
      <xdr:nvCxnSpPr>
        <xdr:cNvPr id="827" name="直線コネクタ 826">
          <a:extLst>
            <a:ext uri="{FF2B5EF4-FFF2-40B4-BE49-F238E27FC236}">
              <a16:creationId xmlns:a16="http://schemas.microsoft.com/office/drawing/2014/main" id="{E2054E2A-7F2C-4E31-AB9D-E81095D26882}"/>
            </a:ext>
          </a:extLst>
        </xdr:cNvPr>
        <xdr:cNvCxnSpPr/>
      </xdr:nvCxnSpPr>
      <xdr:spPr>
        <a:xfrm flipV="1">
          <a:off x="18392775" y="13533755"/>
          <a:ext cx="80962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73842</xdr:rowOff>
    </xdr:from>
    <xdr:to>
      <xdr:col>102</xdr:col>
      <xdr:colOff>165100</xdr:colOff>
      <xdr:row>84</xdr:row>
      <xdr:rowOff>3992</xdr:rowOff>
    </xdr:to>
    <xdr:sp macro="" textlink="">
      <xdr:nvSpPr>
        <xdr:cNvPr id="828" name="楕円 827">
          <a:extLst>
            <a:ext uri="{FF2B5EF4-FFF2-40B4-BE49-F238E27FC236}">
              <a16:creationId xmlns:a16="http://schemas.microsoft.com/office/drawing/2014/main" id="{FED697EA-D3B8-416B-B280-ED959404F3D4}"/>
            </a:ext>
          </a:extLst>
        </xdr:cNvPr>
        <xdr:cNvSpPr/>
      </xdr:nvSpPr>
      <xdr:spPr>
        <a:xfrm>
          <a:off x="17554575" y="1352314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107224</xdr:rowOff>
    </xdr:from>
    <xdr:to>
      <xdr:col>107</xdr:col>
      <xdr:colOff>50800</xdr:colOff>
      <xdr:row>83</xdr:row>
      <xdr:rowOff>124642</xdr:rowOff>
    </xdr:to>
    <xdr:cxnSp macro="">
      <xdr:nvCxnSpPr>
        <xdr:cNvPr id="829" name="直線コネクタ 828">
          <a:extLst>
            <a:ext uri="{FF2B5EF4-FFF2-40B4-BE49-F238E27FC236}">
              <a16:creationId xmlns:a16="http://schemas.microsoft.com/office/drawing/2014/main" id="{48960735-73E4-4EDF-9D9C-3CFE2E8561F4}"/>
            </a:ext>
          </a:extLst>
        </xdr:cNvPr>
        <xdr:cNvCxnSpPr/>
      </xdr:nvCxnSpPr>
      <xdr:spPr>
        <a:xfrm flipV="1">
          <a:off x="17602200" y="13553349"/>
          <a:ext cx="790575"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93436</xdr:rowOff>
    </xdr:from>
    <xdr:to>
      <xdr:col>98</xdr:col>
      <xdr:colOff>38100</xdr:colOff>
      <xdr:row>84</xdr:row>
      <xdr:rowOff>23586</xdr:rowOff>
    </xdr:to>
    <xdr:sp macro="" textlink="">
      <xdr:nvSpPr>
        <xdr:cNvPr id="830" name="楕円 829">
          <a:extLst>
            <a:ext uri="{FF2B5EF4-FFF2-40B4-BE49-F238E27FC236}">
              <a16:creationId xmlns:a16="http://schemas.microsoft.com/office/drawing/2014/main" id="{05144ABA-9D12-4D49-944C-CAE8C7802A5C}"/>
            </a:ext>
          </a:extLst>
        </xdr:cNvPr>
        <xdr:cNvSpPr/>
      </xdr:nvSpPr>
      <xdr:spPr>
        <a:xfrm>
          <a:off x="16754475" y="135427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124642</xdr:rowOff>
    </xdr:from>
    <xdr:to>
      <xdr:col>102</xdr:col>
      <xdr:colOff>114300</xdr:colOff>
      <xdr:row>83</xdr:row>
      <xdr:rowOff>144236</xdr:rowOff>
    </xdr:to>
    <xdr:cxnSp macro="">
      <xdr:nvCxnSpPr>
        <xdr:cNvPr id="831" name="直線コネクタ 830">
          <a:extLst>
            <a:ext uri="{FF2B5EF4-FFF2-40B4-BE49-F238E27FC236}">
              <a16:creationId xmlns:a16="http://schemas.microsoft.com/office/drawing/2014/main" id="{4567D96F-3EFF-412D-B6EB-6C513412DC95}"/>
            </a:ext>
          </a:extLst>
        </xdr:cNvPr>
        <xdr:cNvCxnSpPr/>
      </xdr:nvCxnSpPr>
      <xdr:spPr>
        <a:xfrm flipV="1">
          <a:off x="16802100" y="13570767"/>
          <a:ext cx="8001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78395</xdr:rowOff>
    </xdr:from>
    <xdr:ext cx="469744" cy="259045"/>
    <xdr:sp macro="" textlink="">
      <xdr:nvSpPr>
        <xdr:cNvPr id="832" name="n_1aveValue【消防施設】&#10;一人当たり面積">
          <a:extLst>
            <a:ext uri="{FF2B5EF4-FFF2-40B4-BE49-F238E27FC236}">
              <a16:creationId xmlns:a16="http://schemas.microsoft.com/office/drawing/2014/main" id="{D0CF328F-5861-4624-AAB7-031B386F8856}"/>
            </a:ext>
          </a:extLst>
        </xdr:cNvPr>
        <xdr:cNvSpPr txBox="1"/>
      </xdr:nvSpPr>
      <xdr:spPr>
        <a:xfrm>
          <a:off x="18983402" y="1385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833" name="n_2aveValue【消防施設】&#10;一人当たり面積">
          <a:extLst>
            <a:ext uri="{FF2B5EF4-FFF2-40B4-BE49-F238E27FC236}">
              <a16:creationId xmlns:a16="http://schemas.microsoft.com/office/drawing/2014/main" id="{C7DCC4AF-6329-4499-A3F1-70119FB7539D}"/>
            </a:ext>
          </a:extLst>
        </xdr:cNvPr>
        <xdr:cNvSpPr txBox="1"/>
      </xdr:nvSpPr>
      <xdr:spPr>
        <a:xfrm>
          <a:off x="18183302" y="1383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84926</xdr:rowOff>
    </xdr:from>
    <xdr:ext cx="469744" cy="259045"/>
    <xdr:sp macro="" textlink="">
      <xdr:nvSpPr>
        <xdr:cNvPr id="834" name="n_3aveValue【消防施設】&#10;一人当たり面積">
          <a:extLst>
            <a:ext uri="{FF2B5EF4-FFF2-40B4-BE49-F238E27FC236}">
              <a16:creationId xmlns:a16="http://schemas.microsoft.com/office/drawing/2014/main" id="{C3BAEA0F-4752-4818-966A-A4B929322127}"/>
            </a:ext>
          </a:extLst>
        </xdr:cNvPr>
        <xdr:cNvSpPr txBox="1"/>
      </xdr:nvSpPr>
      <xdr:spPr>
        <a:xfrm>
          <a:off x="17383202" y="13861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138265</xdr:rowOff>
    </xdr:from>
    <xdr:ext cx="469744" cy="259045"/>
    <xdr:sp macro="" textlink="">
      <xdr:nvSpPr>
        <xdr:cNvPr id="835" name="n_4aveValue【消防施設】&#10;一人当たり面積">
          <a:extLst>
            <a:ext uri="{FF2B5EF4-FFF2-40B4-BE49-F238E27FC236}">
              <a16:creationId xmlns:a16="http://schemas.microsoft.com/office/drawing/2014/main" id="{414D9479-53C9-44B2-9217-00B1C192A5E0}"/>
            </a:ext>
          </a:extLst>
        </xdr:cNvPr>
        <xdr:cNvSpPr txBox="1"/>
      </xdr:nvSpPr>
      <xdr:spPr>
        <a:xfrm>
          <a:off x="16592627" y="13914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154957</xdr:rowOff>
    </xdr:from>
    <xdr:ext cx="469744" cy="259045"/>
    <xdr:sp macro="" textlink="">
      <xdr:nvSpPr>
        <xdr:cNvPr id="836" name="n_1mainValue【消防施設】&#10;一人当たり面積">
          <a:extLst>
            <a:ext uri="{FF2B5EF4-FFF2-40B4-BE49-F238E27FC236}">
              <a16:creationId xmlns:a16="http://schemas.microsoft.com/office/drawing/2014/main" id="{345A103E-21EB-4E72-9B16-5D1ADE9ED258}"/>
            </a:ext>
          </a:extLst>
        </xdr:cNvPr>
        <xdr:cNvSpPr txBox="1"/>
      </xdr:nvSpPr>
      <xdr:spPr>
        <a:xfrm>
          <a:off x="18983402" y="1328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3101</xdr:rowOff>
    </xdr:from>
    <xdr:ext cx="469744" cy="259045"/>
    <xdr:sp macro="" textlink="">
      <xdr:nvSpPr>
        <xdr:cNvPr id="837" name="n_2mainValue【消防施設】&#10;一人当たり面積">
          <a:extLst>
            <a:ext uri="{FF2B5EF4-FFF2-40B4-BE49-F238E27FC236}">
              <a16:creationId xmlns:a16="http://schemas.microsoft.com/office/drawing/2014/main" id="{64DBFB84-3B7C-4151-8A86-033F74E80A7D}"/>
            </a:ext>
          </a:extLst>
        </xdr:cNvPr>
        <xdr:cNvSpPr txBox="1"/>
      </xdr:nvSpPr>
      <xdr:spPr>
        <a:xfrm>
          <a:off x="18183302" y="13290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20519</xdr:rowOff>
    </xdr:from>
    <xdr:ext cx="469744" cy="259045"/>
    <xdr:sp macro="" textlink="">
      <xdr:nvSpPr>
        <xdr:cNvPr id="838" name="n_3mainValue【消防施設】&#10;一人当たり面積">
          <a:extLst>
            <a:ext uri="{FF2B5EF4-FFF2-40B4-BE49-F238E27FC236}">
              <a16:creationId xmlns:a16="http://schemas.microsoft.com/office/drawing/2014/main" id="{76387982-8C20-4668-A6E4-33E6B5E508E2}"/>
            </a:ext>
          </a:extLst>
        </xdr:cNvPr>
        <xdr:cNvSpPr txBox="1"/>
      </xdr:nvSpPr>
      <xdr:spPr>
        <a:xfrm>
          <a:off x="17383202" y="13307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40113</xdr:rowOff>
    </xdr:from>
    <xdr:ext cx="469744" cy="259045"/>
    <xdr:sp macro="" textlink="">
      <xdr:nvSpPr>
        <xdr:cNvPr id="839" name="n_4mainValue【消防施設】&#10;一人当たり面積">
          <a:extLst>
            <a:ext uri="{FF2B5EF4-FFF2-40B4-BE49-F238E27FC236}">
              <a16:creationId xmlns:a16="http://schemas.microsoft.com/office/drawing/2014/main" id="{185A46D7-0074-4500-BADF-48C6A35BD02A}"/>
            </a:ext>
          </a:extLst>
        </xdr:cNvPr>
        <xdr:cNvSpPr txBox="1"/>
      </xdr:nvSpPr>
      <xdr:spPr>
        <a:xfrm>
          <a:off x="16592627" y="1332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454429FC-B4D0-4FA0-BE10-67C950B8CE61}"/>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980ACE35-3D5B-442C-9741-F30B1E639CE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8293CB8F-CE81-45A2-AB6E-3AED6DFDCF53}"/>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D006CD88-0672-4F07-93E8-FF3218431320}"/>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301F11EF-1DD6-4CBF-8E31-939F024C3D2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6916878F-6216-4ACC-9A2A-25107E985B7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B775976A-948E-455F-A982-C2CD43CAE8FA}"/>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EB94A217-AE31-40CE-B350-FA5F7673B55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D96BFFF4-DC2D-455A-A082-C91D3046446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1E728D08-C517-4A0A-B1C9-E0BB0F2EEAA3}"/>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D9EB79F9-8A74-4E6E-B529-57E024E4462C}"/>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1" name="直線コネクタ 850">
          <a:extLst>
            <a:ext uri="{FF2B5EF4-FFF2-40B4-BE49-F238E27FC236}">
              <a16:creationId xmlns:a16="http://schemas.microsoft.com/office/drawing/2014/main" id="{772F71F7-105B-43FF-9664-7B6B88299BC0}"/>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2" name="テキスト ボックス 851">
          <a:extLst>
            <a:ext uri="{FF2B5EF4-FFF2-40B4-BE49-F238E27FC236}">
              <a16:creationId xmlns:a16="http://schemas.microsoft.com/office/drawing/2014/main" id="{04078522-F57B-4DCC-B625-5D5C5D51EAA0}"/>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3" name="直線コネクタ 852">
          <a:extLst>
            <a:ext uri="{FF2B5EF4-FFF2-40B4-BE49-F238E27FC236}">
              <a16:creationId xmlns:a16="http://schemas.microsoft.com/office/drawing/2014/main" id="{39A94721-D080-4DF8-8AF5-65ABB2BD67AF}"/>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4" name="テキスト ボックス 853">
          <a:extLst>
            <a:ext uri="{FF2B5EF4-FFF2-40B4-BE49-F238E27FC236}">
              <a16:creationId xmlns:a16="http://schemas.microsoft.com/office/drawing/2014/main" id="{D456E966-6C55-4533-B6D8-C5D855100AA9}"/>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5" name="直線コネクタ 854">
          <a:extLst>
            <a:ext uri="{FF2B5EF4-FFF2-40B4-BE49-F238E27FC236}">
              <a16:creationId xmlns:a16="http://schemas.microsoft.com/office/drawing/2014/main" id="{4E839C3D-8ADC-4A31-A27C-1782D51A5A5E}"/>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6" name="テキスト ボックス 855">
          <a:extLst>
            <a:ext uri="{FF2B5EF4-FFF2-40B4-BE49-F238E27FC236}">
              <a16:creationId xmlns:a16="http://schemas.microsoft.com/office/drawing/2014/main" id="{EE5AC3CE-0B02-40E8-8754-36AD55CCE189}"/>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7" name="直線コネクタ 856">
          <a:extLst>
            <a:ext uri="{FF2B5EF4-FFF2-40B4-BE49-F238E27FC236}">
              <a16:creationId xmlns:a16="http://schemas.microsoft.com/office/drawing/2014/main" id="{EAB0C2FF-55F4-44CD-8022-9BC57EE7F5D2}"/>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8" name="テキスト ボックス 857">
          <a:extLst>
            <a:ext uri="{FF2B5EF4-FFF2-40B4-BE49-F238E27FC236}">
              <a16:creationId xmlns:a16="http://schemas.microsoft.com/office/drawing/2014/main" id="{815E2797-6BDA-42B7-ADA7-8343C4087313}"/>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9" name="直線コネクタ 858">
          <a:extLst>
            <a:ext uri="{FF2B5EF4-FFF2-40B4-BE49-F238E27FC236}">
              <a16:creationId xmlns:a16="http://schemas.microsoft.com/office/drawing/2014/main" id="{74BCC97E-CD2F-4067-A70A-456D801D1A95}"/>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60" name="テキスト ボックス 859">
          <a:extLst>
            <a:ext uri="{FF2B5EF4-FFF2-40B4-BE49-F238E27FC236}">
              <a16:creationId xmlns:a16="http://schemas.microsoft.com/office/drawing/2014/main" id="{88DFF2A4-87AA-499E-8D1C-09C7D344747D}"/>
            </a:ext>
          </a:extLst>
        </xdr:cNvPr>
        <xdr:cNvSpPr txBox="1"/>
      </xdr:nvSpPr>
      <xdr:spPr>
        <a:xfrm>
          <a:off x="10903736" y="16142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1626C56D-6108-48BD-B1ED-D68EFFC1FA4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F928B05E-DE0F-46E6-A575-AC76D80E1F12}"/>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863" name="直線コネクタ 862">
          <a:extLst>
            <a:ext uri="{FF2B5EF4-FFF2-40B4-BE49-F238E27FC236}">
              <a16:creationId xmlns:a16="http://schemas.microsoft.com/office/drawing/2014/main" id="{4C228D63-4BFC-4263-AEDF-14222C435B3B}"/>
            </a:ext>
          </a:extLst>
        </xdr:cNvPr>
        <xdr:cNvCxnSpPr/>
      </xdr:nvCxnSpPr>
      <xdr:spPr>
        <a:xfrm flipV="1">
          <a:off x="14696439" y="1628775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64" name="【庁舎】&#10;有形固定資産減価償却率最小値テキスト">
          <a:extLst>
            <a:ext uri="{FF2B5EF4-FFF2-40B4-BE49-F238E27FC236}">
              <a16:creationId xmlns:a16="http://schemas.microsoft.com/office/drawing/2014/main" id="{E83E3161-7725-4343-B83A-C81D3D5E80D4}"/>
            </a:ext>
          </a:extLst>
        </xdr:cNvPr>
        <xdr:cNvSpPr txBox="1"/>
      </xdr:nvSpPr>
      <xdr:spPr>
        <a:xfrm>
          <a:off x="14735175" y="1756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65" name="直線コネクタ 864">
          <a:extLst>
            <a:ext uri="{FF2B5EF4-FFF2-40B4-BE49-F238E27FC236}">
              <a16:creationId xmlns:a16="http://schemas.microsoft.com/office/drawing/2014/main" id="{24F7728E-D140-4D93-8457-DDA42AA7506E}"/>
            </a:ext>
          </a:extLst>
        </xdr:cNvPr>
        <xdr:cNvCxnSpPr/>
      </xdr:nvCxnSpPr>
      <xdr:spPr>
        <a:xfrm>
          <a:off x="14611350" y="175545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866" name="【庁舎】&#10;有形固定資産減価償却率最大値テキスト">
          <a:extLst>
            <a:ext uri="{FF2B5EF4-FFF2-40B4-BE49-F238E27FC236}">
              <a16:creationId xmlns:a16="http://schemas.microsoft.com/office/drawing/2014/main" id="{620F1E87-3F41-49A8-A64F-3B49AA8EF57F}"/>
            </a:ext>
          </a:extLst>
        </xdr:cNvPr>
        <xdr:cNvSpPr txBox="1"/>
      </xdr:nvSpPr>
      <xdr:spPr>
        <a:xfrm>
          <a:off x="14735175" y="16066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67" name="直線コネクタ 866">
          <a:extLst>
            <a:ext uri="{FF2B5EF4-FFF2-40B4-BE49-F238E27FC236}">
              <a16:creationId xmlns:a16="http://schemas.microsoft.com/office/drawing/2014/main" id="{F93F0DDB-4DE8-420E-833F-ED683B488E52}"/>
            </a:ext>
          </a:extLst>
        </xdr:cNvPr>
        <xdr:cNvCxnSpPr/>
      </xdr:nvCxnSpPr>
      <xdr:spPr>
        <a:xfrm>
          <a:off x="14611350" y="16287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868" name="【庁舎】&#10;有形固定資産減価償却率平均値テキスト">
          <a:extLst>
            <a:ext uri="{FF2B5EF4-FFF2-40B4-BE49-F238E27FC236}">
              <a16:creationId xmlns:a16="http://schemas.microsoft.com/office/drawing/2014/main" id="{00C4DE76-371B-45C3-8CE2-ADDEF3D66EB4}"/>
            </a:ext>
          </a:extLst>
        </xdr:cNvPr>
        <xdr:cNvSpPr txBox="1"/>
      </xdr:nvSpPr>
      <xdr:spPr>
        <a:xfrm>
          <a:off x="14735175" y="167068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869" name="フローチャート: 判断 868">
          <a:extLst>
            <a:ext uri="{FF2B5EF4-FFF2-40B4-BE49-F238E27FC236}">
              <a16:creationId xmlns:a16="http://schemas.microsoft.com/office/drawing/2014/main" id="{8F4CC36B-1A53-4D97-82B6-B08437C405A8}"/>
            </a:ext>
          </a:extLst>
        </xdr:cNvPr>
        <xdr:cNvSpPr/>
      </xdr:nvSpPr>
      <xdr:spPr>
        <a:xfrm>
          <a:off x="14649450" y="168522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870" name="フローチャート: 判断 869">
          <a:extLst>
            <a:ext uri="{FF2B5EF4-FFF2-40B4-BE49-F238E27FC236}">
              <a16:creationId xmlns:a16="http://schemas.microsoft.com/office/drawing/2014/main" id="{50D2107F-0AF2-4797-A054-BF0AC4D8B0E4}"/>
            </a:ext>
          </a:extLst>
        </xdr:cNvPr>
        <xdr:cNvSpPr/>
      </xdr:nvSpPr>
      <xdr:spPr>
        <a:xfrm>
          <a:off x="13887450" y="16852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871" name="フローチャート: 判断 870">
          <a:extLst>
            <a:ext uri="{FF2B5EF4-FFF2-40B4-BE49-F238E27FC236}">
              <a16:creationId xmlns:a16="http://schemas.microsoft.com/office/drawing/2014/main" id="{6FDE5EFC-2BD5-4340-9CD4-6D33099AB68E}"/>
            </a:ext>
          </a:extLst>
        </xdr:cNvPr>
        <xdr:cNvSpPr/>
      </xdr:nvSpPr>
      <xdr:spPr>
        <a:xfrm>
          <a:off x="13096875" y="168497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872" name="フローチャート: 判断 871">
          <a:extLst>
            <a:ext uri="{FF2B5EF4-FFF2-40B4-BE49-F238E27FC236}">
              <a16:creationId xmlns:a16="http://schemas.microsoft.com/office/drawing/2014/main" id="{B9563581-8549-42E3-83CB-38CE7172802E}"/>
            </a:ext>
          </a:extLst>
        </xdr:cNvPr>
        <xdr:cNvSpPr/>
      </xdr:nvSpPr>
      <xdr:spPr>
        <a:xfrm>
          <a:off x="12296775" y="168865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873" name="フローチャート: 判断 872">
          <a:extLst>
            <a:ext uri="{FF2B5EF4-FFF2-40B4-BE49-F238E27FC236}">
              <a16:creationId xmlns:a16="http://schemas.microsoft.com/office/drawing/2014/main" id="{D6112026-4515-4DD0-9E6C-6BD7BD620A17}"/>
            </a:ext>
          </a:extLst>
        </xdr:cNvPr>
        <xdr:cNvSpPr/>
      </xdr:nvSpPr>
      <xdr:spPr>
        <a:xfrm>
          <a:off x="11487150" y="16925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9C7BBF35-67F2-4B28-BCC0-0076EE4258F3}"/>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87D197C-1251-4B0F-B6DA-AFF764B0893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D92D142B-83BE-4FEF-82B2-6CCC097F5B97}"/>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6063FCB5-FEE6-44BB-9E55-1F2B9993F86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A63C9710-2D49-44CB-959F-741377D74267}"/>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62230</xdr:rowOff>
    </xdr:from>
    <xdr:to>
      <xdr:col>85</xdr:col>
      <xdr:colOff>177800</xdr:colOff>
      <xdr:row>105</xdr:row>
      <xdr:rowOff>163830</xdr:rowOff>
    </xdr:to>
    <xdr:sp macro="" textlink="">
      <xdr:nvSpPr>
        <xdr:cNvPr id="879" name="楕円 878">
          <a:extLst>
            <a:ext uri="{FF2B5EF4-FFF2-40B4-BE49-F238E27FC236}">
              <a16:creationId xmlns:a16="http://schemas.microsoft.com/office/drawing/2014/main" id="{BFCEDB27-D64B-44E8-AEA8-35275F6AE7ED}"/>
            </a:ext>
          </a:extLst>
        </xdr:cNvPr>
        <xdr:cNvSpPr/>
      </xdr:nvSpPr>
      <xdr:spPr>
        <a:xfrm>
          <a:off x="14649450" y="172104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40657</xdr:rowOff>
    </xdr:from>
    <xdr:ext cx="405111" cy="259045"/>
    <xdr:sp macro="" textlink="">
      <xdr:nvSpPr>
        <xdr:cNvPr id="880" name="【庁舎】&#10;有形固定資産減価償却率該当値テキスト">
          <a:extLst>
            <a:ext uri="{FF2B5EF4-FFF2-40B4-BE49-F238E27FC236}">
              <a16:creationId xmlns:a16="http://schemas.microsoft.com/office/drawing/2014/main" id="{0EE93B25-8852-4963-9622-1A72EE20CDB4}"/>
            </a:ext>
          </a:extLst>
        </xdr:cNvPr>
        <xdr:cNvSpPr txBox="1"/>
      </xdr:nvSpPr>
      <xdr:spPr>
        <a:xfrm>
          <a:off x="14735175" y="1718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41911</xdr:rowOff>
    </xdr:from>
    <xdr:to>
      <xdr:col>81</xdr:col>
      <xdr:colOff>101600</xdr:colOff>
      <xdr:row>105</xdr:row>
      <xdr:rowOff>143511</xdr:rowOff>
    </xdr:to>
    <xdr:sp macro="" textlink="">
      <xdr:nvSpPr>
        <xdr:cNvPr id="881" name="楕円 880">
          <a:extLst>
            <a:ext uri="{FF2B5EF4-FFF2-40B4-BE49-F238E27FC236}">
              <a16:creationId xmlns:a16="http://schemas.microsoft.com/office/drawing/2014/main" id="{F43B28DD-44EB-44B7-8B83-21347BBD460B}"/>
            </a:ext>
          </a:extLst>
        </xdr:cNvPr>
        <xdr:cNvSpPr/>
      </xdr:nvSpPr>
      <xdr:spPr>
        <a:xfrm>
          <a:off x="13887450" y="171900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92711</xdr:rowOff>
    </xdr:from>
    <xdr:to>
      <xdr:col>85</xdr:col>
      <xdr:colOff>127000</xdr:colOff>
      <xdr:row>105</xdr:row>
      <xdr:rowOff>113030</xdr:rowOff>
    </xdr:to>
    <xdr:cxnSp macro="">
      <xdr:nvCxnSpPr>
        <xdr:cNvPr id="882" name="直線コネクタ 881">
          <a:extLst>
            <a:ext uri="{FF2B5EF4-FFF2-40B4-BE49-F238E27FC236}">
              <a16:creationId xmlns:a16="http://schemas.microsoft.com/office/drawing/2014/main" id="{11FE01EF-36F9-447D-BC95-CDB949797D58}"/>
            </a:ext>
          </a:extLst>
        </xdr:cNvPr>
        <xdr:cNvCxnSpPr/>
      </xdr:nvCxnSpPr>
      <xdr:spPr>
        <a:xfrm>
          <a:off x="13935075" y="17237711"/>
          <a:ext cx="762000"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24130</xdr:rowOff>
    </xdr:from>
    <xdr:to>
      <xdr:col>76</xdr:col>
      <xdr:colOff>165100</xdr:colOff>
      <xdr:row>105</xdr:row>
      <xdr:rowOff>125730</xdr:rowOff>
    </xdr:to>
    <xdr:sp macro="" textlink="">
      <xdr:nvSpPr>
        <xdr:cNvPr id="883" name="楕円 882">
          <a:extLst>
            <a:ext uri="{FF2B5EF4-FFF2-40B4-BE49-F238E27FC236}">
              <a16:creationId xmlns:a16="http://schemas.microsoft.com/office/drawing/2014/main" id="{CFAE0FA7-6C92-4807-8C71-6B02F7EE0560}"/>
            </a:ext>
          </a:extLst>
        </xdr:cNvPr>
        <xdr:cNvSpPr/>
      </xdr:nvSpPr>
      <xdr:spPr>
        <a:xfrm>
          <a:off x="13096875" y="171723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74930</xdr:rowOff>
    </xdr:from>
    <xdr:to>
      <xdr:col>81</xdr:col>
      <xdr:colOff>50800</xdr:colOff>
      <xdr:row>105</xdr:row>
      <xdr:rowOff>92711</xdr:rowOff>
    </xdr:to>
    <xdr:cxnSp macro="">
      <xdr:nvCxnSpPr>
        <xdr:cNvPr id="884" name="直線コネクタ 883">
          <a:extLst>
            <a:ext uri="{FF2B5EF4-FFF2-40B4-BE49-F238E27FC236}">
              <a16:creationId xmlns:a16="http://schemas.microsoft.com/office/drawing/2014/main" id="{28A1ACC5-CA28-45D1-A15C-65040DCED8DA}"/>
            </a:ext>
          </a:extLst>
        </xdr:cNvPr>
        <xdr:cNvCxnSpPr/>
      </xdr:nvCxnSpPr>
      <xdr:spPr>
        <a:xfrm>
          <a:off x="13144500" y="17219930"/>
          <a:ext cx="790575"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5080</xdr:rowOff>
    </xdr:from>
    <xdr:to>
      <xdr:col>72</xdr:col>
      <xdr:colOff>38100</xdr:colOff>
      <xdr:row>105</xdr:row>
      <xdr:rowOff>106680</xdr:rowOff>
    </xdr:to>
    <xdr:sp macro="" textlink="">
      <xdr:nvSpPr>
        <xdr:cNvPr id="885" name="楕円 884">
          <a:extLst>
            <a:ext uri="{FF2B5EF4-FFF2-40B4-BE49-F238E27FC236}">
              <a16:creationId xmlns:a16="http://schemas.microsoft.com/office/drawing/2014/main" id="{341FD4A9-3D74-41AE-9338-FD60A6AEB8F4}"/>
            </a:ext>
          </a:extLst>
        </xdr:cNvPr>
        <xdr:cNvSpPr/>
      </xdr:nvSpPr>
      <xdr:spPr>
        <a:xfrm>
          <a:off x="12296775" y="171532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55880</xdr:rowOff>
    </xdr:from>
    <xdr:to>
      <xdr:col>76</xdr:col>
      <xdr:colOff>114300</xdr:colOff>
      <xdr:row>105</xdr:row>
      <xdr:rowOff>74930</xdr:rowOff>
    </xdr:to>
    <xdr:cxnSp macro="">
      <xdr:nvCxnSpPr>
        <xdr:cNvPr id="886" name="直線コネクタ 885">
          <a:extLst>
            <a:ext uri="{FF2B5EF4-FFF2-40B4-BE49-F238E27FC236}">
              <a16:creationId xmlns:a16="http://schemas.microsoft.com/office/drawing/2014/main" id="{D429E999-2770-44C4-91B0-D5E0C8334894}"/>
            </a:ext>
          </a:extLst>
        </xdr:cNvPr>
        <xdr:cNvCxnSpPr/>
      </xdr:nvCxnSpPr>
      <xdr:spPr>
        <a:xfrm>
          <a:off x="12344400" y="1720088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163830</xdr:rowOff>
    </xdr:from>
    <xdr:to>
      <xdr:col>67</xdr:col>
      <xdr:colOff>101600</xdr:colOff>
      <xdr:row>105</xdr:row>
      <xdr:rowOff>93980</xdr:rowOff>
    </xdr:to>
    <xdr:sp macro="" textlink="">
      <xdr:nvSpPr>
        <xdr:cNvPr id="887" name="楕円 886">
          <a:extLst>
            <a:ext uri="{FF2B5EF4-FFF2-40B4-BE49-F238E27FC236}">
              <a16:creationId xmlns:a16="http://schemas.microsoft.com/office/drawing/2014/main" id="{B6A79ABA-C973-4A70-BC68-6BF71FF61722}"/>
            </a:ext>
          </a:extLst>
        </xdr:cNvPr>
        <xdr:cNvSpPr/>
      </xdr:nvSpPr>
      <xdr:spPr>
        <a:xfrm>
          <a:off x="11487150" y="171342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43180</xdr:rowOff>
    </xdr:from>
    <xdr:to>
      <xdr:col>71</xdr:col>
      <xdr:colOff>177800</xdr:colOff>
      <xdr:row>105</xdr:row>
      <xdr:rowOff>55880</xdr:rowOff>
    </xdr:to>
    <xdr:cxnSp macro="">
      <xdr:nvCxnSpPr>
        <xdr:cNvPr id="888" name="直線コネクタ 887">
          <a:extLst>
            <a:ext uri="{FF2B5EF4-FFF2-40B4-BE49-F238E27FC236}">
              <a16:creationId xmlns:a16="http://schemas.microsoft.com/office/drawing/2014/main" id="{8458787C-7320-479C-8B7A-33DEA5DAD6A4}"/>
            </a:ext>
          </a:extLst>
        </xdr:cNvPr>
        <xdr:cNvCxnSpPr/>
      </xdr:nvCxnSpPr>
      <xdr:spPr>
        <a:xfrm>
          <a:off x="11534775" y="17191355"/>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889" name="n_1aveValue【庁舎】&#10;有形固定資産減価償却率">
          <a:extLst>
            <a:ext uri="{FF2B5EF4-FFF2-40B4-BE49-F238E27FC236}">
              <a16:creationId xmlns:a16="http://schemas.microsoft.com/office/drawing/2014/main" id="{21D6DE58-6269-4796-B262-D7EE402DDF1A}"/>
            </a:ext>
          </a:extLst>
        </xdr:cNvPr>
        <xdr:cNvSpPr txBox="1"/>
      </xdr:nvSpPr>
      <xdr:spPr>
        <a:xfrm>
          <a:off x="13745219" y="16621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890" name="n_2aveValue【庁舎】&#10;有形固定資産減価償却率">
          <a:extLst>
            <a:ext uri="{FF2B5EF4-FFF2-40B4-BE49-F238E27FC236}">
              <a16:creationId xmlns:a16="http://schemas.microsoft.com/office/drawing/2014/main" id="{5D0A1723-253D-4EFC-A422-B2C08CFE8C1D}"/>
            </a:ext>
          </a:extLst>
        </xdr:cNvPr>
        <xdr:cNvSpPr txBox="1"/>
      </xdr:nvSpPr>
      <xdr:spPr>
        <a:xfrm>
          <a:off x="12964169" y="1661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891" name="n_3aveValue【庁舎】&#10;有形固定資産減価償却率">
          <a:extLst>
            <a:ext uri="{FF2B5EF4-FFF2-40B4-BE49-F238E27FC236}">
              <a16:creationId xmlns:a16="http://schemas.microsoft.com/office/drawing/2014/main" id="{4B3699AB-8C2C-42AA-86C8-E07347BBD4BA}"/>
            </a:ext>
          </a:extLst>
        </xdr:cNvPr>
        <xdr:cNvSpPr txBox="1"/>
      </xdr:nvSpPr>
      <xdr:spPr>
        <a:xfrm>
          <a:off x="12164069" y="1666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892" name="n_4aveValue【庁舎】&#10;有形固定資産減価償却率">
          <a:extLst>
            <a:ext uri="{FF2B5EF4-FFF2-40B4-BE49-F238E27FC236}">
              <a16:creationId xmlns:a16="http://schemas.microsoft.com/office/drawing/2014/main" id="{9A312046-256C-4D19-87C7-A047ABAEAE45}"/>
            </a:ext>
          </a:extLst>
        </xdr:cNvPr>
        <xdr:cNvSpPr txBox="1"/>
      </xdr:nvSpPr>
      <xdr:spPr>
        <a:xfrm>
          <a:off x="11354444" y="16694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134638</xdr:rowOff>
    </xdr:from>
    <xdr:ext cx="405111" cy="259045"/>
    <xdr:sp macro="" textlink="">
      <xdr:nvSpPr>
        <xdr:cNvPr id="893" name="n_1mainValue【庁舎】&#10;有形固定資産減価償却率">
          <a:extLst>
            <a:ext uri="{FF2B5EF4-FFF2-40B4-BE49-F238E27FC236}">
              <a16:creationId xmlns:a16="http://schemas.microsoft.com/office/drawing/2014/main" id="{69206947-8DAE-4B40-B862-69303C9D7C53}"/>
            </a:ext>
          </a:extLst>
        </xdr:cNvPr>
        <xdr:cNvSpPr txBox="1"/>
      </xdr:nvSpPr>
      <xdr:spPr>
        <a:xfrm>
          <a:off x="13745219" y="17279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116857</xdr:rowOff>
    </xdr:from>
    <xdr:ext cx="405111" cy="259045"/>
    <xdr:sp macro="" textlink="">
      <xdr:nvSpPr>
        <xdr:cNvPr id="894" name="n_2mainValue【庁舎】&#10;有形固定資産減価償却率">
          <a:extLst>
            <a:ext uri="{FF2B5EF4-FFF2-40B4-BE49-F238E27FC236}">
              <a16:creationId xmlns:a16="http://schemas.microsoft.com/office/drawing/2014/main" id="{7E0150C2-E4C1-48CE-931F-7F29EE38F0FA}"/>
            </a:ext>
          </a:extLst>
        </xdr:cNvPr>
        <xdr:cNvSpPr txBox="1"/>
      </xdr:nvSpPr>
      <xdr:spPr>
        <a:xfrm>
          <a:off x="12964169" y="1726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97807</xdr:rowOff>
    </xdr:from>
    <xdr:ext cx="405111" cy="259045"/>
    <xdr:sp macro="" textlink="">
      <xdr:nvSpPr>
        <xdr:cNvPr id="895" name="n_3mainValue【庁舎】&#10;有形固定資産減価償却率">
          <a:extLst>
            <a:ext uri="{FF2B5EF4-FFF2-40B4-BE49-F238E27FC236}">
              <a16:creationId xmlns:a16="http://schemas.microsoft.com/office/drawing/2014/main" id="{65635C96-0419-4EE0-BC7E-070E4A2146AD}"/>
            </a:ext>
          </a:extLst>
        </xdr:cNvPr>
        <xdr:cNvSpPr txBox="1"/>
      </xdr:nvSpPr>
      <xdr:spPr>
        <a:xfrm>
          <a:off x="12164069"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85107</xdr:rowOff>
    </xdr:from>
    <xdr:ext cx="405111" cy="259045"/>
    <xdr:sp macro="" textlink="">
      <xdr:nvSpPr>
        <xdr:cNvPr id="896" name="n_4mainValue【庁舎】&#10;有形固定資産減価償却率">
          <a:extLst>
            <a:ext uri="{FF2B5EF4-FFF2-40B4-BE49-F238E27FC236}">
              <a16:creationId xmlns:a16="http://schemas.microsoft.com/office/drawing/2014/main" id="{B0005079-AE1A-4FEA-AFAE-CE5C075FAE32}"/>
            </a:ext>
          </a:extLst>
        </xdr:cNvPr>
        <xdr:cNvSpPr txBox="1"/>
      </xdr:nvSpPr>
      <xdr:spPr>
        <a:xfrm>
          <a:off x="11354444" y="1723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0D57EC50-1E20-4BB0-B7A8-9DEC7685887B}"/>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97A0D9B4-A77D-4CC1-9C4E-174B2AE975A4}"/>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A7C1CB33-FC34-4F3D-88D2-868AB8DA039F}"/>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3893CFD1-DA4B-42BF-BA48-A29836E95650}"/>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41B4B28A-67C6-466E-9C9A-64CCEFAEB47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886A7322-2C10-436B-9074-03D8415E6309}"/>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9E05DDDB-FFBD-4420-A25A-70B84A67A0F8}"/>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42BF9594-178E-48BE-BB10-9EC778A3B4AA}"/>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93EB6AF5-3888-4267-8999-CCAA0E32B1A5}"/>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32178C65-477B-440A-855A-6F2339A5E815}"/>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7" name="直線コネクタ 906">
          <a:extLst>
            <a:ext uri="{FF2B5EF4-FFF2-40B4-BE49-F238E27FC236}">
              <a16:creationId xmlns:a16="http://schemas.microsoft.com/office/drawing/2014/main" id="{3F2F4474-0730-4CD9-B0A7-538E94D3D07B}"/>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8" name="テキスト ボックス 907">
          <a:extLst>
            <a:ext uri="{FF2B5EF4-FFF2-40B4-BE49-F238E27FC236}">
              <a16:creationId xmlns:a16="http://schemas.microsoft.com/office/drawing/2014/main" id="{D501CC50-CC17-486D-A4C1-91C38415F996}"/>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9" name="直線コネクタ 908">
          <a:extLst>
            <a:ext uri="{FF2B5EF4-FFF2-40B4-BE49-F238E27FC236}">
              <a16:creationId xmlns:a16="http://schemas.microsoft.com/office/drawing/2014/main" id="{3E3841CD-FA7C-4364-A21B-E3A6771FE6B9}"/>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0" name="テキスト ボックス 909">
          <a:extLst>
            <a:ext uri="{FF2B5EF4-FFF2-40B4-BE49-F238E27FC236}">
              <a16:creationId xmlns:a16="http://schemas.microsoft.com/office/drawing/2014/main" id="{FBE12970-5FE7-413B-83A6-3AFEC857CACD}"/>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EFE550F0-B60C-4CA1-B854-A36C4AA1FCD1}"/>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2" name="テキスト ボックス 911">
          <a:extLst>
            <a:ext uri="{FF2B5EF4-FFF2-40B4-BE49-F238E27FC236}">
              <a16:creationId xmlns:a16="http://schemas.microsoft.com/office/drawing/2014/main" id="{4428DF56-541B-48CE-924A-988506A5BB45}"/>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3" name="直線コネクタ 912">
          <a:extLst>
            <a:ext uri="{FF2B5EF4-FFF2-40B4-BE49-F238E27FC236}">
              <a16:creationId xmlns:a16="http://schemas.microsoft.com/office/drawing/2014/main" id="{4F23E9A0-C6FF-46D5-B89F-8614B92070DB}"/>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4" name="テキスト ボックス 913">
          <a:extLst>
            <a:ext uri="{FF2B5EF4-FFF2-40B4-BE49-F238E27FC236}">
              <a16:creationId xmlns:a16="http://schemas.microsoft.com/office/drawing/2014/main" id="{E3595186-3589-4EEE-9E12-2BBFAAB29054}"/>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5" name="直線コネクタ 914">
          <a:extLst>
            <a:ext uri="{FF2B5EF4-FFF2-40B4-BE49-F238E27FC236}">
              <a16:creationId xmlns:a16="http://schemas.microsoft.com/office/drawing/2014/main" id="{438EBD56-6682-4687-823A-CEBF45B7BADF}"/>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6" name="テキスト ボックス 915">
          <a:extLst>
            <a:ext uri="{FF2B5EF4-FFF2-40B4-BE49-F238E27FC236}">
              <a16:creationId xmlns:a16="http://schemas.microsoft.com/office/drawing/2014/main" id="{8455B1D0-B2A2-4145-937D-4611FAE808C3}"/>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85D4C778-9E31-4D87-824B-AEBB7A351EE9}"/>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C5FD58AF-ABC1-4CD6-BE53-C84070C20956}"/>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257D9788-120E-4D48-ADD0-CDA2CEE3C7F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920" name="直線コネクタ 919">
          <a:extLst>
            <a:ext uri="{FF2B5EF4-FFF2-40B4-BE49-F238E27FC236}">
              <a16:creationId xmlns:a16="http://schemas.microsoft.com/office/drawing/2014/main" id="{A043341D-D65A-4A6C-B6FD-A21EF81783D2}"/>
            </a:ext>
          </a:extLst>
        </xdr:cNvPr>
        <xdr:cNvCxnSpPr/>
      </xdr:nvCxnSpPr>
      <xdr:spPr>
        <a:xfrm flipV="1">
          <a:off x="19954239" y="16543274"/>
          <a:ext cx="0" cy="1154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921" name="【庁舎】&#10;一人当たり面積最小値テキスト">
          <a:extLst>
            <a:ext uri="{FF2B5EF4-FFF2-40B4-BE49-F238E27FC236}">
              <a16:creationId xmlns:a16="http://schemas.microsoft.com/office/drawing/2014/main" id="{6C046958-6235-4820-BE0F-AE8A952C164E}"/>
            </a:ext>
          </a:extLst>
        </xdr:cNvPr>
        <xdr:cNvSpPr txBox="1"/>
      </xdr:nvSpPr>
      <xdr:spPr>
        <a:xfrm>
          <a:off x="19992975" y="1770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922" name="直線コネクタ 921">
          <a:extLst>
            <a:ext uri="{FF2B5EF4-FFF2-40B4-BE49-F238E27FC236}">
              <a16:creationId xmlns:a16="http://schemas.microsoft.com/office/drawing/2014/main" id="{0B4E06C6-BCEA-425C-AC31-56C2231D261F}"/>
            </a:ext>
          </a:extLst>
        </xdr:cNvPr>
        <xdr:cNvCxnSpPr/>
      </xdr:nvCxnSpPr>
      <xdr:spPr>
        <a:xfrm>
          <a:off x="19878675" y="176978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923" name="【庁舎】&#10;一人当たり面積最大値テキスト">
          <a:extLst>
            <a:ext uri="{FF2B5EF4-FFF2-40B4-BE49-F238E27FC236}">
              <a16:creationId xmlns:a16="http://schemas.microsoft.com/office/drawing/2014/main" id="{779DA753-EB00-48A6-BE00-9967EC638F50}"/>
            </a:ext>
          </a:extLst>
        </xdr:cNvPr>
        <xdr:cNvSpPr txBox="1"/>
      </xdr:nvSpPr>
      <xdr:spPr>
        <a:xfrm>
          <a:off x="19992975" y="16318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924" name="直線コネクタ 923">
          <a:extLst>
            <a:ext uri="{FF2B5EF4-FFF2-40B4-BE49-F238E27FC236}">
              <a16:creationId xmlns:a16="http://schemas.microsoft.com/office/drawing/2014/main" id="{91E665D7-40C5-42BA-B207-CC1A7580A1EE}"/>
            </a:ext>
          </a:extLst>
        </xdr:cNvPr>
        <xdr:cNvCxnSpPr/>
      </xdr:nvCxnSpPr>
      <xdr:spPr>
        <a:xfrm>
          <a:off x="19878675" y="165432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925" name="【庁舎】&#10;一人当たり面積平均値テキスト">
          <a:extLst>
            <a:ext uri="{FF2B5EF4-FFF2-40B4-BE49-F238E27FC236}">
              <a16:creationId xmlns:a16="http://schemas.microsoft.com/office/drawing/2014/main" id="{2683FF1E-484D-414F-85E8-E6C3F7C4F06A}"/>
            </a:ext>
          </a:extLst>
        </xdr:cNvPr>
        <xdr:cNvSpPr txBox="1"/>
      </xdr:nvSpPr>
      <xdr:spPr>
        <a:xfrm>
          <a:off x="19992975" y="174241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926" name="フローチャート: 判断 925">
          <a:extLst>
            <a:ext uri="{FF2B5EF4-FFF2-40B4-BE49-F238E27FC236}">
              <a16:creationId xmlns:a16="http://schemas.microsoft.com/office/drawing/2014/main" id="{E4695614-9AAC-4029-9171-D6AFE9FF1A74}"/>
            </a:ext>
          </a:extLst>
        </xdr:cNvPr>
        <xdr:cNvSpPr/>
      </xdr:nvSpPr>
      <xdr:spPr>
        <a:xfrm>
          <a:off x="19897725" y="17448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927" name="フローチャート: 判断 926">
          <a:extLst>
            <a:ext uri="{FF2B5EF4-FFF2-40B4-BE49-F238E27FC236}">
              <a16:creationId xmlns:a16="http://schemas.microsoft.com/office/drawing/2014/main" id="{AF4C7A5A-9E78-4FA1-A8A2-CFFD7CF373BD}"/>
            </a:ext>
          </a:extLst>
        </xdr:cNvPr>
        <xdr:cNvSpPr/>
      </xdr:nvSpPr>
      <xdr:spPr>
        <a:xfrm>
          <a:off x="19154775" y="174787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928" name="フローチャート: 判断 927">
          <a:extLst>
            <a:ext uri="{FF2B5EF4-FFF2-40B4-BE49-F238E27FC236}">
              <a16:creationId xmlns:a16="http://schemas.microsoft.com/office/drawing/2014/main" id="{AB7A7500-69A5-4632-A77A-7F2B52408858}"/>
            </a:ext>
          </a:extLst>
        </xdr:cNvPr>
        <xdr:cNvSpPr/>
      </xdr:nvSpPr>
      <xdr:spPr>
        <a:xfrm>
          <a:off x="18345150" y="174796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929" name="フローチャート: 判断 928">
          <a:extLst>
            <a:ext uri="{FF2B5EF4-FFF2-40B4-BE49-F238E27FC236}">
              <a16:creationId xmlns:a16="http://schemas.microsoft.com/office/drawing/2014/main" id="{7C6975EA-E21C-4188-B5D2-F65A63C36916}"/>
            </a:ext>
          </a:extLst>
        </xdr:cNvPr>
        <xdr:cNvSpPr/>
      </xdr:nvSpPr>
      <xdr:spPr>
        <a:xfrm>
          <a:off x="17554575" y="1749793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930" name="フローチャート: 判断 929">
          <a:extLst>
            <a:ext uri="{FF2B5EF4-FFF2-40B4-BE49-F238E27FC236}">
              <a16:creationId xmlns:a16="http://schemas.microsoft.com/office/drawing/2014/main" id="{1C101EC5-5BAB-45C7-8223-04877E57F820}"/>
            </a:ext>
          </a:extLst>
        </xdr:cNvPr>
        <xdr:cNvSpPr/>
      </xdr:nvSpPr>
      <xdr:spPr>
        <a:xfrm>
          <a:off x="16754475" y="17509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12111D22-FBCC-4FEF-BE68-239F93087429}"/>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7F57A378-B62C-4784-B549-CB2787A719B9}"/>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30B982FD-A5BE-42A2-A2EF-DC2F6973C11C}"/>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8F9E035D-61AB-4F13-87EF-3AB666ABF3E4}"/>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46D0FA4D-7454-41BB-9E3E-8CCB345C6C20}"/>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39878</xdr:rowOff>
    </xdr:from>
    <xdr:to>
      <xdr:col>116</xdr:col>
      <xdr:colOff>114300</xdr:colOff>
      <xdr:row>106</xdr:row>
      <xdr:rowOff>141478</xdr:rowOff>
    </xdr:to>
    <xdr:sp macro="" textlink="">
      <xdr:nvSpPr>
        <xdr:cNvPr id="936" name="楕円 935">
          <a:extLst>
            <a:ext uri="{FF2B5EF4-FFF2-40B4-BE49-F238E27FC236}">
              <a16:creationId xmlns:a16="http://schemas.microsoft.com/office/drawing/2014/main" id="{F42635EC-14A6-431A-9DAF-EA137C9F5B36}"/>
            </a:ext>
          </a:extLst>
        </xdr:cNvPr>
        <xdr:cNvSpPr/>
      </xdr:nvSpPr>
      <xdr:spPr>
        <a:xfrm>
          <a:off x="19897725" y="1735632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62755</xdr:rowOff>
    </xdr:from>
    <xdr:ext cx="469744" cy="259045"/>
    <xdr:sp macro="" textlink="">
      <xdr:nvSpPr>
        <xdr:cNvPr id="937" name="【庁舎】&#10;一人当たり面積該当値テキスト">
          <a:extLst>
            <a:ext uri="{FF2B5EF4-FFF2-40B4-BE49-F238E27FC236}">
              <a16:creationId xmlns:a16="http://schemas.microsoft.com/office/drawing/2014/main" id="{3D4211DA-6841-4629-A8BA-B493E6EF3DAE}"/>
            </a:ext>
          </a:extLst>
        </xdr:cNvPr>
        <xdr:cNvSpPr txBox="1"/>
      </xdr:nvSpPr>
      <xdr:spPr>
        <a:xfrm>
          <a:off x="19992975" y="17210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54356</xdr:rowOff>
    </xdr:from>
    <xdr:to>
      <xdr:col>112</xdr:col>
      <xdr:colOff>38100</xdr:colOff>
      <xdr:row>106</xdr:row>
      <xdr:rowOff>155956</xdr:rowOff>
    </xdr:to>
    <xdr:sp macro="" textlink="">
      <xdr:nvSpPr>
        <xdr:cNvPr id="938" name="楕円 937">
          <a:extLst>
            <a:ext uri="{FF2B5EF4-FFF2-40B4-BE49-F238E27FC236}">
              <a16:creationId xmlns:a16="http://schemas.microsoft.com/office/drawing/2014/main" id="{77585877-6FEB-425E-BB13-EA3CFB7CC346}"/>
            </a:ext>
          </a:extLst>
        </xdr:cNvPr>
        <xdr:cNvSpPr/>
      </xdr:nvSpPr>
      <xdr:spPr>
        <a:xfrm>
          <a:off x="19154775" y="173708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90678</xdr:rowOff>
    </xdr:from>
    <xdr:to>
      <xdr:col>116</xdr:col>
      <xdr:colOff>63500</xdr:colOff>
      <xdr:row>106</xdr:row>
      <xdr:rowOff>105156</xdr:rowOff>
    </xdr:to>
    <xdr:cxnSp macro="">
      <xdr:nvCxnSpPr>
        <xdr:cNvPr id="939" name="直線コネクタ 938">
          <a:extLst>
            <a:ext uri="{FF2B5EF4-FFF2-40B4-BE49-F238E27FC236}">
              <a16:creationId xmlns:a16="http://schemas.microsoft.com/office/drawing/2014/main" id="{6F7685CD-60C0-42BE-89B6-E36F48B9E31A}"/>
            </a:ext>
          </a:extLst>
        </xdr:cNvPr>
        <xdr:cNvCxnSpPr/>
      </xdr:nvCxnSpPr>
      <xdr:spPr>
        <a:xfrm flipV="1">
          <a:off x="19202400" y="17403953"/>
          <a:ext cx="752475"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64263</xdr:rowOff>
    </xdr:from>
    <xdr:to>
      <xdr:col>107</xdr:col>
      <xdr:colOff>101600</xdr:colOff>
      <xdr:row>106</xdr:row>
      <xdr:rowOff>165863</xdr:rowOff>
    </xdr:to>
    <xdr:sp macro="" textlink="">
      <xdr:nvSpPr>
        <xdr:cNvPr id="940" name="楕円 939">
          <a:extLst>
            <a:ext uri="{FF2B5EF4-FFF2-40B4-BE49-F238E27FC236}">
              <a16:creationId xmlns:a16="http://schemas.microsoft.com/office/drawing/2014/main" id="{DE20769C-B719-4ACC-BC86-BF71400E2013}"/>
            </a:ext>
          </a:extLst>
        </xdr:cNvPr>
        <xdr:cNvSpPr/>
      </xdr:nvSpPr>
      <xdr:spPr>
        <a:xfrm>
          <a:off x="18345150" y="173838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105156</xdr:rowOff>
    </xdr:from>
    <xdr:to>
      <xdr:col>111</xdr:col>
      <xdr:colOff>177800</xdr:colOff>
      <xdr:row>106</xdr:row>
      <xdr:rowOff>115063</xdr:rowOff>
    </xdr:to>
    <xdr:cxnSp macro="">
      <xdr:nvCxnSpPr>
        <xdr:cNvPr id="941" name="直線コネクタ 940">
          <a:extLst>
            <a:ext uri="{FF2B5EF4-FFF2-40B4-BE49-F238E27FC236}">
              <a16:creationId xmlns:a16="http://schemas.microsoft.com/office/drawing/2014/main" id="{27C0BAA0-2808-4065-80D7-073B7B4A0D66}"/>
            </a:ext>
          </a:extLst>
        </xdr:cNvPr>
        <xdr:cNvCxnSpPr/>
      </xdr:nvCxnSpPr>
      <xdr:spPr>
        <a:xfrm flipV="1">
          <a:off x="18392775" y="17418431"/>
          <a:ext cx="809625" cy="13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75692</xdr:rowOff>
    </xdr:from>
    <xdr:to>
      <xdr:col>102</xdr:col>
      <xdr:colOff>165100</xdr:colOff>
      <xdr:row>107</xdr:row>
      <xdr:rowOff>5842</xdr:rowOff>
    </xdr:to>
    <xdr:sp macro="" textlink="">
      <xdr:nvSpPr>
        <xdr:cNvPr id="942" name="楕円 941">
          <a:extLst>
            <a:ext uri="{FF2B5EF4-FFF2-40B4-BE49-F238E27FC236}">
              <a16:creationId xmlns:a16="http://schemas.microsoft.com/office/drawing/2014/main" id="{C17E4DB8-38B5-493A-838A-98C30B0626C9}"/>
            </a:ext>
          </a:extLst>
        </xdr:cNvPr>
        <xdr:cNvSpPr/>
      </xdr:nvSpPr>
      <xdr:spPr>
        <a:xfrm>
          <a:off x="17554575" y="173921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115063</xdr:rowOff>
    </xdr:from>
    <xdr:to>
      <xdr:col>107</xdr:col>
      <xdr:colOff>50800</xdr:colOff>
      <xdr:row>106</xdr:row>
      <xdr:rowOff>126492</xdr:rowOff>
    </xdr:to>
    <xdr:cxnSp macro="">
      <xdr:nvCxnSpPr>
        <xdr:cNvPr id="943" name="直線コネクタ 942">
          <a:extLst>
            <a:ext uri="{FF2B5EF4-FFF2-40B4-BE49-F238E27FC236}">
              <a16:creationId xmlns:a16="http://schemas.microsoft.com/office/drawing/2014/main" id="{C1BF37F9-C075-45D4-A218-D19F02BD0CBE}"/>
            </a:ext>
          </a:extLst>
        </xdr:cNvPr>
        <xdr:cNvCxnSpPr/>
      </xdr:nvCxnSpPr>
      <xdr:spPr>
        <a:xfrm flipV="1">
          <a:off x="17602200" y="17431513"/>
          <a:ext cx="790575" cy="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88264</xdr:rowOff>
    </xdr:from>
    <xdr:to>
      <xdr:col>98</xdr:col>
      <xdr:colOff>38100</xdr:colOff>
      <xdr:row>107</xdr:row>
      <xdr:rowOff>18414</xdr:rowOff>
    </xdr:to>
    <xdr:sp macro="" textlink="">
      <xdr:nvSpPr>
        <xdr:cNvPr id="944" name="楕円 943">
          <a:extLst>
            <a:ext uri="{FF2B5EF4-FFF2-40B4-BE49-F238E27FC236}">
              <a16:creationId xmlns:a16="http://schemas.microsoft.com/office/drawing/2014/main" id="{D0192FCE-2C0F-4212-AA03-27A2F475D2C6}"/>
            </a:ext>
          </a:extLst>
        </xdr:cNvPr>
        <xdr:cNvSpPr/>
      </xdr:nvSpPr>
      <xdr:spPr>
        <a:xfrm>
          <a:off x="16754475" y="174015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126492</xdr:rowOff>
    </xdr:from>
    <xdr:to>
      <xdr:col>102</xdr:col>
      <xdr:colOff>114300</xdr:colOff>
      <xdr:row>106</xdr:row>
      <xdr:rowOff>139064</xdr:rowOff>
    </xdr:to>
    <xdr:cxnSp macro="">
      <xdr:nvCxnSpPr>
        <xdr:cNvPr id="945" name="直線コネクタ 944">
          <a:extLst>
            <a:ext uri="{FF2B5EF4-FFF2-40B4-BE49-F238E27FC236}">
              <a16:creationId xmlns:a16="http://schemas.microsoft.com/office/drawing/2014/main" id="{6AA9C293-96E4-4B13-8896-605F565DA8D3}"/>
            </a:ext>
          </a:extLst>
        </xdr:cNvPr>
        <xdr:cNvCxnSpPr/>
      </xdr:nvCxnSpPr>
      <xdr:spPr>
        <a:xfrm flipV="1">
          <a:off x="16802100" y="17439767"/>
          <a:ext cx="800100" cy="18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946" name="n_1aveValue【庁舎】&#10;一人当たり面積">
          <a:extLst>
            <a:ext uri="{FF2B5EF4-FFF2-40B4-BE49-F238E27FC236}">
              <a16:creationId xmlns:a16="http://schemas.microsoft.com/office/drawing/2014/main" id="{C78E808E-2B52-4962-8C95-E3B440C92EE5}"/>
            </a:ext>
          </a:extLst>
        </xdr:cNvPr>
        <xdr:cNvSpPr txBox="1"/>
      </xdr:nvSpPr>
      <xdr:spPr>
        <a:xfrm>
          <a:off x="18983402" y="17571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947" name="n_2aveValue【庁舎】&#10;一人当たり面積">
          <a:extLst>
            <a:ext uri="{FF2B5EF4-FFF2-40B4-BE49-F238E27FC236}">
              <a16:creationId xmlns:a16="http://schemas.microsoft.com/office/drawing/2014/main" id="{DCA15209-8B39-4C4C-949D-CFAF02FC97BD}"/>
            </a:ext>
          </a:extLst>
        </xdr:cNvPr>
        <xdr:cNvSpPr txBox="1"/>
      </xdr:nvSpPr>
      <xdr:spPr>
        <a:xfrm>
          <a:off x="18183302" y="1757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948" name="n_3aveValue【庁舎】&#10;一人当たり面積">
          <a:extLst>
            <a:ext uri="{FF2B5EF4-FFF2-40B4-BE49-F238E27FC236}">
              <a16:creationId xmlns:a16="http://schemas.microsoft.com/office/drawing/2014/main" id="{B84281BE-925C-431D-814E-2EBC23BDDF80}"/>
            </a:ext>
          </a:extLst>
        </xdr:cNvPr>
        <xdr:cNvSpPr txBox="1"/>
      </xdr:nvSpPr>
      <xdr:spPr>
        <a:xfrm>
          <a:off x="17383202" y="17590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949" name="n_4aveValue【庁舎】&#10;一人当たり面積">
          <a:extLst>
            <a:ext uri="{FF2B5EF4-FFF2-40B4-BE49-F238E27FC236}">
              <a16:creationId xmlns:a16="http://schemas.microsoft.com/office/drawing/2014/main" id="{D1475E9C-1D3A-4535-91A7-D86117D1928D}"/>
            </a:ext>
          </a:extLst>
        </xdr:cNvPr>
        <xdr:cNvSpPr txBox="1"/>
      </xdr:nvSpPr>
      <xdr:spPr>
        <a:xfrm>
          <a:off x="16592627" y="1760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1033</xdr:rowOff>
    </xdr:from>
    <xdr:ext cx="469744" cy="259045"/>
    <xdr:sp macro="" textlink="">
      <xdr:nvSpPr>
        <xdr:cNvPr id="950" name="n_1mainValue【庁舎】&#10;一人当たり面積">
          <a:extLst>
            <a:ext uri="{FF2B5EF4-FFF2-40B4-BE49-F238E27FC236}">
              <a16:creationId xmlns:a16="http://schemas.microsoft.com/office/drawing/2014/main" id="{E6C8E849-6750-434E-8752-98EAE6E95C39}"/>
            </a:ext>
          </a:extLst>
        </xdr:cNvPr>
        <xdr:cNvSpPr txBox="1"/>
      </xdr:nvSpPr>
      <xdr:spPr>
        <a:xfrm>
          <a:off x="18983402" y="1714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10940</xdr:rowOff>
    </xdr:from>
    <xdr:ext cx="469744" cy="259045"/>
    <xdr:sp macro="" textlink="">
      <xdr:nvSpPr>
        <xdr:cNvPr id="951" name="n_2mainValue【庁舎】&#10;一人当たり面積">
          <a:extLst>
            <a:ext uri="{FF2B5EF4-FFF2-40B4-BE49-F238E27FC236}">
              <a16:creationId xmlns:a16="http://schemas.microsoft.com/office/drawing/2014/main" id="{85EFE724-2973-4728-859B-A461BF9C2734}"/>
            </a:ext>
          </a:extLst>
        </xdr:cNvPr>
        <xdr:cNvSpPr txBox="1"/>
      </xdr:nvSpPr>
      <xdr:spPr>
        <a:xfrm>
          <a:off x="18183302" y="17152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22369</xdr:rowOff>
    </xdr:from>
    <xdr:ext cx="469744" cy="259045"/>
    <xdr:sp macro="" textlink="">
      <xdr:nvSpPr>
        <xdr:cNvPr id="952" name="n_3mainValue【庁舎】&#10;一人当たり面積">
          <a:extLst>
            <a:ext uri="{FF2B5EF4-FFF2-40B4-BE49-F238E27FC236}">
              <a16:creationId xmlns:a16="http://schemas.microsoft.com/office/drawing/2014/main" id="{ACBC4DD0-B726-4597-896C-E0673A754DA0}"/>
            </a:ext>
          </a:extLst>
        </xdr:cNvPr>
        <xdr:cNvSpPr txBox="1"/>
      </xdr:nvSpPr>
      <xdr:spPr>
        <a:xfrm>
          <a:off x="17383202" y="1717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34941</xdr:rowOff>
    </xdr:from>
    <xdr:ext cx="469744" cy="259045"/>
    <xdr:sp macro="" textlink="">
      <xdr:nvSpPr>
        <xdr:cNvPr id="953" name="n_4mainValue【庁舎】&#10;一人当たり面積">
          <a:extLst>
            <a:ext uri="{FF2B5EF4-FFF2-40B4-BE49-F238E27FC236}">
              <a16:creationId xmlns:a16="http://schemas.microsoft.com/office/drawing/2014/main" id="{56CBB042-4AE6-429E-B46E-1AF3DE8688AE}"/>
            </a:ext>
          </a:extLst>
        </xdr:cNvPr>
        <xdr:cNvSpPr txBox="1"/>
      </xdr:nvSpPr>
      <xdr:spPr>
        <a:xfrm>
          <a:off x="16592627" y="1717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B6D613D4-7D92-4A1B-AD13-92E1B30D246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DA908E06-297B-49B8-ADE2-BB45FBF4721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977AE909-069B-45C8-AA2A-BF4678F33DF0}"/>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平成９年３月に建築された図書館は町内に一つであり木造の建物であるため、耐用年数が短く減価償却率が</a:t>
          </a:r>
          <a:r>
            <a:rPr kumimoji="1" lang="en-US" altLang="ja-JP" sz="1100">
              <a:solidFill>
                <a:schemeClr val="dk1"/>
              </a:solidFill>
              <a:effectLst/>
              <a:latin typeface="+mn-lt"/>
              <a:ea typeface="+mn-ea"/>
              <a:cs typeface="+mn-cs"/>
            </a:rPr>
            <a:t>93.6</a:t>
          </a:r>
          <a:r>
            <a:rPr kumimoji="1" lang="ja-JP" altLang="ja-JP" sz="1100">
              <a:solidFill>
                <a:schemeClr val="dk1"/>
              </a:solidFill>
              <a:effectLst/>
              <a:latin typeface="+mn-lt"/>
              <a:ea typeface="+mn-ea"/>
              <a:cs typeface="+mn-cs"/>
            </a:rPr>
            <a:t>％と非常に高い。</a:t>
          </a:r>
          <a:endParaRPr lang="ja-JP" altLang="ja-JP" sz="1400">
            <a:effectLst/>
          </a:endParaRPr>
        </a:p>
        <a:p>
          <a:r>
            <a:rPr kumimoji="1" lang="ja-JP" altLang="ja-JP" sz="1100">
              <a:solidFill>
                <a:schemeClr val="dk1"/>
              </a:solidFill>
              <a:effectLst/>
              <a:latin typeface="+mn-lt"/>
              <a:ea typeface="+mn-ea"/>
              <a:cs typeface="+mn-cs"/>
            </a:rPr>
            <a:t>福祉施設の一つである入野福祉館も木造であり、耐用年数を超えていることから非常に高くなっている。同じく福祉施設である養護老人ホームは、鉄筋コンクリート造ではあるが、昭和</a:t>
          </a:r>
          <a:r>
            <a:rPr kumimoji="1" lang="en-US" altLang="ja-JP" sz="1100">
              <a:solidFill>
                <a:schemeClr val="dk1"/>
              </a:solidFill>
              <a:effectLst/>
              <a:latin typeface="+mn-lt"/>
              <a:ea typeface="+mn-ea"/>
              <a:cs typeface="+mn-cs"/>
            </a:rPr>
            <a:t>57</a:t>
          </a:r>
          <a:r>
            <a:rPr kumimoji="1" lang="ja-JP" altLang="ja-JP" sz="1100">
              <a:solidFill>
                <a:schemeClr val="dk1"/>
              </a:solidFill>
              <a:effectLst/>
              <a:latin typeface="+mn-lt"/>
              <a:ea typeface="+mn-ea"/>
              <a:cs typeface="+mn-cs"/>
            </a:rPr>
            <a:t>年３月に建築されたため、減価償却率が高くなっている。</a:t>
          </a:r>
          <a:endParaRPr lang="ja-JP" altLang="ja-JP" sz="1400">
            <a:effectLst/>
          </a:endParaRPr>
        </a:p>
        <a:p>
          <a:r>
            <a:rPr kumimoji="1" lang="ja-JP" altLang="ja-JP" sz="1100">
              <a:solidFill>
                <a:schemeClr val="dk1"/>
              </a:solidFill>
              <a:effectLst/>
              <a:latin typeface="+mn-lt"/>
              <a:ea typeface="+mn-ea"/>
              <a:cs typeface="+mn-cs"/>
            </a:rPr>
            <a:t>消防施設は、消防庁舎の建て替えを平成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年度に行ったため減価償却率が大幅に低下し、令和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年度においても</a:t>
          </a:r>
          <a:r>
            <a:rPr kumimoji="1" lang="en-US" altLang="ja-JP" sz="1100">
              <a:solidFill>
                <a:schemeClr val="dk1"/>
              </a:solidFill>
              <a:effectLst/>
              <a:latin typeface="+mn-lt"/>
              <a:ea typeface="+mn-ea"/>
              <a:cs typeface="+mn-cs"/>
            </a:rPr>
            <a:t>33.0</a:t>
          </a:r>
          <a:r>
            <a:rPr kumimoji="1" lang="ja-JP" altLang="ja-JP" sz="1100">
              <a:solidFill>
                <a:schemeClr val="dk1"/>
              </a:solidFill>
              <a:effectLst/>
              <a:latin typeface="+mn-lt"/>
              <a:ea typeface="+mn-ea"/>
              <a:cs typeface="+mn-cs"/>
            </a:rPr>
            <a:t>％と比較的低い数値になっている。</a:t>
          </a:r>
          <a:endParaRPr lang="ja-JP" altLang="ja-JP" sz="1400">
            <a:effectLst/>
          </a:endParaRPr>
        </a:p>
        <a:p>
          <a:r>
            <a:rPr kumimoji="1" lang="ja-JP" altLang="ja-JP" sz="1100">
              <a:solidFill>
                <a:schemeClr val="dk1"/>
              </a:solidFill>
              <a:effectLst/>
              <a:latin typeface="+mn-lt"/>
              <a:ea typeface="+mn-ea"/>
              <a:cs typeface="+mn-cs"/>
            </a:rPr>
            <a:t>一般廃棄物処理施設は、環境衛生センターのし尿処理中継施設の整備</a:t>
          </a:r>
          <a:r>
            <a:rPr kumimoji="1" lang="ja-JP" altLang="en-US" sz="1100">
              <a:solidFill>
                <a:schemeClr val="dk1"/>
              </a:solidFill>
              <a:effectLst/>
              <a:latin typeface="+mn-lt"/>
              <a:ea typeface="+mn-ea"/>
              <a:cs typeface="+mn-cs"/>
            </a:rPr>
            <a:t>に伴い、</a:t>
          </a:r>
          <a:r>
            <a:rPr kumimoji="1" lang="ja-JP" altLang="ja-JP" sz="1100">
              <a:solidFill>
                <a:schemeClr val="dk1"/>
              </a:solidFill>
              <a:effectLst/>
              <a:latin typeface="+mn-lt"/>
              <a:ea typeface="+mn-ea"/>
              <a:cs typeface="+mn-cs"/>
            </a:rPr>
            <a:t>令和６年度</a:t>
          </a:r>
          <a:r>
            <a:rPr kumimoji="1" lang="ja-JP" altLang="en-US" sz="1100">
              <a:solidFill>
                <a:schemeClr val="dk1"/>
              </a:solidFill>
              <a:effectLst/>
              <a:latin typeface="+mn-lt"/>
              <a:ea typeface="+mn-ea"/>
              <a:cs typeface="+mn-cs"/>
            </a:rPr>
            <a:t>に、し尿処理施設を解体したこと</a:t>
          </a:r>
          <a:r>
            <a:rPr kumimoji="1" lang="ja-JP" altLang="ja-JP" sz="1100">
              <a:solidFill>
                <a:schemeClr val="dk1"/>
              </a:solidFill>
              <a:effectLst/>
              <a:latin typeface="+mn-lt"/>
              <a:ea typeface="+mn-ea"/>
              <a:cs typeface="+mn-cs"/>
            </a:rPr>
            <a:t>により減価償却率が</a:t>
          </a:r>
          <a:r>
            <a:rPr kumimoji="1" lang="ja-JP" altLang="en-US" sz="1100">
              <a:solidFill>
                <a:schemeClr val="dk1"/>
              </a:solidFill>
              <a:effectLst/>
              <a:latin typeface="+mn-lt"/>
              <a:ea typeface="+mn-ea"/>
              <a:cs typeface="+mn-cs"/>
            </a:rPr>
            <a:t>大幅に</a:t>
          </a:r>
          <a:r>
            <a:rPr kumimoji="1" lang="ja-JP" altLang="ja-JP" sz="1100">
              <a:solidFill>
                <a:schemeClr val="dk1"/>
              </a:solidFill>
              <a:effectLst/>
              <a:latin typeface="+mn-lt"/>
              <a:ea typeface="+mn-ea"/>
              <a:cs typeface="+mn-cs"/>
            </a:rPr>
            <a:t>低下</a:t>
          </a:r>
          <a:r>
            <a:rPr kumimoji="1" lang="ja-JP" altLang="en-US" sz="1100">
              <a:solidFill>
                <a:schemeClr val="dk1"/>
              </a:solidFill>
              <a:effectLst/>
              <a:latin typeface="+mn-lt"/>
              <a:ea typeface="+mn-ea"/>
              <a:cs typeface="+mn-cs"/>
            </a:rPr>
            <a:t>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庁舎においては、支所の老朽化により平成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年度に柳谷支所、令和元年度に面河支所が既存施設へと移転した。引き続き公共施設等総合管理計画に基づき、保有施設の総量縮減、統廃合・複合化を推進し、更新整備に要する経費を抑制する必要がある。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0" zoomScaleNormal="80" workbookViewId="0"/>
  </sheetViews>
  <sheetFormatPr defaultColWidth="0" defaultRowHeight="11" zeroHeight="1" x14ac:dyDescent="0.2"/>
  <cols>
    <col min="1" max="12" width="2.0898437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10321501</v>
      </c>
      <c r="BO4" s="462"/>
      <c r="BP4" s="462"/>
      <c r="BQ4" s="462"/>
      <c r="BR4" s="462"/>
      <c r="BS4" s="462"/>
      <c r="BT4" s="462"/>
      <c r="BU4" s="463"/>
      <c r="BV4" s="461">
        <v>10801682</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11.6</v>
      </c>
      <c r="CU4" s="602"/>
      <c r="CV4" s="602"/>
      <c r="CW4" s="602"/>
      <c r="CX4" s="602"/>
      <c r="CY4" s="602"/>
      <c r="CZ4" s="602"/>
      <c r="DA4" s="603"/>
      <c r="DB4" s="601">
        <v>10.9</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9462276</v>
      </c>
      <c r="BO5" s="433"/>
      <c r="BP5" s="433"/>
      <c r="BQ5" s="433"/>
      <c r="BR5" s="433"/>
      <c r="BS5" s="433"/>
      <c r="BT5" s="433"/>
      <c r="BU5" s="434"/>
      <c r="BV5" s="432">
        <v>9826417</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88.4</v>
      </c>
      <c r="CU5" s="430"/>
      <c r="CV5" s="430"/>
      <c r="CW5" s="430"/>
      <c r="CX5" s="430"/>
      <c r="CY5" s="430"/>
      <c r="CZ5" s="430"/>
      <c r="DA5" s="431"/>
      <c r="DB5" s="429">
        <v>87.8</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859225</v>
      </c>
      <c r="BO6" s="433"/>
      <c r="BP6" s="433"/>
      <c r="BQ6" s="433"/>
      <c r="BR6" s="433"/>
      <c r="BS6" s="433"/>
      <c r="BT6" s="433"/>
      <c r="BU6" s="434"/>
      <c r="BV6" s="432">
        <v>975265</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88.5</v>
      </c>
      <c r="CU6" s="576"/>
      <c r="CV6" s="576"/>
      <c r="CW6" s="576"/>
      <c r="CX6" s="576"/>
      <c r="CY6" s="576"/>
      <c r="CZ6" s="576"/>
      <c r="DA6" s="577"/>
      <c r="DB6" s="575">
        <v>88.1</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165309</v>
      </c>
      <c r="BO7" s="433"/>
      <c r="BP7" s="433"/>
      <c r="BQ7" s="433"/>
      <c r="BR7" s="433"/>
      <c r="BS7" s="433"/>
      <c r="BT7" s="433"/>
      <c r="BU7" s="434"/>
      <c r="BV7" s="432">
        <v>338009</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6000487</v>
      </c>
      <c r="CU7" s="433"/>
      <c r="CV7" s="433"/>
      <c r="CW7" s="433"/>
      <c r="CX7" s="433"/>
      <c r="CY7" s="433"/>
      <c r="CZ7" s="433"/>
      <c r="DA7" s="434"/>
      <c r="DB7" s="432">
        <v>5855844</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693916</v>
      </c>
      <c r="BO8" s="433"/>
      <c r="BP8" s="433"/>
      <c r="BQ8" s="433"/>
      <c r="BR8" s="433"/>
      <c r="BS8" s="433"/>
      <c r="BT8" s="433"/>
      <c r="BU8" s="434"/>
      <c r="BV8" s="432">
        <v>637256</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0.21</v>
      </c>
      <c r="CU8" s="536"/>
      <c r="CV8" s="536"/>
      <c r="CW8" s="536"/>
      <c r="CX8" s="536"/>
      <c r="CY8" s="536"/>
      <c r="CZ8" s="536"/>
      <c r="DA8" s="537"/>
      <c r="DB8" s="535">
        <v>0.2</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7404</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56660</v>
      </c>
      <c r="BO9" s="433"/>
      <c r="BP9" s="433"/>
      <c r="BQ9" s="433"/>
      <c r="BR9" s="433"/>
      <c r="BS9" s="433"/>
      <c r="BT9" s="433"/>
      <c r="BU9" s="434"/>
      <c r="BV9" s="432">
        <v>-139862</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11.8</v>
      </c>
      <c r="CU9" s="430"/>
      <c r="CV9" s="430"/>
      <c r="CW9" s="430"/>
      <c r="CX9" s="430"/>
      <c r="CY9" s="430"/>
      <c r="CZ9" s="430"/>
      <c r="DA9" s="431"/>
      <c r="DB9" s="429">
        <v>10.7</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8447</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35630</v>
      </c>
      <c r="BO10" s="433"/>
      <c r="BP10" s="433"/>
      <c r="BQ10" s="433"/>
      <c r="BR10" s="433"/>
      <c r="BS10" s="433"/>
      <c r="BT10" s="433"/>
      <c r="BU10" s="434"/>
      <c r="BV10" s="432">
        <v>45851</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6889</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400000</v>
      </c>
      <c r="BO12" s="433"/>
      <c r="BP12" s="433"/>
      <c r="BQ12" s="433"/>
      <c r="BR12" s="433"/>
      <c r="BS12" s="433"/>
      <c r="BT12" s="433"/>
      <c r="BU12" s="434"/>
      <c r="BV12" s="432">
        <v>591435</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6854</v>
      </c>
      <c r="S13" s="520"/>
      <c r="T13" s="520"/>
      <c r="U13" s="520"/>
      <c r="V13" s="521"/>
      <c r="W13" s="522" t="s">
        <v>131</v>
      </c>
      <c r="X13" s="418"/>
      <c r="Y13" s="418"/>
      <c r="Z13" s="418"/>
      <c r="AA13" s="418"/>
      <c r="AB13" s="419"/>
      <c r="AC13" s="385">
        <v>936</v>
      </c>
      <c r="AD13" s="386"/>
      <c r="AE13" s="386"/>
      <c r="AF13" s="386"/>
      <c r="AG13" s="387"/>
      <c r="AH13" s="385">
        <v>1179</v>
      </c>
      <c r="AI13" s="386"/>
      <c r="AJ13" s="386"/>
      <c r="AK13" s="386"/>
      <c r="AL13" s="445"/>
      <c r="AM13" s="489" t="s">
        <v>132</v>
      </c>
      <c r="AN13" s="389"/>
      <c r="AO13" s="389"/>
      <c r="AP13" s="389"/>
      <c r="AQ13" s="389"/>
      <c r="AR13" s="389"/>
      <c r="AS13" s="389"/>
      <c r="AT13" s="390"/>
      <c r="AU13" s="490" t="s">
        <v>90</v>
      </c>
      <c r="AV13" s="491"/>
      <c r="AW13" s="491"/>
      <c r="AX13" s="491"/>
      <c r="AY13" s="446" t="s">
        <v>133</v>
      </c>
      <c r="AZ13" s="447"/>
      <c r="BA13" s="447"/>
      <c r="BB13" s="447"/>
      <c r="BC13" s="447"/>
      <c r="BD13" s="447"/>
      <c r="BE13" s="447"/>
      <c r="BF13" s="447"/>
      <c r="BG13" s="447"/>
      <c r="BH13" s="447"/>
      <c r="BI13" s="447"/>
      <c r="BJ13" s="447"/>
      <c r="BK13" s="447"/>
      <c r="BL13" s="447"/>
      <c r="BM13" s="448"/>
      <c r="BN13" s="432">
        <v>-307710</v>
      </c>
      <c r="BO13" s="433"/>
      <c r="BP13" s="433"/>
      <c r="BQ13" s="433"/>
      <c r="BR13" s="433"/>
      <c r="BS13" s="433"/>
      <c r="BT13" s="433"/>
      <c r="BU13" s="434"/>
      <c r="BV13" s="432">
        <v>-685446</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10.4</v>
      </c>
      <c r="CU13" s="430"/>
      <c r="CV13" s="430"/>
      <c r="CW13" s="430"/>
      <c r="CX13" s="430"/>
      <c r="CY13" s="430"/>
      <c r="CZ13" s="430"/>
      <c r="DA13" s="431"/>
      <c r="DB13" s="429">
        <v>10.4</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7145</v>
      </c>
      <c r="S14" s="520"/>
      <c r="T14" s="520"/>
      <c r="U14" s="520"/>
      <c r="V14" s="521"/>
      <c r="W14" s="523"/>
      <c r="X14" s="421"/>
      <c r="Y14" s="421"/>
      <c r="Z14" s="421"/>
      <c r="AA14" s="421"/>
      <c r="AB14" s="422"/>
      <c r="AC14" s="512">
        <v>27.1</v>
      </c>
      <c r="AD14" s="513"/>
      <c r="AE14" s="513"/>
      <c r="AF14" s="513"/>
      <c r="AG14" s="514"/>
      <c r="AH14" s="512">
        <v>30</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7120</v>
      </c>
      <c r="S15" s="520"/>
      <c r="T15" s="520"/>
      <c r="U15" s="520"/>
      <c r="V15" s="521"/>
      <c r="W15" s="522" t="s">
        <v>137</v>
      </c>
      <c r="X15" s="418"/>
      <c r="Y15" s="418"/>
      <c r="Z15" s="418"/>
      <c r="AA15" s="418"/>
      <c r="AB15" s="419"/>
      <c r="AC15" s="385">
        <v>483</v>
      </c>
      <c r="AD15" s="386"/>
      <c r="AE15" s="386"/>
      <c r="AF15" s="386"/>
      <c r="AG15" s="387"/>
      <c r="AH15" s="385">
        <v>578</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1235916</v>
      </c>
      <c r="BO15" s="462"/>
      <c r="BP15" s="462"/>
      <c r="BQ15" s="462"/>
      <c r="BR15" s="462"/>
      <c r="BS15" s="462"/>
      <c r="BT15" s="462"/>
      <c r="BU15" s="463"/>
      <c r="BV15" s="461">
        <v>1134054</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14</v>
      </c>
      <c r="AD16" s="513"/>
      <c r="AE16" s="513"/>
      <c r="AF16" s="513"/>
      <c r="AG16" s="514"/>
      <c r="AH16" s="512">
        <v>14.7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5747928</v>
      </c>
      <c r="BO16" s="433"/>
      <c r="BP16" s="433"/>
      <c r="BQ16" s="433"/>
      <c r="BR16" s="433"/>
      <c r="BS16" s="433"/>
      <c r="BT16" s="433"/>
      <c r="BU16" s="434"/>
      <c r="BV16" s="432">
        <v>5608048</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2040</v>
      </c>
      <c r="AD17" s="386"/>
      <c r="AE17" s="386"/>
      <c r="AF17" s="386"/>
      <c r="AG17" s="387"/>
      <c r="AH17" s="385">
        <v>2177</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1477982</v>
      </c>
      <c r="BO17" s="433"/>
      <c r="BP17" s="433"/>
      <c r="BQ17" s="433"/>
      <c r="BR17" s="433"/>
      <c r="BS17" s="433"/>
      <c r="BT17" s="433"/>
      <c r="BU17" s="434"/>
      <c r="BV17" s="432">
        <v>1369642</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583.69000000000005</v>
      </c>
      <c r="M18" s="485"/>
      <c r="N18" s="485"/>
      <c r="O18" s="485"/>
      <c r="P18" s="485"/>
      <c r="Q18" s="485"/>
      <c r="R18" s="486"/>
      <c r="S18" s="486"/>
      <c r="T18" s="486"/>
      <c r="U18" s="486"/>
      <c r="V18" s="487"/>
      <c r="W18" s="503"/>
      <c r="X18" s="504"/>
      <c r="Y18" s="504"/>
      <c r="Z18" s="504"/>
      <c r="AA18" s="504"/>
      <c r="AB18" s="528"/>
      <c r="AC18" s="402">
        <v>59</v>
      </c>
      <c r="AD18" s="403"/>
      <c r="AE18" s="403"/>
      <c r="AF18" s="403"/>
      <c r="AG18" s="488"/>
      <c r="AH18" s="402">
        <v>55.3</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5421903</v>
      </c>
      <c r="BO18" s="433"/>
      <c r="BP18" s="433"/>
      <c r="BQ18" s="433"/>
      <c r="BR18" s="433"/>
      <c r="BS18" s="433"/>
      <c r="BT18" s="433"/>
      <c r="BU18" s="434"/>
      <c r="BV18" s="432">
        <v>5218664</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13</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7872373</v>
      </c>
      <c r="BO19" s="433"/>
      <c r="BP19" s="433"/>
      <c r="BQ19" s="433"/>
      <c r="BR19" s="433"/>
      <c r="BS19" s="433"/>
      <c r="BT19" s="433"/>
      <c r="BU19" s="434"/>
      <c r="BV19" s="432">
        <v>8032278</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3638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8928587</v>
      </c>
      <c r="BO22" s="462"/>
      <c r="BP22" s="462"/>
      <c r="BQ22" s="462"/>
      <c r="BR22" s="462"/>
      <c r="BS22" s="462"/>
      <c r="BT22" s="462"/>
      <c r="BU22" s="463"/>
      <c r="BV22" s="461">
        <v>9148873</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7573146</v>
      </c>
      <c r="BO23" s="433"/>
      <c r="BP23" s="433"/>
      <c r="BQ23" s="433"/>
      <c r="BR23" s="433"/>
      <c r="BS23" s="433"/>
      <c r="BT23" s="433"/>
      <c r="BU23" s="434"/>
      <c r="BV23" s="432">
        <v>7778457</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7700</v>
      </c>
      <c r="R24" s="386"/>
      <c r="S24" s="386"/>
      <c r="T24" s="386"/>
      <c r="U24" s="386"/>
      <c r="V24" s="387"/>
      <c r="W24" s="475"/>
      <c r="X24" s="412"/>
      <c r="Y24" s="413"/>
      <c r="Z24" s="388" t="s">
        <v>162</v>
      </c>
      <c r="AA24" s="389"/>
      <c r="AB24" s="389"/>
      <c r="AC24" s="389"/>
      <c r="AD24" s="389"/>
      <c r="AE24" s="389"/>
      <c r="AF24" s="389"/>
      <c r="AG24" s="390"/>
      <c r="AH24" s="385">
        <v>200</v>
      </c>
      <c r="AI24" s="386"/>
      <c r="AJ24" s="386"/>
      <c r="AK24" s="386"/>
      <c r="AL24" s="387"/>
      <c r="AM24" s="385">
        <v>593800</v>
      </c>
      <c r="AN24" s="386"/>
      <c r="AO24" s="386"/>
      <c r="AP24" s="386"/>
      <c r="AQ24" s="386"/>
      <c r="AR24" s="387"/>
      <c r="AS24" s="385">
        <v>2969</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6474130</v>
      </c>
      <c r="BO24" s="433"/>
      <c r="BP24" s="433"/>
      <c r="BQ24" s="433"/>
      <c r="BR24" s="433"/>
      <c r="BS24" s="433"/>
      <c r="BT24" s="433"/>
      <c r="BU24" s="434"/>
      <c r="BV24" s="432">
        <v>6399202</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6160</v>
      </c>
      <c r="R25" s="386"/>
      <c r="S25" s="386"/>
      <c r="T25" s="386"/>
      <c r="U25" s="386"/>
      <c r="V25" s="387"/>
      <c r="W25" s="475"/>
      <c r="X25" s="412"/>
      <c r="Y25" s="413"/>
      <c r="Z25" s="388" t="s">
        <v>165</v>
      </c>
      <c r="AA25" s="389"/>
      <c r="AB25" s="389"/>
      <c r="AC25" s="389"/>
      <c r="AD25" s="389"/>
      <c r="AE25" s="389"/>
      <c r="AF25" s="389"/>
      <c r="AG25" s="390"/>
      <c r="AH25" s="385">
        <v>40</v>
      </c>
      <c r="AI25" s="386"/>
      <c r="AJ25" s="386"/>
      <c r="AK25" s="386"/>
      <c r="AL25" s="387"/>
      <c r="AM25" s="385">
        <v>111200</v>
      </c>
      <c r="AN25" s="386"/>
      <c r="AO25" s="386"/>
      <c r="AP25" s="386"/>
      <c r="AQ25" s="386"/>
      <c r="AR25" s="387"/>
      <c r="AS25" s="385">
        <v>2780</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104744</v>
      </c>
      <c r="BO25" s="462"/>
      <c r="BP25" s="462"/>
      <c r="BQ25" s="462"/>
      <c r="BR25" s="462"/>
      <c r="BS25" s="462"/>
      <c r="BT25" s="462"/>
      <c r="BU25" s="463"/>
      <c r="BV25" s="461">
        <v>161413</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5540</v>
      </c>
      <c r="R26" s="386"/>
      <c r="S26" s="386"/>
      <c r="T26" s="386"/>
      <c r="U26" s="386"/>
      <c r="V26" s="387"/>
      <c r="W26" s="475"/>
      <c r="X26" s="412"/>
      <c r="Y26" s="413"/>
      <c r="Z26" s="388" t="s">
        <v>168</v>
      </c>
      <c r="AA26" s="443"/>
      <c r="AB26" s="443"/>
      <c r="AC26" s="443"/>
      <c r="AD26" s="443"/>
      <c r="AE26" s="443"/>
      <c r="AF26" s="443"/>
      <c r="AG26" s="444"/>
      <c r="AH26" s="385">
        <v>3</v>
      </c>
      <c r="AI26" s="386"/>
      <c r="AJ26" s="386"/>
      <c r="AK26" s="386"/>
      <c r="AL26" s="387"/>
      <c r="AM26" s="385">
        <v>8382</v>
      </c>
      <c r="AN26" s="386"/>
      <c r="AO26" s="386"/>
      <c r="AP26" s="386"/>
      <c r="AQ26" s="386"/>
      <c r="AR26" s="387"/>
      <c r="AS26" s="385">
        <v>2794</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2650</v>
      </c>
      <c r="R27" s="386"/>
      <c r="S27" s="386"/>
      <c r="T27" s="386"/>
      <c r="U27" s="386"/>
      <c r="V27" s="387"/>
      <c r="W27" s="475"/>
      <c r="X27" s="412"/>
      <c r="Y27" s="413"/>
      <c r="Z27" s="388" t="s">
        <v>171</v>
      </c>
      <c r="AA27" s="389"/>
      <c r="AB27" s="389"/>
      <c r="AC27" s="389"/>
      <c r="AD27" s="389"/>
      <c r="AE27" s="389"/>
      <c r="AF27" s="389"/>
      <c r="AG27" s="390"/>
      <c r="AH27" s="385">
        <v>17</v>
      </c>
      <c r="AI27" s="386"/>
      <c r="AJ27" s="386"/>
      <c r="AK27" s="386"/>
      <c r="AL27" s="387"/>
      <c r="AM27" s="385">
        <v>48552</v>
      </c>
      <c r="AN27" s="386"/>
      <c r="AO27" s="386"/>
      <c r="AP27" s="386"/>
      <c r="AQ27" s="386"/>
      <c r="AR27" s="387"/>
      <c r="AS27" s="385">
        <v>2856</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1990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3213768</v>
      </c>
      <c r="BO28" s="462"/>
      <c r="BP28" s="462"/>
      <c r="BQ28" s="462"/>
      <c r="BR28" s="462"/>
      <c r="BS28" s="462"/>
      <c r="BT28" s="462"/>
      <c r="BU28" s="463"/>
      <c r="BV28" s="461">
        <v>3258139</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11</v>
      </c>
      <c r="M29" s="386"/>
      <c r="N29" s="386"/>
      <c r="O29" s="386"/>
      <c r="P29" s="387"/>
      <c r="Q29" s="385">
        <v>1850</v>
      </c>
      <c r="R29" s="386"/>
      <c r="S29" s="386"/>
      <c r="T29" s="386"/>
      <c r="U29" s="386"/>
      <c r="V29" s="387"/>
      <c r="W29" s="476"/>
      <c r="X29" s="477"/>
      <c r="Y29" s="478"/>
      <c r="Z29" s="388" t="s">
        <v>177</v>
      </c>
      <c r="AA29" s="389"/>
      <c r="AB29" s="389"/>
      <c r="AC29" s="389"/>
      <c r="AD29" s="389"/>
      <c r="AE29" s="389"/>
      <c r="AF29" s="389"/>
      <c r="AG29" s="390"/>
      <c r="AH29" s="385">
        <v>217</v>
      </c>
      <c r="AI29" s="386"/>
      <c r="AJ29" s="386"/>
      <c r="AK29" s="386"/>
      <c r="AL29" s="387"/>
      <c r="AM29" s="385">
        <v>642352</v>
      </c>
      <c r="AN29" s="386"/>
      <c r="AO29" s="386"/>
      <c r="AP29" s="386"/>
      <c r="AQ29" s="386"/>
      <c r="AR29" s="387"/>
      <c r="AS29" s="385">
        <v>2960</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292197</v>
      </c>
      <c r="BO29" s="433"/>
      <c r="BP29" s="433"/>
      <c r="BQ29" s="433"/>
      <c r="BR29" s="433"/>
      <c r="BS29" s="433"/>
      <c r="BT29" s="433"/>
      <c r="BU29" s="434"/>
      <c r="BV29" s="432">
        <v>273782</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1484490</v>
      </c>
      <c r="BO30" s="467"/>
      <c r="BP30" s="467"/>
      <c r="BQ30" s="467"/>
      <c r="BR30" s="467"/>
      <c r="BS30" s="467"/>
      <c r="BT30" s="467"/>
      <c r="BU30" s="468"/>
      <c r="BV30" s="466">
        <v>1575676</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訪問看護事業特別会計</v>
      </c>
      <c r="X34" s="381"/>
      <c r="Y34" s="381"/>
      <c r="Z34" s="381"/>
      <c r="AA34" s="381"/>
      <c r="AB34" s="381"/>
      <c r="AC34" s="381"/>
      <c r="AD34" s="381"/>
      <c r="AE34" s="381"/>
      <c r="AF34" s="381"/>
      <c r="AG34" s="381"/>
      <c r="AH34" s="381"/>
      <c r="AI34" s="381"/>
      <c r="AJ34" s="381"/>
      <c r="AK34" s="381"/>
      <c r="AL34" s="163"/>
      <c r="AM34" s="380">
        <f>IF(AO34="","",MAX(C34:D43,U34:V43)+1)</f>
        <v>8</v>
      </c>
      <c r="AN34" s="380"/>
      <c r="AO34" s="381" t="str">
        <f>IF('各会計、関係団体の財政状況及び健全化判断比率'!B33="","",'各会計、関係団体の財政状況及び健全化判断比率'!B33)</f>
        <v>病院事業会計</v>
      </c>
      <c r="AP34" s="381"/>
      <c r="AQ34" s="381"/>
      <c r="AR34" s="381"/>
      <c r="AS34" s="381"/>
      <c r="AT34" s="381"/>
      <c r="AU34" s="381"/>
      <c r="AV34" s="381"/>
      <c r="AW34" s="381"/>
      <c r="AX34" s="381"/>
      <c r="AY34" s="381"/>
      <c r="AZ34" s="381"/>
      <c r="BA34" s="381"/>
      <c r="BB34" s="381"/>
      <c r="BC34" s="381"/>
      <c r="BD34" s="163"/>
      <c r="BE34" s="380">
        <f>IF(BG34="","",MAX(C34:D43,U34:V43,AM34:AN43)+1)</f>
        <v>12</v>
      </c>
      <c r="BF34" s="380"/>
      <c r="BG34" s="381" t="str">
        <f>IF('各会計、関係団体の財政状況及び健全化判断比率'!B37="","",'各会計、関係団体の財政状況及び健全化判断比率'!B37)</f>
        <v>分譲宅地造成事業特別会計</v>
      </c>
      <c r="BH34" s="381"/>
      <c r="BI34" s="381"/>
      <c r="BJ34" s="381"/>
      <c r="BK34" s="381"/>
      <c r="BL34" s="381"/>
      <c r="BM34" s="381"/>
      <c r="BN34" s="381"/>
      <c r="BO34" s="381"/>
      <c r="BP34" s="381"/>
      <c r="BQ34" s="381"/>
      <c r="BR34" s="381"/>
      <c r="BS34" s="381"/>
      <c r="BT34" s="381"/>
      <c r="BU34" s="381"/>
      <c r="BV34" s="163"/>
      <c r="BW34" s="380">
        <f>IF(BY34="","",MAX(C34:D43,U34:V43,AM34:AN43,BE34:BF43)+1)</f>
        <v>13</v>
      </c>
      <c r="BX34" s="380"/>
      <c r="BY34" s="381" t="str">
        <f>IF('各会計、関係団体の財政状況及び健全化判断比率'!B68="","",'各会計、関係団体の財政状況及び健全化判断比率'!B68)</f>
        <v>松山広域福祉施設事務組合　一般会計</v>
      </c>
      <c r="BZ34" s="381"/>
      <c r="CA34" s="381"/>
      <c r="CB34" s="381"/>
      <c r="CC34" s="381"/>
      <c r="CD34" s="381"/>
      <c r="CE34" s="381"/>
      <c r="CF34" s="381"/>
      <c r="CG34" s="381"/>
      <c r="CH34" s="381"/>
      <c r="CI34" s="381"/>
      <c r="CJ34" s="381"/>
      <c r="CK34" s="381"/>
      <c r="CL34" s="381"/>
      <c r="CM34" s="381"/>
      <c r="CN34" s="163"/>
      <c r="CO34" s="380">
        <f>IF(CQ34="","",MAX(C34:D43,U34:V43,AM34:AN43,BE34:BF43,BW34:BX43)+1)</f>
        <v>23</v>
      </c>
      <c r="CP34" s="380"/>
      <c r="CQ34" s="381" t="str">
        <f>IF('各会計、関係団体の財政状況及び健全化判断比率'!BS7="","",'各会計、関係団体の財政状況及び健全化判断比率'!BS7)</f>
        <v>公益社団法人久万高原農業公社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f>IF(E35="","",C34+1)</f>
        <v>2</v>
      </c>
      <c r="D35" s="380"/>
      <c r="E35" s="381" t="str">
        <f>IF('各会計、関係団体の財政状況及び健全化判断比率'!B8="","",'各会計、関係団体の財政状況及び健全化判断比率'!B8)</f>
        <v>凶荒予備事業特別会計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国民健康保険事業特別会計</v>
      </c>
      <c r="X35" s="381"/>
      <c r="Y35" s="381"/>
      <c r="Z35" s="381"/>
      <c r="AA35" s="381"/>
      <c r="AB35" s="381"/>
      <c r="AC35" s="381"/>
      <c r="AD35" s="381"/>
      <c r="AE35" s="381"/>
      <c r="AF35" s="381"/>
      <c r="AG35" s="381"/>
      <c r="AH35" s="381"/>
      <c r="AI35" s="381"/>
      <c r="AJ35" s="381"/>
      <c r="AK35" s="381"/>
      <c r="AL35" s="163"/>
      <c r="AM35" s="380">
        <f t="shared" ref="AM35:AM43" si="0">IF(AO35="","",AM34+1)</f>
        <v>9</v>
      </c>
      <c r="AN35" s="380"/>
      <c r="AO35" s="381" t="str">
        <f>IF('各会計、関係団体の財政状況及び健全化判断比率'!B34="","",'各会計、関係団体の財政状況及び健全化判断比率'!B34)</f>
        <v>老人保健施設事業会計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14</v>
      </c>
      <c r="BX35" s="380"/>
      <c r="BY35" s="381" t="str">
        <f>IF('各会計、関係団体の財政状況及び健全化判断比率'!B69="","",'各会計、関係団体の財政状況及び健全化判断比率'!B69)</f>
        <v>松山広域福祉施設事務組合　公営企業会計</v>
      </c>
      <c r="BZ35" s="381"/>
      <c r="CA35" s="381"/>
      <c r="CB35" s="381"/>
      <c r="CC35" s="381"/>
      <c r="CD35" s="381"/>
      <c r="CE35" s="381"/>
      <c r="CF35" s="381"/>
      <c r="CG35" s="381"/>
      <c r="CH35" s="381"/>
      <c r="CI35" s="381"/>
      <c r="CJ35" s="381"/>
      <c r="CK35" s="381"/>
      <c r="CL35" s="381"/>
      <c r="CM35" s="381"/>
      <c r="CN35" s="163"/>
      <c r="CO35" s="380">
        <f t="shared" ref="CO35:CO43" si="3">IF(CQ35="","",CO34+1)</f>
        <v>24</v>
      </c>
      <c r="CP35" s="380"/>
      <c r="CQ35" s="381" t="str">
        <f>IF('各会計、関係団体の財政状況及び健全化判断比率'!BS8="","",'各会計、関係団体の財政状況及び健全化判断比率'!BS8)</f>
        <v>株式会社いぶき</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国民健康保険診療所事業特別会計</v>
      </c>
      <c r="X36" s="381"/>
      <c r="Y36" s="381"/>
      <c r="Z36" s="381"/>
      <c r="AA36" s="381"/>
      <c r="AB36" s="381"/>
      <c r="AC36" s="381"/>
      <c r="AD36" s="381"/>
      <c r="AE36" s="381"/>
      <c r="AF36" s="381"/>
      <c r="AG36" s="381"/>
      <c r="AH36" s="381"/>
      <c r="AI36" s="381"/>
      <c r="AJ36" s="381"/>
      <c r="AK36" s="381"/>
      <c r="AL36" s="163"/>
      <c r="AM36" s="380">
        <f t="shared" si="0"/>
        <v>10</v>
      </c>
      <c r="AN36" s="380"/>
      <c r="AO36" s="381" t="str">
        <f>IF('各会計、関係団体の財政状況及び健全化判断比率'!B35="","",'各会計、関係団体の財政状況及び健全化判断比率'!B35)</f>
        <v>簡易水道事業会計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15</v>
      </c>
      <c r="BX36" s="380"/>
      <c r="BY36" s="381" t="str">
        <f>IF('各会計、関係団体の財政状況及び健全化判断比率'!B70="","",'各会計、関係団体の財政状況及び健全化判断比率'!B70)</f>
        <v>松山衛生事務組合</v>
      </c>
      <c r="BZ36" s="381"/>
      <c r="CA36" s="381"/>
      <c r="CB36" s="381"/>
      <c r="CC36" s="381"/>
      <c r="CD36" s="381"/>
      <c r="CE36" s="381"/>
      <c r="CF36" s="381"/>
      <c r="CG36" s="381"/>
      <c r="CH36" s="381"/>
      <c r="CI36" s="381"/>
      <c r="CJ36" s="381"/>
      <c r="CK36" s="381"/>
      <c r="CL36" s="381"/>
      <c r="CM36" s="381"/>
      <c r="CN36" s="163"/>
      <c r="CO36" s="380">
        <f t="shared" si="3"/>
        <v>25</v>
      </c>
      <c r="CP36" s="380"/>
      <c r="CQ36" s="381" t="str">
        <f>IF('各会計、関係団体の財政状況及び健全化判断比率'!BS9="","",'各会計、関係団体の財政状況及び健全化判断比率'!BS9)</f>
        <v>一般社団法人柳谷産業開発公社</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6</v>
      </c>
      <c r="V37" s="380"/>
      <c r="W37" s="381" t="str">
        <f>IF('各会計、関係団体の財政状況及び健全化判断比率'!B31="","",'各会計、関係団体の財政状況及び健全化判断比率'!B31)</f>
        <v>介護保険事業特別会計</v>
      </c>
      <c r="X37" s="381"/>
      <c r="Y37" s="381"/>
      <c r="Z37" s="381"/>
      <c r="AA37" s="381"/>
      <c r="AB37" s="381"/>
      <c r="AC37" s="381"/>
      <c r="AD37" s="381"/>
      <c r="AE37" s="381"/>
      <c r="AF37" s="381"/>
      <c r="AG37" s="381"/>
      <c r="AH37" s="381"/>
      <c r="AI37" s="381"/>
      <c r="AJ37" s="381"/>
      <c r="AK37" s="381"/>
      <c r="AL37" s="163"/>
      <c r="AM37" s="380">
        <f t="shared" si="0"/>
        <v>11</v>
      </c>
      <c r="AN37" s="380"/>
      <c r="AO37" s="381" t="str">
        <f>IF('各会計、関係団体の財政状況及び健全化判断比率'!B36="","",'各会計、関係団体の財政状況及び健全化判断比率'!B36)</f>
        <v>下水道事業会計</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16</v>
      </c>
      <c r="BX37" s="380"/>
      <c r="BY37" s="381" t="str">
        <f>IF('各会計、関係団体の財政状況及び健全化判断比率'!B71="","",'各会計、関係団体の財政状況及び健全化判断比率'!B71)</f>
        <v>愛媛県市町総合事務組合　退職手当事業分</v>
      </c>
      <c r="BZ37" s="381"/>
      <c r="CA37" s="381"/>
      <c r="CB37" s="381"/>
      <c r="CC37" s="381"/>
      <c r="CD37" s="381"/>
      <c r="CE37" s="381"/>
      <c r="CF37" s="381"/>
      <c r="CG37" s="381"/>
      <c r="CH37" s="381"/>
      <c r="CI37" s="381"/>
      <c r="CJ37" s="381"/>
      <c r="CK37" s="381"/>
      <c r="CL37" s="381"/>
      <c r="CM37" s="381"/>
      <c r="CN37" s="163"/>
      <c r="CO37" s="380">
        <f t="shared" si="3"/>
        <v>26</v>
      </c>
      <c r="CP37" s="380"/>
      <c r="CQ37" s="381" t="str">
        <f>IF('各会計、関係団体の財政状況及び健全化判断比率'!BS10="","",'各会計、関係団体の財政状況及び健全化判断比率'!BS10)</f>
        <v>株式会社みかわ</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f t="shared" si="4"/>
        <v>7</v>
      </c>
      <c r="V38" s="380"/>
      <c r="W38" s="381" t="str">
        <f>IF('各会計、関係団体の財政状況及び健全化判断比率'!B32="","",'各会計、関係団体の財政状況及び健全化判断比率'!B32)</f>
        <v>後期高齢者医療保険事業特別会計</v>
      </c>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17</v>
      </c>
      <c r="BX38" s="380"/>
      <c r="BY38" s="381" t="str">
        <f>IF('各会計、関係団体の財政状況及び健全化判断比率'!B72="","",'各会計、関係団体の財政状況及び健全化判断比率'!B72)</f>
        <v>愛媛県市町総合事務組合　消防補償事業分</v>
      </c>
      <c r="BZ38" s="381"/>
      <c r="CA38" s="381"/>
      <c r="CB38" s="381"/>
      <c r="CC38" s="381"/>
      <c r="CD38" s="381"/>
      <c r="CE38" s="381"/>
      <c r="CF38" s="381"/>
      <c r="CG38" s="381"/>
      <c r="CH38" s="381"/>
      <c r="CI38" s="381"/>
      <c r="CJ38" s="381"/>
      <c r="CK38" s="381"/>
      <c r="CL38" s="381"/>
      <c r="CM38" s="381"/>
      <c r="CN38" s="163"/>
      <c r="CO38" s="380">
        <f t="shared" si="3"/>
        <v>27</v>
      </c>
      <c r="CP38" s="380"/>
      <c r="CQ38" s="381" t="str">
        <f>IF('各会計、関係団体の財政状況及び健全化判断比率'!BS11="","",'各会計、関係団体の財政状況及び健全化判断比率'!BS11)</f>
        <v>株式会社さんさん久万高原</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18</v>
      </c>
      <c r="BX39" s="380"/>
      <c r="BY39" s="381" t="str">
        <f>IF('各会計、関係団体の財政状況及び健全化判断比率'!B73="","",'各会計、関係団体の財政状況及び健全化判断比率'!B73)</f>
        <v>愛媛県市町総合事務組合　交通災害事業分</v>
      </c>
      <c r="BZ39" s="381"/>
      <c r="CA39" s="381"/>
      <c r="CB39" s="381"/>
      <c r="CC39" s="381"/>
      <c r="CD39" s="381"/>
      <c r="CE39" s="381"/>
      <c r="CF39" s="381"/>
      <c r="CG39" s="381"/>
      <c r="CH39" s="381"/>
      <c r="CI39" s="381"/>
      <c r="CJ39" s="381"/>
      <c r="CK39" s="381"/>
      <c r="CL39" s="381"/>
      <c r="CM39" s="381"/>
      <c r="CN39" s="163"/>
      <c r="CO39" s="380">
        <f t="shared" si="3"/>
        <v>28</v>
      </c>
      <c r="CP39" s="380"/>
      <c r="CQ39" s="381" t="str">
        <f>IF('各会計、関係団体の財政状況及び健全化判断比率'!BS12="","",'各会計、関係団体の財政状況及び健全化判断比率'!BS12)</f>
        <v>株式会社林業商社天空の森</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19</v>
      </c>
      <c r="BX40" s="380"/>
      <c r="BY40" s="381" t="str">
        <f>IF('各会計、関係団体の財政状況及び健全化判断比率'!B74="","",'各会計、関係団体の財政状況及び健全化判断比率'!B74)</f>
        <v>愛媛県市町総合事務組合　自治会館事業分</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20</v>
      </c>
      <c r="BX41" s="380"/>
      <c r="BY41" s="381" t="str">
        <f>IF('各会計、関係団体の財政状況及び健全化判断比率'!B75="","",'各会計、関係団体の財政状況及び健全化判断比率'!B75)</f>
        <v>愛媛県市町総合事務組合　議員公務災害事業分</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21</v>
      </c>
      <c r="BX42" s="380"/>
      <c r="BY42" s="381" t="str">
        <f>IF('各会計、関係団体の財政状況及び健全化判断比率'!B76="","",'各会計、関係団体の財政状況及び健全化判断比率'!B76)</f>
        <v>愛媛県市町総合事務組合　共通経費分</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22</v>
      </c>
      <c r="BX43" s="380"/>
      <c r="BY43" s="381" t="str">
        <f>IF('各会計、関係団体の財政状況及び健全化判断比率'!B77="","",'各会計、関係団体の財政状況及び健全化判断比率'!B77)</f>
        <v>愛媛地方税滞納整理機構</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sCiDnJY3ZPrRnhp/6twmr0KWrK2Be9GRVl0UtQdAOjiPi/KsV+mRl9sWjq/tuuAxa22MrY02MUywzU46Nx1cJw==" saltValue="8mGp3qvRmqMVzhJNiCFcD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859585</v>
      </c>
      <c r="S5" s="690"/>
      <c r="T5" s="690"/>
      <c r="U5" s="690"/>
      <c r="V5" s="690"/>
      <c r="W5" s="690"/>
      <c r="X5" s="690"/>
      <c r="Y5" s="715"/>
      <c r="Z5" s="728">
        <v>8.3000000000000007</v>
      </c>
      <c r="AA5" s="728"/>
      <c r="AB5" s="728"/>
      <c r="AC5" s="728"/>
      <c r="AD5" s="729">
        <v>859585</v>
      </c>
      <c r="AE5" s="729"/>
      <c r="AF5" s="729"/>
      <c r="AG5" s="729"/>
      <c r="AH5" s="729"/>
      <c r="AI5" s="729"/>
      <c r="AJ5" s="729"/>
      <c r="AK5" s="729"/>
      <c r="AL5" s="716">
        <v>14</v>
      </c>
      <c r="AM5" s="698"/>
      <c r="AN5" s="698"/>
      <c r="AO5" s="717"/>
      <c r="AP5" s="692" t="s">
        <v>216</v>
      </c>
      <c r="AQ5" s="693"/>
      <c r="AR5" s="693"/>
      <c r="AS5" s="693"/>
      <c r="AT5" s="693"/>
      <c r="AU5" s="693"/>
      <c r="AV5" s="693"/>
      <c r="AW5" s="693"/>
      <c r="AX5" s="693"/>
      <c r="AY5" s="693"/>
      <c r="AZ5" s="693"/>
      <c r="BA5" s="693"/>
      <c r="BB5" s="693"/>
      <c r="BC5" s="693"/>
      <c r="BD5" s="693"/>
      <c r="BE5" s="693"/>
      <c r="BF5" s="694"/>
      <c r="BG5" s="634">
        <v>859139</v>
      </c>
      <c r="BH5" s="635"/>
      <c r="BI5" s="635"/>
      <c r="BJ5" s="635"/>
      <c r="BK5" s="635"/>
      <c r="BL5" s="635"/>
      <c r="BM5" s="635"/>
      <c r="BN5" s="636"/>
      <c r="BO5" s="672">
        <v>99.9</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348739</v>
      </c>
      <c r="S6" s="635"/>
      <c r="T6" s="635"/>
      <c r="U6" s="635"/>
      <c r="V6" s="635"/>
      <c r="W6" s="635"/>
      <c r="X6" s="635"/>
      <c r="Y6" s="636"/>
      <c r="Z6" s="672">
        <v>3.4</v>
      </c>
      <c r="AA6" s="672"/>
      <c r="AB6" s="672"/>
      <c r="AC6" s="672"/>
      <c r="AD6" s="673">
        <v>348739</v>
      </c>
      <c r="AE6" s="673"/>
      <c r="AF6" s="673"/>
      <c r="AG6" s="673"/>
      <c r="AH6" s="673"/>
      <c r="AI6" s="673"/>
      <c r="AJ6" s="673"/>
      <c r="AK6" s="673"/>
      <c r="AL6" s="637">
        <v>5.7</v>
      </c>
      <c r="AM6" s="638"/>
      <c r="AN6" s="638"/>
      <c r="AO6" s="674"/>
      <c r="AP6" s="631" t="s">
        <v>221</v>
      </c>
      <c r="AQ6" s="632"/>
      <c r="AR6" s="632"/>
      <c r="AS6" s="632"/>
      <c r="AT6" s="632"/>
      <c r="AU6" s="632"/>
      <c r="AV6" s="632"/>
      <c r="AW6" s="632"/>
      <c r="AX6" s="632"/>
      <c r="AY6" s="632"/>
      <c r="AZ6" s="632"/>
      <c r="BA6" s="632"/>
      <c r="BB6" s="632"/>
      <c r="BC6" s="632"/>
      <c r="BD6" s="632"/>
      <c r="BE6" s="632"/>
      <c r="BF6" s="633"/>
      <c r="BG6" s="634">
        <v>859139</v>
      </c>
      <c r="BH6" s="635"/>
      <c r="BI6" s="635"/>
      <c r="BJ6" s="635"/>
      <c r="BK6" s="635"/>
      <c r="BL6" s="635"/>
      <c r="BM6" s="635"/>
      <c r="BN6" s="636"/>
      <c r="BO6" s="672">
        <v>99.9</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75612</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75612</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533</v>
      </c>
      <c r="S7" s="635"/>
      <c r="T7" s="635"/>
      <c r="U7" s="635"/>
      <c r="V7" s="635"/>
      <c r="W7" s="635"/>
      <c r="X7" s="635"/>
      <c r="Y7" s="636"/>
      <c r="Z7" s="672">
        <v>0</v>
      </c>
      <c r="AA7" s="672"/>
      <c r="AB7" s="672"/>
      <c r="AC7" s="672"/>
      <c r="AD7" s="673">
        <v>533</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250265</v>
      </c>
      <c r="BH7" s="635"/>
      <c r="BI7" s="635"/>
      <c r="BJ7" s="635"/>
      <c r="BK7" s="635"/>
      <c r="BL7" s="635"/>
      <c r="BM7" s="635"/>
      <c r="BN7" s="636"/>
      <c r="BO7" s="672">
        <v>29.1</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1340572</v>
      </c>
      <c r="CS7" s="635"/>
      <c r="CT7" s="635"/>
      <c r="CU7" s="635"/>
      <c r="CV7" s="635"/>
      <c r="CW7" s="635"/>
      <c r="CX7" s="635"/>
      <c r="CY7" s="636"/>
      <c r="CZ7" s="672">
        <v>14.2</v>
      </c>
      <c r="DA7" s="672"/>
      <c r="DB7" s="672"/>
      <c r="DC7" s="672"/>
      <c r="DD7" s="640">
        <v>21087</v>
      </c>
      <c r="DE7" s="635"/>
      <c r="DF7" s="635"/>
      <c r="DG7" s="635"/>
      <c r="DH7" s="635"/>
      <c r="DI7" s="635"/>
      <c r="DJ7" s="635"/>
      <c r="DK7" s="635"/>
      <c r="DL7" s="635"/>
      <c r="DM7" s="635"/>
      <c r="DN7" s="635"/>
      <c r="DO7" s="635"/>
      <c r="DP7" s="636"/>
      <c r="DQ7" s="640">
        <v>1101238</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5123</v>
      </c>
      <c r="S8" s="635"/>
      <c r="T8" s="635"/>
      <c r="U8" s="635"/>
      <c r="V8" s="635"/>
      <c r="W8" s="635"/>
      <c r="X8" s="635"/>
      <c r="Y8" s="636"/>
      <c r="Z8" s="672">
        <v>0</v>
      </c>
      <c r="AA8" s="672"/>
      <c r="AB8" s="672"/>
      <c r="AC8" s="672"/>
      <c r="AD8" s="673">
        <v>5123</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8746</v>
      </c>
      <c r="BH8" s="635"/>
      <c r="BI8" s="635"/>
      <c r="BJ8" s="635"/>
      <c r="BK8" s="635"/>
      <c r="BL8" s="635"/>
      <c r="BM8" s="635"/>
      <c r="BN8" s="636"/>
      <c r="BO8" s="672">
        <v>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2009118</v>
      </c>
      <c r="CS8" s="635"/>
      <c r="CT8" s="635"/>
      <c r="CU8" s="635"/>
      <c r="CV8" s="635"/>
      <c r="CW8" s="635"/>
      <c r="CX8" s="635"/>
      <c r="CY8" s="636"/>
      <c r="CZ8" s="672">
        <v>21.2</v>
      </c>
      <c r="DA8" s="672"/>
      <c r="DB8" s="672"/>
      <c r="DC8" s="672"/>
      <c r="DD8" s="640">
        <v>10612</v>
      </c>
      <c r="DE8" s="635"/>
      <c r="DF8" s="635"/>
      <c r="DG8" s="635"/>
      <c r="DH8" s="635"/>
      <c r="DI8" s="635"/>
      <c r="DJ8" s="635"/>
      <c r="DK8" s="635"/>
      <c r="DL8" s="635"/>
      <c r="DM8" s="635"/>
      <c r="DN8" s="635"/>
      <c r="DO8" s="635"/>
      <c r="DP8" s="636"/>
      <c r="DQ8" s="640">
        <v>1285575</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7645</v>
      </c>
      <c r="S9" s="635"/>
      <c r="T9" s="635"/>
      <c r="U9" s="635"/>
      <c r="V9" s="635"/>
      <c r="W9" s="635"/>
      <c r="X9" s="635"/>
      <c r="Y9" s="636"/>
      <c r="Z9" s="672">
        <v>0.1</v>
      </c>
      <c r="AA9" s="672"/>
      <c r="AB9" s="672"/>
      <c r="AC9" s="672"/>
      <c r="AD9" s="673">
        <v>7645</v>
      </c>
      <c r="AE9" s="673"/>
      <c r="AF9" s="673"/>
      <c r="AG9" s="673"/>
      <c r="AH9" s="673"/>
      <c r="AI9" s="673"/>
      <c r="AJ9" s="673"/>
      <c r="AK9" s="673"/>
      <c r="AL9" s="637">
        <v>0.1</v>
      </c>
      <c r="AM9" s="638"/>
      <c r="AN9" s="638"/>
      <c r="AO9" s="674"/>
      <c r="AP9" s="631" t="s">
        <v>230</v>
      </c>
      <c r="AQ9" s="632"/>
      <c r="AR9" s="632"/>
      <c r="AS9" s="632"/>
      <c r="AT9" s="632"/>
      <c r="AU9" s="632"/>
      <c r="AV9" s="632"/>
      <c r="AW9" s="632"/>
      <c r="AX9" s="632"/>
      <c r="AY9" s="632"/>
      <c r="AZ9" s="632"/>
      <c r="BA9" s="632"/>
      <c r="BB9" s="632"/>
      <c r="BC9" s="632"/>
      <c r="BD9" s="632"/>
      <c r="BE9" s="632"/>
      <c r="BF9" s="633"/>
      <c r="BG9" s="634">
        <v>208341</v>
      </c>
      <c r="BH9" s="635"/>
      <c r="BI9" s="635"/>
      <c r="BJ9" s="635"/>
      <c r="BK9" s="635"/>
      <c r="BL9" s="635"/>
      <c r="BM9" s="635"/>
      <c r="BN9" s="636"/>
      <c r="BO9" s="672">
        <v>24.2</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1324780</v>
      </c>
      <c r="CS9" s="635"/>
      <c r="CT9" s="635"/>
      <c r="CU9" s="635"/>
      <c r="CV9" s="635"/>
      <c r="CW9" s="635"/>
      <c r="CX9" s="635"/>
      <c r="CY9" s="636"/>
      <c r="CZ9" s="672">
        <v>14</v>
      </c>
      <c r="DA9" s="672"/>
      <c r="DB9" s="672"/>
      <c r="DC9" s="672"/>
      <c r="DD9" s="640">
        <v>230787</v>
      </c>
      <c r="DE9" s="635"/>
      <c r="DF9" s="635"/>
      <c r="DG9" s="635"/>
      <c r="DH9" s="635"/>
      <c r="DI9" s="635"/>
      <c r="DJ9" s="635"/>
      <c r="DK9" s="635"/>
      <c r="DL9" s="635"/>
      <c r="DM9" s="635"/>
      <c r="DN9" s="635"/>
      <c r="DO9" s="635"/>
      <c r="DP9" s="636"/>
      <c r="DQ9" s="640">
        <v>1018951</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21043</v>
      </c>
      <c r="BH10" s="635"/>
      <c r="BI10" s="635"/>
      <c r="BJ10" s="635"/>
      <c r="BK10" s="635"/>
      <c r="BL10" s="635"/>
      <c r="BM10" s="635"/>
      <c r="BN10" s="636"/>
      <c r="BO10" s="672">
        <v>2.4</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197910</v>
      </c>
      <c r="S11" s="635"/>
      <c r="T11" s="635"/>
      <c r="U11" s="635"/>
      <c r="V11" s="635"/>
      <c r="W11" s="635"/>
      <c r="X11" s="635"/>
      <c r="Y11" s="636"/>
      <c r="Z11" s="637">
        <v>1.9</v>
      </c>
      <c r="AA11" s="638"/>
      <c r="AB11" s="638"/>
      <c r="AC11" s="639"/>
      <c r="AD11" s="640">
        <v>197910</v>
      </c>
      <c r="AE11" s="635"/>
      <c r="AF11" s="635"/>
      <c r="AG11" s="635"/>
      <c r="AH11" s="635"/>
      <c r="AI11" s="635"/>
      <c r="AJ11" s="635"/>
      <c r="AK11" s="636"/>
      <c r="AL11" s="637">
        <v>3.2</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12135</v>
      </c>
      <c r="BH11" s="635"/>
      <c r="BI11" s="635"/>
      <c r="BJ11" s="635"/>
      <c r="BK11" s="635"/>
      <c r="BL11" s="635"/>
      <c r="BM11" s="635"/>
      <c r="BN11" s="636"/>
      <c r="BO11" s="672">
        <v>1.4</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1069712</v>
      </c>
      <c r="CS11" s="635"/>
      <c r="CT11" s="635"/>
      <c r="CU11" s="635"/>
      <c r="CV11" s="635"/>
      <c r="CW11" s="635"/>
      <c r="CX11" s="635"/>
      <c r="CY11" s="636"/>
      <c r="CZ11" s="672">
        <v>11.3</v>
      </c>
      <c r="DA11" s="672"/>
      <c r="DB11" s="672"/>
      <c r="DC11" s="672"/>
      <c r="DD11" s="640">
        <v>217185</v>
      </c>
      <c r="DE11" s="635"/>
      <c r="DF11" s="635"/>
      <c r="DG11" s="635"/>
      <c r="DH11" s="635"/>
      <c r="DI11" s="635"/>
      <c r="DJ11" s="635"/>
      <c r="DK11" s="635"/>
      <c r="DL11" s="635"/>
      <c r="DM11" s="635"/>
      <c r="DN11" s="635"/>
      <c r="DO11" s="635"/>
      <c r="DP11" s="636"/>
      <c r="DQ11" s="640">
        <v>694068</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17406</v>
      </c>
      <c r="S12" s="635"/>
      <c r="T12" s="635"/>
      <c r="U12" s="635"/>
      <c r="V12" s="635"/>
      <c r="W12" s="635"/>
      <c r="X12" s="635"/>
      <c r="Y12" s="636"/>
      <c r="Z12" s="672">
        <v>0.2</v>
      </c>
      <c r="AA12" s="672"/>
      <c r="AB12" s="672"/>
      <c r="AC12" s="672"/>
      <c r="AD12" s="673">
        <v>17406</v>
      </c>
      <c r="AE12" s="673"/>
      <c r="AF12" s="673"/>
      <c r="AG12" s="673"/>
      <c r="AH12" s="673"/>
      <c r="AI12" s="673"/>
      <c r="AJ12" s="673"/>
      <c r="AK12" s="673"/>
      <c r="AL12" s="637">
        <v>0.3</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523495</v>
      </c>
      <c r="BH12" s="635"/>
      <c r="BI12" s="635"/>
      <c r="BJ12" s="635"/>
      <c r="BK12" s="635"/>
      <c r="BL12" s="635"/>
      <c r="BM12" s="635"/>
      <c r="BN12" s="636"/>
      <c r="BO12" s="672">
        <v>60.9</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321450</v>
      </c>
      <c r="CS12" s="635"/>
      <c r="CT12" s="635"/>
      <c r="CU12" s="635"/>
      <c r="CV12" s="635"/>
      <c r="CW12" s="635"/>
      <c r="CX12" s="635"/>
      <c r="CY12" s="636"/>
      <c r="CZ12" s="672">
        <v>3.4</v>
      </c>
      <c r="DA12" s="672"/>
      <c r="DB12" s="672"/>
      <c r="DC12" s="672"/>
      <c r="DD12" s="640">
        <v>20812</v>
      </c>
      <c r="DE12" s="635"/>
      <c r="DF12" s="635"/>
      <c r="DG12" s="635"/>
      <c r="DH12" s="635"/>
      <c r="DI12" s="635"/>
      <c r="DJ12" s="635"/>
      <c r="DK12" s="635"/>
      <c r="DL12" s="635"/>
      <c r="DM12" s="635"/>
      <c r="DN12" s="635"/>
      <c r="DO12" s="635"/>
      <c r="DP12" s="636"/>
      <c r="DQ12" s="640">
        <v>189567</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502745</v>
      </c>
      <c r="BH13" s="635"/>
      <c r="BI13" s="635"/>
      <c r="BJ13" s="635"/>
      <c r="BK13" s="635"/>
      <c r="BL13" s="635"/>
      <c r="BM13" s="635"/>
      <c r="BN13" s="636"/>
      <c r="BO13" s="672">
        <v>58.5</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716911</v>
      </c>
      <c r="CS13" s="635"/>
      <c r="CT13" s="635"/>
      <c r="CU13" s="635"/>
      <c r="CV13" s="635"/>
      <c r="CW13" s="635"/>
      <c r="CX13" s="635"/>
      <c r="CY13" s="636"/>
      <c r="CZ13" s="672">
        <v>7.6</v>
      </c>
      <c r="DA13" s="672"/>
      <c r="DB13" s="672"/>
      <c r="DC13" s="672"/>
      <c r="DD13" s="640">
        <v>376469</v>
      </c>
      <c r="DE13" s="635"/>
      <c r="DF13" s="635"/>
      <c r="DG13" s="635"/>
      <c r="DH13" s="635"/>
      <c r="DI13" s="635"/>
      <c r="DJ13" s="635"/>
      <c r="DK13" s="635"/>
      <c r="DL13" s="635"/>
      <c r="DM13" s="635"/>
      <c r="DN13" s="635"/>
      <c r="DO13" s="635"/>
      <c r="DP13" s="636"/>
      <c r="DQ13" s="640">
        <v>341555</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39250</v>
      </c>
      <c r="BH14" s="635"/>
      <c r="BI14" s="635"/>
      <c r="BJ14" s="635"/>
      <c r="BK14" s="635"/>
      <c r="BL14" s="635"/>
      <c r="BM14" s="635"/>
      <c r="BN14" s="636"/>
      <c r="BO14" s="672">
        <v>4.5999999999999996</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459857</v>
      </c>
      <c r="CS14" s="635"/>
      <c r="CT14" s="635"/>
      <c r="CU14" s="635"/>
      <c r="CV14" s="635"/>
      <c r="CW14" s="635"/>
      <c r="CX14" s="635"/>
      <c r="CY14" s="636"/>
      <c r="CZ14" s="672">
        <v>4.9000000000000004</v>
      </c>
      <c r="DA14" s="672"/>
      <c r="DB14" s="672"/>
      <c r="DC14" s="672"/>
      <c r="DD14" s="640">
        <v>49376</v>
      </c>
      <c r="DE14" s="635"/>
      <c r="DF14" s="635"/>
      <c r="DG14" s="635"/>
      <c r="DH14" s="635"/>
      <c r="DI14" s="635"/>
      <c r="DJ14" s="635"/>
      <c r="DK14" s="635"/>
      <c r="DL14" s="635"/>
      <c r="DM14" s="635"/>
      <c r="DN14" s="635"/>
      <c r="DO14" s="635"/>
      <c r="DP14" s="636"/>
      <c r="DQ14" s="640">
        <v>410220</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10257</v>
      </c>
      <c r="S15" s="635"/>
      <c r="T15" s="635"/>
      <c r="U15" s="635"/>
      <c r="V15" s="635"/>
      <c r="W15" s="635"/>
      <c r="X15" s="635"/>
      <c r="Y15" s="636"/>
      <c r="Z15" s="672">
        <v>0.1</v>
      </c>
      <c r="AA15" s="672"/>
      <c r="AB15" s="672"/>
      <c r="AC15" s="672"/>
      <c r="AD15" s="673">
        <v>10257</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46129</v>
      </c>
      <c r="BH15" s="635"/>
      <c r="BI15" s="635"/>
      <c r="BJ15" s="635"/>
      <c r="BK15" s="635"/>
      <c r="BL15" s="635"/>
      <c r="BM15" s="635"/>
      <c r="BN15" s="636"/>
      <c r="BO15" s="672">
        <v>5.4</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862720</v>
      </c>
      <c r="CS15" s="635"/>
      <c r="CT15" s="635"/>
      <c r="CU15" s="635"/>
      <c r="CV15" s="635"/>
      <c r="CW15" s="635"/>
      <c r="CX15" s="635"/>
      <c r="CY15" s="636"/>
      <c r="CZ15" s="672">
        <v>9.1</v>
      </c>
      <c r="DA15" s="672"/>
      <c r="DB15" s="672"/>
      <c r="DC15" s="672"/>
      <c r="DD15" s="640">
        <v>36480</v>
      </c>
      <c r="DE15" s="635"/>
      <c r="DF15" s="635"/>
      <c r="DG15" s="635"/>
      <c r="DH15" s="635"/>
      <c r="DI15" s="635"/>
      <c r="DJ15" s="635"/>
      <c r="DK15" s="635"/>
      <c r="DL15" s="635"/>
      <c r="DM15" s="635"/>
      <c r="DN15" s="635"/>
      <c r="DO15" s="635"/>
      <c r="DP15" s="636"/>
      <c r="DQ15" s="640">
        <v>748909</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19532</v>
      </c>
      <c r="S16" s="635"/>
      <c r="T16" s="635"/>
      <c r="U16" s="635"/>
      <c r="V16" s="635"/>
      <c r="W16" s="635"/>
      <c r="X16" s="635"/>
      <c r="Y16" s="636"/>
      <c r="Z16" s="672">
        <v>0.2</v>
      </c>
      <c r="AA16" s="672"/>
      <c r="AB16" s="672"/>
      <c r="AC16" s="672"/>
      <c r="AD16" s="673">
        <v>19532</v>
      </c>
      <c r="AE16" s="673"/>
      <c r="AF16" s="673"/>
      <c r="AG16" s="673"/>
      <c r="AH16" s="673"/>
      <c r="AI16" s="673"/>
      <c r="AJ16" s="673"/>
      <c r="AK16" s="673"/>
      <c r="AL16" s="637">
        <v>0.3</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344985</v>
      </c>
      <c r="CS16" s="635"/>
      <c r="CT16" s="635"/>
      <c r="CU16" s="635"/>
      <c r="CV16" s="635"/>
      <c r="CW16" s="635"/>
      <c r="CX16" s="635"/>
      <c r="CY16" s="636"/>
      <c r="CZ16" s="672">
        <v>3.6</v>
      </c>
      <c r="DA16" s="672"/>
      <c r="DB16" s="672"/>
      <c r="DC16" s="672"/>
      <c r="DD16" s="640" t="s">
        <v>122</v>
      </c>
      <c r="DE16" s="635"/>
      <c r="DF16" s="635"/>
      <c r="DG16" s="635"/>
      <c r="DH16" s="635"/>
      <c r="DI16" s="635"/>
      <c r="DJ16" s="635"/>
      <c r="DK16" s="635"/>
      <c r="DL16" s="635"/>
      <c r="DM16" s="635"/>
      <c r="DN16" s="635"/>
      <c r="DO16" s="635"/>
      <c r="DP16" s="636"/>
      <c r="DQ16" s="640">
        <v>218067</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24963</v>
      </c>
      <c r="S17" s="635"/>
      <c r="T17" s="635"/>
      <c r="U17" s="635"/>
      <c r="V17" s="635"/>
      <c r="W17" s="635"/>
      <c r="X17" s="635"/>
      <c r="Y17" s="636"/>
      <c r="Z17" s="672">
        <v>0.2</v>
      </c>
      <c r="AA17" s="672"/>
      <c r="AB17" s="672"/>
      <c r="AC17" s="672"/>
      <c r="AD17" s="673">
        <v>24963</v>
      </c>
      <c r="AE17" s="673"/>
      <c r="AF17" s="673"/>
      <c r="AG17" s="673"/>
      <c r="AH17" s="673"/>
      <c r="AI17" s="673"/>
      <c r="AJ17" s="673"/>
      <c r="AK17" s="673"/>
      <c r="AL17" s="637">
        <v>0.4</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936559</v>
      </c>
      <c r="CS17" s="635"/>
      <c r="CT17" s="635"/>
      <c r="CU17" s="635"/>
      <c r="CV17" s="635"/>
      <c r="CW17" s="635"/>
      <c r="CX17" s="635"/>
      <c r="CY17" s="636"/>
      <c r="CZ17" s="672">
        <v>9.9</v>
      </c>
      <c r="DA17" s="672"/>
      <c r="DB17" s="672"/>
      <c r="DC17" s="672"/>
      <c r="DD17" s="640" t="s">
        <v>122</v>
      </c>
      <c r="DE17" s="635"/>
      <c r="DF17" s="635"/>
      <c r="DG17" s="635"/>
      <c r="DH17" s="635"/>
      <c r="DI17" s="635"/>
      <c r="DJ17" s="635"/>
      <c r="DK17" s="635"/>
      <c r="DL17" s="635"/>
      <c r="DM17" s="635"/>
      <c r="DN17" s="635"/>
      <c r="DO17" s="635"/>
      <c r="DP17" s="636"/>
      <c r="DQ17" s="640">
        <v>929386</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2546</v>
      </c>
      <c r="S18" s="635"/>
      <c r="T18" s="635"/>
      <c r="U18" s="635"/>
      <c r="V18" s="635"/>
      <c r="W18" s="635"/>
      <c r="X18" s="635"/>
      <c r="Y18" s="636"/>
      <c r="Z18" s="672">
        <v>0</v>
      </c>
      <c r="AA18" s="672"/>
      <c r="AB18" s="672"/>
      <c r="AC18" s="672"/>
      <c r="AD18" s="673">
        <v>2546</v>
      </c>
      <c r="AE18" s="673"/>
      <c r="AF18" s="673"/>
      <c r="AG18" s="673"/>
      <c r="AH18" s="673"/>
      <c r="AI18" s="673"/>
      <c r="AJ18" s="673"/>
      <c r="AK18" s="673"/>
      <c r="AL18" s="637">
        <v>0</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22417</v>
      </c>
      <c r="S19" s="635"/>
      <c r="T19" s="635"/>
      <c r="U19" s="635"/>
      <c r="V19" s="635"/>
      <c r="W19" s="635"/>
      <c r="X19" s="635"/>
      <c r="Y19" s="636"/>
      <c r="Z19" s="672">
        <v>0.2</v>
      </c>
      <c r="AA19" s="672"/>
      <c r="AB19" s="672"/>
      <c r="AC19" s="672"/>
      <c r="AD19" s="673">
        <v>22417</v>
      </c>
      <c r="AE19" s="673"/>
      <c r="AF19" s="673"/>
      <c r="AG19" s="673"/>
      <c r="AH19" s="673"/>
      <c r="AI19" s="673"/>
      <c r="AJ19" s="673"/>
      <c r="AK19" s="673"/>
      <c r="AL19" s="637">
        <v>0.4</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446</v>
      </c>
      <c r="BH19" s="635"/>
      <c r="BI19" s="635"/>
      <c r="BJ19" s="635"/>
      <c r="BK19" s="635"/>
      <c r="BL19" s="635"/>
      <c r="BM19" s="635"/>
      <c r="BN19" s="636"/>
      <c r="BO19" s="672">
        <v>0.1</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446</v>
      </c>
      <c r="BH20" s="635"/>
      <c r="BI20" s="635"/>
      <c r="BJ20" s="635"/>
      <c r="BK20" s="635"/>
      <c r="BL20" s="635"/>
      <c r="BM20" s="635"/>
      <c r="BN20" s="636"/>
      <c r="BO20" s="672">
        <v>0.1</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9462276</v>
      </c>
      <c r="CS20" s="635"/>
      <c r="CT20" s="635"/>
      <c r="CU20" s="635"/>
      <c r="CV20" s="635"/>
      <c r="CW20" s="635"/>
      <c r="CX20" s="635"/>
      <c r="CY20" s="636"/>
      <c r="CZ20" s="672">
        <v>100</v>
      </c>
      <c r="DA20" s="672"/>
      <c r="DB20" s="672"/>
      <c r="DC20" s="672"/>
      <c r="DD20" s="640">
        <v>962808</v>
      </c>
      <c r="DE20" s="635"/>
      <c r="DF20" s="635"/>
      <c r="DG20" s="635"/>
      <c r="DH20" s="635"/>
      <c r="DI20" s="635"/>
      <c r="DJ20" s="635"/>
      <c r="DK20" s="635"/>
      <c r="DL20" s="635"/>
      <c r="DM20" s="635"/>
      <c r="DN20" s="635"/>
      <c r="DO20" s="635"/>
      <c r="DP20" s="636"/>
      <c r="DQ20" s="640">
        <v>7013148</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5070962</v>
      </c>
      <c r="S21" s="635"/>
      <c r="T21" s="635"/>
      <c r="U21" s="635"/>
      <c r="V21" s="635"/>
      <c r="W21" s="635"/>
      <c r="X21" s="635"/>
      <c r="Y21" s="636"/>
      <c r="Z21" s="672">
        <v>49.1</v>
      </c>
      <c r="AA21" s="672"/>
      <c r="AB21" s="672"/>
      <c r="AC21" s="672"/>
      <c r="AD21" s="673">
        <v>4512012</v>
      </c>
      <c r="AE21" s="673"/>
      <c r="AF21" s="673"/>
      <c r="AG21" s="673"/>
      <c r="AH21" s="673"/>
      <c r="AI21" s="673"/>
      <c r="AJ21" s="673"/>
      <c r="AK21" s="673"/>
      <c r="AL21" s="637">
        <v>73.7</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446</v>
      </c>
      <c r="BH21" s="635"/>
      <c r="BI21" s="635"/>
      <c r="BJ21" s="635"/>
      <c r="BK21" s="635"/>
      <c r="BL21" s="635"/>
      <c r="BM21" s="635"/>
      <c r="BN21" s="636"/>
      <c r="BO21" s="672">
        <v>0.1</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4512012</v>
      </c>
      <c r="S22" s="635"/>
      <c r="T22" s="635"/>
      <c r="U22" s="635"/>
      <c r="V22" s="635"/>
      <c r="W22" s="635"/>
      <c r="X22" s="635"/>
      <c r="Y22" s="636"/>
      <c r="Z22" s="672">
        <v>43.7</v>
      </c>
      <c r="AA22" s="672"/>
      <c r="AB22" s="672"/>
      <c r="AC22" s="672"/>
      <c r="AD22" s="673">
        <v>4512012</v>
      </c>
      <c r="AE22" s="673"/>
      <c r="AF22" s="673"/>
      <c r="AG22" s="673"/>
      <c r="AH22" s="673"/>
      <c r="AI22" s="673"/>
      <c r="AJ22" s="673"/>
      <c r="AK22" s="673"/>
      <c r="AL22" s="637">
        <v>73.7</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558950</v>
      </c>
      <c r="S23" s="635"/>
      <c r="T23" s="635"/>
      <c r="U23" s="635"/>
      <c r="V23" s="635"/>
      <c r="W23" s="635"/>
      <c r="X23" s="635"/>
      <c r="Y23" s="636"/>
      <c r="Z23" s="672">
        <v>5.4</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3759858</v>
      </c>
      <c r="CS24" s="690"/>
      <c r="CT24" s="690"/>
      <c r="CU24" s="690"/>
      <c r="CV24" s="690"/>
      <c r="CW24" s="690"/>
      <c r="CX24" s="690"/>
      <c r="CY24" s="715"/>
      <c r="CZ24" s="716">
        <v>39.700000000000003</v>
      </c>
      <c r="DA24" s="698"/>
      <c r="DB24" s="698"/>
      <c r="DC24" s="718"/>
      <c r="DD24" s="714">
        <v>3324537</v>
      </c>
      <c r="DE24" s="690"/>
      <c r="DF24" s="690"/>
      <c r="DG24" s="690"/>
      <c r="DH24" s="690"/>
      <c r="DI24" s="690"/>
      <c r="DJ24" s="690"/>
      <c r="DK24" s="715"/>
      <c r="DL24" s="714">
        <v>3206765</v>
      </c>
      <c r="DM24" s="690"/>
      <c r="DN24" s="690"/>
      <c r="DO24" s="690"/>
      <c r="DP24" s="690"/>
      <c r="DQ24" s="690"/>
      <c r="DR24" s="690"/>
      <c r="DS24" s="690"/>
      <c r="DT24" s="690"/>
      <c r="DU24" s="690"/>
      <c r="DV24" s="715"/>
      <c r="DW24" s="716">
        <v>52.3</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6562655</v>
      </c>
      <c r="S25" s="635"/>
      <c r="T25" s="635"/>
      <c r="U25" s="635"/>
      <c r="V25" s="635"/>
      <c r="W25" s="635"/>
      <c r="X25" s="635"/>
      <c r="Y25" s="636"/>
      <c r="Z25" s="672">
        <v>63.6</v>
      </c>
      <c r="AA25" s="672"/>
      <c r="AB25" s="672"/>
      <c r="AC25" s="672"/>
      <c r="AD25" s="673">
        <v>6003705</v>
      </c>
      <c r="AE25" s="673"/>
      <c r="AF25" s="673"/>
      <c r="AG25" s="673"/>
      <c r="AH25" s="673"/>
      <c r="AI25" s="673"/>
      <c r="AJ25" s="673"/>
      <c r="AK25" s="673"/>
      <c r="AL25" s="637">
        <v>98</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2159802</v>
      </c>
      <c r="CS25" s="647"/>
      <c r="CT25" s="647"/>
      <c r="CU25" s="647"/>
      <c r="CV25" s="647"/>
      <c r="CW25" s="647"/>
      <c r="CX25" s="647"/>
      <c r="CY25" s="648"/>
      <c r="CZ25" s="637">
        <v>22.8</v>
      </c>
      <c r="DA25" s="649"/>
      <c r="DB25" s="649"/>
      <c r="DC25" s="650"/>
      <c r="DD25" s="640">
        <v>2112967</v>
      </c>
      <c r="DE25" s="647"/>
      <c r="DF25" s="647"/>
      <c r="DG25" s="647"/>
      <c r="DH25" s="647"/>
      <c r="DI25" s="647"/>
      <c r="DJ25" s="647"/>
      <c r="DK25" s="648"/>
      <c r="DL25" s="640">
        <v>2109887</v>
      </c>
      <c r="DM25" s="647"/>
      <c r="DN25" s="647"/>
      <c r="DO25" s="647"/>
      <c r="DP25" s="647"/>
      <c r="DQ25" s="647"/>
      <c r="DR25" s="647"/>
      <c r="DS25" s="647"/>
      <c r="DT25" s="647"/>
      <c r="DU25" s="647"/>
      <c r="DV25" s="648"/>
      <c r="DW25" s="637">
        <v>34.4</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880</v>
      </c>
      <c r="S26" s="635"/>
      <c r="T26" s="635"/>
      <c r="U26" s="635"/>
      <c r="V26" s="635"/>
      <c r="W26" s="635"/>
      <c r="X26" s="635"/>
      <c r="Y26" s="636"/>
      <c r="Z26" s="672">
        <v>0</v>
      </c>
      <c r="AA26" s="672"/>
      <c r="AB26" s="672"/>
      <c r="AC26" s="672"/>
      <c r="AD26" s="673">
        <v>880</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1465114</v>
      </c>
      <c r="CS26" s="635"/>
      <c r="CT26" s="635"/>
      <c r="CU26" s="635"/>
      <c r="CV26" s="635"/>
      <c r="CW26" s="635"/>
      <c r="CX26" s="635"/>
      <c r="CY26" s="636"/>
      <c r="CZ26" s="637">
        <v>15.5</v>
      </c>
      <c r="DA26" s="649"/>
      <c r="DB26" s="649"/>
      <c r="DC26" s="650"/>
      <c r="DD26" s="640">
        <v>1449653</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33622</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859585</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663497</v>
      </c>
      <c r="CS27" s="647"/>
      <c r="CT27" s="647"/>
      <c r="CU27" s="647"/>
      <c r="CV27" s="647"/>
      <c r="CW27" s="647"/>
      <c r="CX27" s="647"/>
      <c r="CY27" s="648"/>
      <c r="CZ27" s="637">
        <v>7</v>
      </c>
      <c r="DA27" s="649"/>
      <c r="DB27" s="649"/>
      <c r="DC27" s="650"/>
      <c r="DD27" s="640">
        <v>282184</v>
      </c>
      <c r="DE27" s="647"/>
      <c r="DF27" s="647"/>
      <c r="DG27" s="647"/>
      <c r="DH27" s="647"/>
      <c r="DI27" s="647"/>
      <c r="DJ27" s="647"/>
      <c r="DK27" s="648"/>
      <c r="DL27" s="640">
        <v>167492</v>
      </c>
      <c r="DM27" s="647"/>
      <c r="DN27" s="647"/>
      <c r="DO27" s="647"/>
      <c r="DP27" s="647"/>
      <c r="DQ27" s="647"/>
      <c r="DR27" s="647"/>
      <c r="DS27" s="647"/>
      <c r="DT27" s="647"/>
      <c r="DU27" s="647"/>
      <c r="DV27" s="648"/>
      <c r="DW27" s="637">
        <v>2.7</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128471</v>
      </c>
      <c r="S28" s="635"/>
      <c r="T28" s="635"/>
      <c r="U28" s="635"/>
      <c r="V28" s="635"/>
      <c r="W28" s="635"/>
      <c r="X28" s="635"/>
      <c r="Y28" s="636"/>
      <c r="Z28" s="672">
        <v>1.2</v>
      </c>
      <c r="AA28" s="672"/>
      <c r="AB28" s="672"/>
      <c r="AC28" s="672"/>
      <c r="AD28" s="673">
        <v>16718</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936559</v>
      </c>
      <c r="CS28" s="635"/>
      <c r="CT28" s="635"/>
      <c r="CU28" s="635"/>
      <c r="CV28" s="635"/>
      <c r="CW28" s="635"/>
      <c r="CX28" s="635"/>
      <c r="CY28" s="636"/>
      <c r="CZ28" s="637">
        <v>9.9</v>
      </c>
      <c r="DA28" s="649"/>
      <c r="DB28" s="649"/>
      <c r="DC28" s="650"/>
      <c r="DD28" s="640">
        <v>929386</v>
      </c>
      <c r="DE28" s="635"/>
      <c r="DF28" s="635"/>
      <c r="DG28" s="635"/>
      <c r="DH28" s="635"/>
      <c r="DI28" s="635"/>
      <c r="DJ28" s="635"/>
      <c r="DK28" s="636"/>
      <c r="DL28" s="640">
        <v>929386</v>
      </c>
      <c r="DM28" s="635"/>
      <c r="DN28" s="635"/>
      <c r="DO28" s="635"/>
      <c r="DP28" s="635"/>
      <c r="DQ28" s="635"/>
      <c r="DR28" s="635"/>
      <c r="DS28" s="635"/>
      <c r="DT28" s="635"/>
      <c r="DU28" s="635"/>
      <c r="DV28" s="636"/>
      <c r="DW28" s="637">
        <v>15.2</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33904</v>
      </c>
      <c r="S29" s="635"/>
      <c r="T29" s="635"/>
      <c r="U29" s="635"/>
      <c r="V29" s="635"/>
      <c r="W29" s="635"/>
      <c r="X29" s="635"/>
      <c r="Y29" s="636"/>
      <c r="Z29" s="672">
        <v>0.3</v>
      </c>
      <c r="AA29" s="672"/>
      <c r="AB29" s="672"/>
      <c r="AC29" s="672"/>
      <c r="AD29" s="673">
        <v>51</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936507</v>
      </c>
      <c r="CS29" s="647"/>
      <c r="CT29" s="647"/>
      <c r="CU29" s="647"/>
      <c r="CV29" s="647"/>
      <c r="CW29" s="647"/>
      <c r="CX29" s="647"/>
      <c r="CY29" s="648"/>
      <c r="CZ29" s="637">
        <v>9.9</v>
      </c>
      <c r="DA29" s="649"/>
      <c r="DB29" s="649"/>
      <c r="DC29" s="650"/>
      <c r="DD29" s="640">
        <v>929334</v>
      </c>
      <c r="DE29" s="647"/>
      <c r="DF29" s="647"/>
      <c r="DG29" s="647"/>
      <c r="DH29" s="647"/>
      <c r="DI29" s="647"/>
      <c r="DJ29" s="647"/>
      <c r="DK29" s="648"/>
      <c r="DL29" s="640">
        <v>929334</v>
      </c>
      <c r="DM29" s="647"/>
      <c r="DN29" s="647"/>
      <c r="DO29" s="647"/>
      <c r="DP29" s="647"/>
      <c r="DQ29" s="647"/>
      <c r="DR29" s="647"/>
      <c r="DS29" s="647"/>
      <c r="DT29" s="647"/>
      <c r="DU29" s="647"/>
      <c r="DV29" s="648"/>
      <c r="DW29" s="637">
        <v>15.2</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834855</v>
      </c>
      <c r="S30" s="635"/>
      <c r="T30" s="635"/>
      <c r="U30" s="635"/>
      <c r="V30" s="635"/>
      <c r="W30" s="635"/>
      <c r="X30" s="635"/>
      <c r="Y30" s="636"/>
      <c r="Z30" s="672">
        <v>8.1</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905787</v>
      </c>
      <c r="CS30" s="635"/>
      <c r="CT30" s="635"/>
      <c r="CU30" s="635"/>
      <c r="CV30" s="635"/>
      <c r="CW30" s="635"/>
      <c r="CX30" s="635"/>
      <c r="CY30" s="636"/>
      <c r="CZ30" s="637">
        <v>9.6</v>
      </c>
      <c r="DA30" s="649"/>
      <c r="DB30" s="649"/>
      <c r="DC30" s="650"/>
      <c r="DD30" s="640">
        <v>898614</v>
      </c>
      <c r="DE30" s="635"/>
      <c r="DF30" s="635"/>
      <c r="DG30" s="635"/>
      <c r="DH30" s="635"/>
      <c r="DI30" s="635"/>
      <c r="DJ30" s="635"/>
      <c r="DK30" s="636"/>
      <c r="DL30" s="640">
        <v>898614</v>
      </c>
      <c r="DM30" s="635"/>
      <c r="DN30" s="635"/>
      <c r="DO30" s="635"/>
      <c r="DP30" s="635"/>
      <c r="DQ30" s="635"/>
      <c r="DR30" s="635"/>
      <c r="DS30" s="635"/>
      <c r="DT30" s="635"/>
      <c r="DU30" s="635"/>
      <c r="DV30" s="636"/>
      <c r="DW30" s="637">
        <v>14.6</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99.4</v>
      </c>
      <c r="BH31" s="697"/>
      <c r="BI31" s="697"/>
      <c r="BJ31" s="697"/>
      <c r="BK31" s="697"/>
      <c r="BL31" s="697"/>
      <c r="BM31" s="698">
        <v>98</v>
      </c>
      <c r="BN31" s="697"/>
      <c r="BO31" s="697"/>
      <c r="BP31" s="697"/>
      <c r="BQ31" s="699"/>
      <c r="BR31" s="696">
        <v>99.4</v>
      </c>
      <c r="BS31" s="697"/>
      <c r="BT31" s="697"/>
      <c r="BU31" s="697"/>
      <c r="BV31" s="697"/>
      <c r="BW31" s="697"/>
      <c r="BX31" s="698">
        <v>98.1</v>
      </c>
      <c r="BY31" s="697"/>
      <c r="BZ31" s="697"/>
      <c r="CA31" s="697"/>
      <c r="CB31" s="699"/>
      <c r="CD31" s="655"/>
      <c r="CE31" s="656"/>
      <c r="CF31" s="631" t="s">
        <v>300</v>
      </c>
      <c r="CG31" s="632"/>
      <c r="CH31" s="632"/>
      <c r="CI31" s="632"/>
      <c r="CJ31" s="632"/>
      <c r="CK31" s="632"/>
      <c r="CL31" s="632"/>
      <c r="CM31" s="632"/>
      <c r="CN31" s="632"/>
      <c r="CO31" s="632"/>
      <c r="CP31" s="632"/>
      <c r="CQ31" s="633"/>
      <c r="CR31" s="634">
        <v>30720</v>
      </c>
      <c r="CS31" s="647"/>
      <c r="CT31" s="647"/>
      <c r="CU31" s="647"/>
      <c r="CV31" s="647"/>
      <c r="CW31" s="647"/>
      <c r="CX31" s="647"/>
      <c r="CY31" s="648"/>
      <c r="CZ31" s="637">
        <v>0.3</v>
      </c>
      <c r="DA31" s="649"/>
      <c r="DB31" s="649"/>
      <c r="DC31" s="650"/>
      <c r="DD31" s="640">
        <v>30720</v>
      </c>
      <c r="DE31" s="647"/>
      <c r="DF31" s="647"/>
      <c r="DG31" s="647"/>
      <c r="DH31" s="647"/>
      <c r="DI31" s="647"/>
      <c r="DJ31" s="647"/>
      <c r="DK31" s="648"/>
      <c r="DL31" s="640">
        <v>30720</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501141</v>
      </c>
      <c r="S32" s="635"/>
      <c r="T32" s="635"/>
      <c r="U32" s="635"/>
      <c r="V32" s="635"/>
      <c r="W32" s="635"/>
      <c r="X32" s="635"/>
      <c r="Y32" s="636"/>
      <c r="Z32" s="672">
        <v>4.9000000000000004</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99.5</v>
      </c>
      <c r="BH32" s="647"/>
      <c r="BI32" s="647"/>
      <c r="BJ32" s="647"/>
      <c r="BK32" s="647"/>
      <c r="BL32" s="647"/>
      <c r="BM32" s="638">
        <v>98.4</v>
      </c>
      <c r="BN32" s="647"/>
      <c r="BO32" s="647"/>
      <c r="BP32" s="647"/>
      <c r="BQ32" s="670"/>
      <c r="BR32" s="700">
        <v>99.3</v>
      </c>
      <c r="BS32" s="647"/>
      <c r="BT32" s="647"/>
      <c r="BU32" s="647"/>
      <c r="BV32" s="647"/>
      <c r="BW32" s="647"/>
      <c r="BX32" s="638">
        <v>98.7</v>
      </c>
      <c r="BY32" s="647"/>
      <c r="BZ32" s="647"/>
      <c r="CA32" s="647"/>
      <c r="CB32" s="670"/>
      <c r="CD32" s="657"/>
      <c r="CE32" s="658"/>
      <c r="CF32" s="631" t="s">
        <v>304</v>
      </c>
      <c r="CG32" s="632"/>
      <c r="CH32" s="632"/>
      <c r="CI32" s="632"/>
      <c r="CJ32" s="632"/>
      <c r="CK32" s="632"/>
      <c r="CL32" s="632"/>
      <c r="CM32" s="632"/>
      <c r="CN32" s="632"/>
      <c r="CO32" s="632"/>
      <c r="CP32" s="632"/>
      <c r="CQ32" s="633"/>
      <c r="CR32" s="634">
        <v>52</v>
      </c>
      <c r="CS32" s="635"/>
      <c r="CT32" s="635"/>
      <c r="CU32" s="635"/>
      <c r="CV32" s="635"/>
      <c r="CW32" s="635"/>
      <c r="CX32" s="635"/>
      <c r="CY32" s="636"/>
      <c r="CZ32" s="637">
        <v>0</v>
      </c>
      <c r="DA32" s="649"/>
      <c r="DB32" s="649"/>
      <c r="DC32" s="650"/>
      <c r="DD32" s="640">
        <v>52</v>
      </c>
      <c r="DE32" s="635"/>
      <c r="DF32" s="635"/>
      <c r="DG32" s="635"/>
      <c r="DH32" s="635"/>
      <c r="DI32" s="635"/>
      <c r="DJ32" s="635"/>
      <c r="DK32" s="636"/>
      <c r="DL32" s="640">
        <v>52</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103950</v>
      </c>
      <c r="S33" s="635"/>
      <c r="T33" s="635"/>
      <c r="U33" s="635"/>
      <c r="V33" s="635"/>
      <c r="W33" s="635"/>
      <c r="X33" s="635"/>
      <c r="Y33" s="636"/>
      <c r="Z33" s="672">
        <v>1</v>
      </c>
      <c r="AA33" s="672"/>
      <c r="AB33" s="672"/>
      <c r="AC33" s="672"/>
      <c r="AD33" s="673">
        <v>80693</v>
      </c>
      <c r="AE33" s="673"/>
      <c r="AF33" s="673"/>
      <c r="AG33" s="673"/>
      <c r="AH33" s="673"/>
      <c r="AI33" s="673"/>
      <c r="AJ33" s="673"/>
      <c r="AK33" s="673"/>
      <c r="AL33" s="637">
        <v>1.3</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99.4</v>
      </c>
      <c r="BH33" s="619"/>
      <c r="BI33" s="619"/>
      <c r="BJ33" s="619"/>
      <c r="BK33" s="619"/>
      <c r="BL33" s="619"/>
      <c r="BM33" s="665">
        <v>97.6</v>
      </c>
      <c r="BN33" s="619"/>
      <c r="BO33" s="619"/>
      <c r="BP33" s="619"/>
      <c r="BQ33" s="682"/>
      <c r="BR33" s="695">
        <v>99.3</v>
      </c>
      <c r="BS33" s="619"/>
      <c r="BT33" s="619"/>
      <c r="BU33" s="619"/>
      <c r="BV33" s="619"/>
      <c r="BW33" s="619"/>
      <c r="BX33" s="665">
        <v>97.6</v>
      </c>
      <c r="BY33" s="619"/>
      <c r="BZ33" s="619"/>
      <c r="CA33" s="619"/>
      <c r="CB33" s="682"/>
      <c r="CD33" s="631" t="s">
        <v>307</v>
      </c>
      <c r="CE33" s="632"/>
      <c r="CF33" s="632"/>
      <c r="CG33" s="632"/>
      <c r="CH33" s="632"/>
      <c r="CI33" s="632"/>
      <c r="CJ33" s="632"/>
      <c r="CK33" s="632"/>
      <c r="CL33" s="632"/>
      <c r="CM33" s="632"/>
      <c r="CN33" s="632"/>
      <c r="CO33" s="632"/>
      <c r="CP33" s="632"/>
      <c r="CQ33" s="633"/>
      <c r="CR33" s="634">
        <v>4394625</v>
      </c>
      <c r="CS33" s="647"/>
      <c r="CT33" s="647"/>
      <c r="CU33" s="647"/>
      <c r="CV33" s="647"/>
      <c r="CW33" s="647"/>
      <c r="CX33" s="647"/>
      <c r="CY33" s="648"/>
      <c r="CZ33" s="637">
        <v>46.4</v>
      </c>
      <c r="DA33" s="649"/>
      <c r="DB33" s="649"/>
      <c r="DC33" s="650"/>
      <c r="DD33" s="640">
        <v>3253531</v>
      </c>
      <c r="DE33" s="647"/>
      <c r="DF33" s="647"/>
      <c r="DG33" s="647"/>
      <c r="DH33" s="647"/>
      <c r="DI33" s="647"/>
      <c r="DJ33" s="647"/>
      <c r="DK33" s="648"/>
      <c r="DL33" s="640">
        <v>2215138</v>
      </c>
      <c r="DM33" s="647"/>
      <c r="DN33" s="647"/>
      <c r="DO33" s="647"/>
      <c r="DP33" s="647"/>
      <c r="DQ33" s="647"/>
      <c r="DR33" s="647"/>
      <c r="DS33" s="647"/>
      <c r="DT33" s="647"/>
      <c r="DU33" s="647"/>
      <c r="DV33" s="648"/>
      <c r="DW33" s="637">
        <v>36.1</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34250</v>
      </c>
      <c r="S34" s="635"/>
      <c r="T34" s="635"/>
      <c r="U34" s="635"/>
      <c r="V34" s="635"/>
      <c r="W34" s="635"/>
      <c r="X34" s="635"/>
      <c r="Y34" s="636"/>
      <c r="Z34" s="672">
        <v>0.3</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1590629</v>
      </c>
      <c r="CS34" s="635"/>
      <c r="CT34" s="635"/>
      <c r="CU34" s="635"/>
      <c r="CV34" s="635"/>
      <c r="CW34" s="635"/>
      <c r="CX34" s="635"/>
      <c r="CY34" s="636"/>
      <c r="CZ34" s="637">
        <v>16.8</v>
      </c>
      <c r="DA34" s="649"/>
      <c r="DB34" s="649"/>
      <c r="DC34" s="650"/>
      <c r="DD34" s="640">
        <v>1252863</v>
      </c>
      <c r="DE34" s="635"/>
      <c r="DF34" s="635"/>
      <c r="DG34" s="635"/>
      <c r="DH34" s="635"/>
      <c r="DI34" s="635"/>
      <c r="DJ34" s="635"/>
      <c r="DK34" s="636"/>
      <c r="DL34" s="640">
        <v>926233</v>
      </c>
      <c r="DM34" s="635"/>
      <c r="DN34" s="635"/>
      <c r="DO34" s="635"/>
      <c r="DP34" s="635"/>
      <c r="DQ34" s="635"/>
      <c r="DR34" s="635"/>
      <c r="DS34" s="635"/>
      <c r="DT34" s="635"/>
      <c r="DU34" s="635"/>
      <c r="DV34" s="636"/>
      <c r="DW34" s="637">
        <v>15.1</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522844</v>
      </c>
      <c r="S35" s="635"/>
      <c r="T35" s="635"/>
      <c r="U35" s="635"/>
      <c r="V35" s="635"/>
      <c r="W35" s="635"/>
      <c r="X35" s="635"/>
      <c r="Y35" s="636"/>
      <c r="Z35" s="672">
        <v>5.0999999999999996</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79289</v>
      </c>
      <c r="CS35" s="647"/>
      <c r="CT35" s="647"/>
      <c r="CU35" s="647"/>
      <c r="CV35" s="647"/>
      <c r="CW35" s="647"/>
      <c r="CX35" s="647"/>
      <c r="CY35" s="648"/>
      <c r="CZ35" s="637">
        <v>0.8</v>
      </c>
      <c r="DA35" s="649"/>
      <c r="DB35" s="649"/>
      <c r="DC35" s="650"/>
      <c r="DD35" s="640">
        <v>56516</v>
      </c>
      <c r="DE35" s="647"/>
      <c r="DF35" s="647"/>
      <c r="DG35" s="647"/>
      <c r="DH35" s="647"/>
      <c r="DI35" s="647"/>
      <c r="DJ35" s="647"/>
      <c r="DK35" s="648"/>
      <c r="DL35" s="640">
        <v>47695</v>
      </c>
      <c r="DM35" s="647"/>
      <c r="DN35" s="647"/>
      <c r="DO35" s="647"/>
      <c r="DP35" s="647"/>
      <c r="DQ35" s="647"/>
      <c r="DR35" s="647"/>
      <c r="DS35" s="647"/>
      <c r="DT35" s="647"/>
      <c r="DU35" s="647"/>
      <c r="DV35" s="648"/>
      <c r="DW35" s="637">
        <v>0.8</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655265</v>
      </c>
      <c r="S36" s="635"/>
      <c r="T36" s="635"/>
      <c r="U36" s="635"/>
      <c r="V36" s="635"/>
      <c r="W36" s="635"/>
      <c r="X36" s="635"/>
      <c r="Y36" s="636"/>
      <c r="Z36" s="672">
        <v>6.3</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1382740</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11053</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1917983</v>
      </c>
      <c r="CS36" s="635"/>
      <c r="CT36" s="635"/>
      <c r="CU36" s="635"/>
      <c r="CV36" s="635"/>
      <c r="CW36" s="635"/>
      <c r="CX36" s="635"/>
      <c r="CY36" s="636"/>
      <c r="CZ36" s="637">
        <v>20.3</v>
      </c>
      <c r="DA36" s="649"/>
      <c r="DB36" s="649"/>
      <c r="DC36" s="650"/>
      <c r="DD36" s="640">
        <v>1324363</v>
      </c>
      <c r="DE36" s="635"/>
      <c r="DF36" s="635"/>
      <c r="DG36" s="635"/>
      <c r="DH36" s="635"/>
      <c r="DI36" s="635"/>
      <c r="DJ36" s="635"/>
      <c r="DK36" s="636"/>
      <c r="DL36" s="640">
        <v>672140</v>
      </c>
      <c r="DM36" s="635"/>
      <c r="DN36" s="635"/>
      <c r="DO36" s="635"/>
      <c r="DP36" s="635"/>
      <c r="DQ36" s="635"/>
      <c r="DR36" s="635"/>
      <c r="DS36" s="635"/>
      <c r="DT36" s="635"/>
      <c r="DU36" s="635"/>
      <c r="DV36" s="636"/>
      <c r="DW36" s="637">
        <v>11</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224164</v>
      </c>
      <c r="S37" s="635"/>
      <c r="T37" s="635"/>
      <c r="U37" s="635"/>
      <c r="V37" s="635"/>
      <c r="W37" s="635"/>
      <c r="X37" s="635"/>
      <c r="Y37" s="636"/>
      <c r="Z37" s="672">
        <v>2.2000000000000002</v>
      </c>
      <c r="AA37" s="672"/>
      <c r="AB37" s="672"/>
      <c r="AC37" s="672"/>
      <c r="AD37" s="673">
        <v>21625</v>
      </c>
      <c r="AE37" s="673"/>
      <c r="AF37" s="673"/>
      <c r="AG37" s="673"/>
      <c r="AH37" s="673"/>
      <c r="AI37" s="673"/>
      <c r="AJ37" s="673"/>
      <c r="AK37" s="673"/>
      <c r="AL37" s="637">
        <v>0.4</v>
      </c>
      <c r="AM37" s="638"/>
      <c r="AN37" s="638"/>
      <c r="AO37" s="674"/>
      <c r="AQ37" s="667" t="s">
        <v>319</v>
      </c>
      <c r="AR37" s="668"/>
      <c r="AS37" s="668"/>
      <c r="AT37" s="668"/>
      <c r="AU37" s="668"/>
      <c r="AV37" s="668"/>
      <c r="AW37" s="668"/>
      <c r="AX37" s="668"/>
      <c r="AY37" s="669"/>
      <c r="AZ37" s="634">
        <v>248225</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-12036</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43490</v>
      </c>
      <c r="CS37" s="647"/>
      <c r="CT37" s="647"/>
      <c r="CU37" s="647"/>
      <c r="CV37" s="647"/>
      <c r="CW37" s="647"/>
      <c r="CX37" s="647"/>
      <c r="CY37" s="648"/>
      <c r="CZ37" s="637">
        <v>0.5</v>
      </c>
      <c r="DA37" s="649"/>
      <c r="DB37" s="649"/>
      <c r="DC37" s="650"/>
      <c r="DD37" s="640">
        <v>43490</v>
      </c>
      <c r="DE37" s="647"/>
      <c r="DF37" s="647"/>
      <c r="DG37" s="647"/>
      <c r="DH37" s="647"/>
      <c r="DI37" s="647"/>
      <c r="DJ37" s="647"/>
      <c r="DK37" s="648"/>
      <c r="DL37" s="640">
        <v>43490</v>
      </c>
      <c r="DM37" s="647"/>
      <c r="DN37" s="647"/>
      <c r="DO37" s="647"/>
      <c r="DP37" s="647"/>
      <c r="DQ37" s="647"/>
      <c r="DR37" s="647"/>
      <c r="DS37" s="647"/>
      <c r="DT37" s="647"/>
      <c r="DU37" s="647"/>
      <c r="DV37" s="648"/>
      <c r="DW37" s="637">
        <v>0.7</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685500</v>
      </c>
      <c r="S38" s="635"/>
      <c r="T38" s="635"/>
      <c r="U38" s="635"/>
      <c r="V38" s="635"/>
      <c r="W38" s="635"/>
      <c r="X38" s="635"/>
      <c r="Y38" s="636"/>
      <c r="Z38" s="672">
        <v>6.6</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207788</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1157</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688942</v>
      </c>
      <c r="CS38" s="635"/>
      <c r="CT38" s="635"/>
      <c r="CU38" s="635"/>
      <c r="CV38" s="635"/>
      <c r="CW38" s="635"/>
      <c r="CX38" s="635"/>
      <c r="CY38" s="636"/>
      <c r="CZ38" s="637">
        <v>7.3</v>
      </c>
      <c r="DA38" s="649"/>
      <c r="DB38" s="649"/>
      <c r="DC38" s="650"/>
      <c r="DD38" s="640">
        <v>574564</v>
      </c>
      <c r="DE38" s="635"/>
      <c r="DF38" s="635"/>
      <c r="DG38" s="635"/>
      <c r="DH38" s="635"/>
      <c r="DI38" s="635"/>
      <c r="DJ38" s="635"/>
      <c r="DK38" s="636"/>
      <c r="DL38" s="640">
        <v>564930</v>
      </c>
      <c r="DM38" s="635"/>
      <c r="DN38" s="635"/>
      <c r="DO38" s="635"/>
      <c r="DP38" s="635"/>
      <c r="DQ38" s="635"/>
      <c r="DR38" s="635"/>
      <c r="DS38" s="635"/>
      <c r="DT38" s="635"/>
      <c r="DU38" s="635"/>
      <c r="DV38" s="636"/>
      <c r="DW38" s="637">
        <v>9.1999999999999993</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171440</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1700</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85704</v>
      </c>
      <c r="CS39" s="647"/>
      <c r="CT39" s="647"/>
      <c r="CU39" s="647"/>
      <c r="CV39" s="647"/>
      <c r="CW39" s="647"/>
      <c r="CX39" s="647"/>
      <c r="CY39" s="648"/>
      <c r="CZ39" s="637">
        <v>0.9</v>
      </c>
      <c r="DA39" s="649"/>
      <c r="DB39" s="649"/>
      <c r="DC39" s="650"/>
      <c r="DD39" s="640">
        <v>41085</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10400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66345</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87</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32078</v>
      </c>
      <c r="CS40" s="635"/>
      <c r="CT40" s="635"/>
      <c r="CU40" s="635"/>
      <c r="CV40" s="635"/>
      <c r="CW40" s="635"/>
      <c r="CX40" s="635"/>
      <c r="CY40" s="636"/>
      <c r="CZ40" s="637">
        <v>0.3</v>
      </c>
      <c r="DA40" s="649"/>
      <c r="DB40" s="649"/>
      <c r="DC40" s="650"/>
      <c r="DD40" s="640">
        <v>4140</v>
      </c>
      <c r="DE40" s="635"/>
      <c r="DF40" s="635"/>
      <c r="DG40" s="635"/>
      <c r="DH40" s="635"/>
      <c r="DI40" s="635"/>
      <c r="DJ40" s="635"/>
      <c r="DK40" s="636"/>
      <c r="DL40" s="640">
        <v>4140</v>
      </c>
      <c r="DM40" s="635"/>
      <c r="DN40" s="635"/>
      <c r="DO40" s="635"/>
      <c r="DP40" s="635"/>
      <c r="DQ40" s="635"/>
      <c r="DR40" s="635"/>
      <c r="DS40" s="635"/>
      <c r="DT40" s="635"/>
      <c r="DU40" s="635"/>
      <c r="DV40" s="636"/>
      <c r="DW40" s="637">
        <v>0.1</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10321501</v>
      </c>
      <c r="S41" s="659"/>
      <c r="T41" s="659"/>
      <c r="U41" s="659"/>
      <c r="V41" s="659"/>
      <c r="W41" s="659"/>
      <c r="X41" s="659"/>
      <c r="Y41" s="662"/>
      <c r="Z41" s="663">
        <v>100</v>
      </c>
      <c r="AA41" s="663"/>
      <c r="AB41" s="663"/>
      <c r="AC41" s="663"/>
      <c r="AD41" s="664">
        <v>6123672</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140447</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548495</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429</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1307793</v>
      </c>
      <c r="CS42" s="647"/>
      <c r="CT42" s="647"/>
      <c r="CU42" s="647"/>
      <c r="CV42" s="647"/>
      <c r="CW42" s="647"/>
      <c r="CX42" s="647"/>
      <c r="CY42" s="648"/>
      <c r="CZ42" s="637">
        <v>13.8</v>
      </c>
      <c r="DA42" s="649"/>
      <c r="DB42" s="649"/>
      <c r="DC42" s="650"/>
      <c r="DD42" s="640">
        <v>435080</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t="s">
        <v>122</v>
      </c>
      <c r="CS43" s="647"/>
      <c r="CT43" s="647"/>
      <c r="CU43" s="647"/>
      <c r="CV43" s="647"/>
      <c r="CW43" s="647"/>
      <c r="CX43" s="647"/>
      <c r="CY43" s="648"/>
      <c r="CZ43" s="637" t="s">
        <v>122</v>
      </c>
      <c r="DA43" s="649"/>
      <c r="DB43" s="649"/>
      <c r="DC43" s="650"/>
      <c r="DD43" s="640" t="s">
        <v>122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962808</v>
      </c>
      <c r="CS44" s="635"/>
      <c r="CT44" s="635"/>
      <c r="CU44" s="635"/>
      <c r="CV44" s="635"/>
      <c r="CW44" s="635"/>
      <c r="CX44" s="635"/>
      <c r="CY44" s="636"/>
      <c r="CZ44" s="637">
        <v>10.199999999999999</v>
      </c>
      <c r="DA44" s="638"/>
      <c r="DB44" s="638"/>
      <c r="DC44" s="639"/>
      <c r="DD44" s="640">
        <v>217013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393883</v>
      </c>
      <c r="CS45" s="647"/>
      <c r="CT45" s="647"/>
      <c r="CU45" s="647"/>
      <c r="CV45" s="647"/>
      <c r="CW45" s="647"/>
      <c r="CX45" s="647"/>
      <c r="CY45" s="648"/>
      <c r="CZ45" s="637">
        <v>4.2</v>
      </c>
      <c r="DA45" s="649"/>
      <c r="DB45" s="649"/>
      <c r="DC45" s="650"/>
      <c r="DD45" s="640">
        <v>27681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500015</v>
      </c>
      <c r="CS46" s="635"/>
      <c r="CT46" s="635"/>
      <c r="CU46" s="635"/>
      <c r="CV46" s="635"/>
      <c r="CW46" s="635"/>
      <c r="CX46" s="635"/>
      <c r="CY46" s="636"/>
      <c r="CZ46" s="637">
        <v>5.3</v>
      </c>
      <c r="DA46" s="638"/>
      <c r="DB46" s="638"/>
      <c r="DC46" s="639"/>
      <c r="DD46" s="640">
        <v>182727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344985</v>
      </c>
      <c r="CS47" s="647"/>
      <c r="CT47" s="647"/>
      <c r="CU47" s="647"/>
      <c r="CV47" s="647"/>
      <c r="CW47" s="647"/>
      <c r="CX47" s="647"/>
      <c r="CY47" s="648"/>
      <c r="CZ47" s="637">
        <v>3.6</v>
      </c>
      <c r="DA47" s="649"/>
      <c r="DB47" s="649"/>
      <c r="DC47" s="650"/>
      <c r="DD47" s="640">
        <v>218067</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9462276</v>
      </c>
      <c r="CS49" s="619"/>
      <c r="CT49" s="619"/>
      <c r="CU49" s="619"/>
      <c r="CV49" s="619"/>
      <c r="CW49" s="619"/>
      <c r="CX49" s="619"/>
      <c r="CY49" s="620"/>
      <c r="CZ49" s="621">
        <v>100</v>
      </c>
      <c r="DA49" s="622"/>
      <c r="DB49" s="622"/>
      <c r="DC49" s="623"/>
      <c r="DD49" s="624">
        <v>7013148</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jOSNDwi7nnWt6yOJyUbt0OwIX3fIRDoljzf/b1SH5hKHmf3b0XYmqBHeMyVUtSutcIHkFD5rJ9MJ8W7jDt5eKQ==" saltValue="Cu63sdGBK3KxuMftR5R71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9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4" t="s">
        <v>352</v>
      </c>
      <c r="B2" s="1104"/>
      <c r="C2" s="1104"/>
      <c r="D2" s="1104"/>
      <c r="E2" s="1104"/>
      <c r="F2" s="1104"/>
      <c r="G2" s="1104"/>
      <c r="H2" s="1104"/>
      <c r="I2" s="1104"/>
      <c r="J2" s="1104"/>
      <c r="K2" s="1104"/>
      <c r="L2" s="1104"/>
      <c r="M2" s="1104"/>
      <c r="N2" s="1104"/>
      <c r="O2" s="1104"/>
      <c r="P2" s="1104"/>
      <c r="Q2" s="1104"/>
      <c r="R2" s="1104"/>
      <c r="S2" s="1104"/>
      <c r="T2" s="1104"/>
      <c r="U2" s="1104"/>
      <c r="V2" s="1104"/>
      <c r="W2" s="1104"/>
      <c r="X2" s="1104"/>
      <c r="Y2" s="1104"/>
      <c r="Z2" s="1104"/>
      <c r="AA2" s="1104"/>
      <c r="AB2" s="1104"/>
      <c r="AC2" s="1104"/>
      <c r="AD2" s="1104"/>
      <c r="AE2" s="1104"/>
      <c r="AF2" s="1104"/>
      <c r="AG2" s="1104"/>
      <c r="AH2" s="1104"/>
      <c r="AI2" s="1104"/>
      <c r="AJ2" s="1104"/>
      <c r="AK2" s="1104"/>
      <c r="AL2" s="1104"/>
      <c r="AM2" s="1104"/>
      <c r="AN2" s="1104"/>
      <c r="AO2" s="1104"/>
      <c r="AP2" s="1104"/>
      <c r="AQ2" s="1104"/>
      <c r="AR2" s="1104"/>
      <c r="AS2" s="1104"/>
      <c r="AT2" s="1104"/>
      <c r="AU2" s="1104"/>
      <c r="AV2" s="1104"/>
      <c r="AW2" s="1104"/>
      <c r="AX2" s="1104"/>
      <c r="AY2" s="1104"/>
      <c r="AZ2" s="1104"/>
      <c r="BA2" s="1104"/>
      <c r="BB2" s="1104"/>
      <c r="BC2" s="1104"/>
      <c r="BD2" s="1104"/>
      <c r="BE2" s="1104"/>
      <c r="BF2" s="1104"/>
      <c r="BG2" s="1104"/>
      <c r="BH2" s="1104"/>
      <c r="BI2" s="110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5" t="s">
        <v>353</v>
      </c>
      <c r="DK2" s="1106"/>
      <c r="DL2" s="1106"/>
      <c r="DM2" s="1106"/>
      <c r="DN2" s="1106"/>
      <c r="DO2" s="1107"/>
      <c r="DP2" s="210"/>
      <c r="DQ2" s="1105" t="s">
        <v>354</v>
      </c>
      <c r="DR2" s="1106"/>
      <c r="DS2" s="1106"/>
      <c r="DT2" s="1106"/>
      <c r="DU2" s="1106"/>
      <c r="DV2" s="1106"/>
      <c r="DW2" s="1106"/>
      <c r="DX2" s="1106"/>
      <c r="DY2" s="1106"/>
      <c r="DZ2" s="110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8"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8" t="s">
        <v>371</v>
      </c>
      <c r="DH5" s="1099"/>
      <c r="DI5" s="1099"/>
      <c r="DJ5" s="1099"/>
      <c r="DK5" s="1100"/>
      <c r="DL5" s="1098" t="s">
        <v>372</v>
      </c>
      <c r="DM5" s="1099"/>
      <c r="DN5" s="1099"/>
      <c r="DO5" s="1099"/>
      <c r="DP5" s="1100"/>
      <c r="DQ5" s="1014" t="s">
        <v>373</v>
      </c>
      <c r="DR5" s="1015"/>
      <c r="DS5" s="1015"/>
      <c r="DT5" s="1015"/>
      <c r="DU5" s="1016"/>
      <c r="DV5" s="1014" t="s">
        <v>364</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9"/>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1"/>
      <c r="DH6" s="1102"/>
      <c r="DI6" s="1102"/>
      <c r="DJ6" s="1102"/>
      <c r="DK6" s="1103"/>
      <c r="DL6" s="1101"/>
      <c r="DM6" s="1102"/>
      <c r="DN6" s="1102"/>
      <c r="DO6" s="1102"/>
      <c r="DP6" s="1103"/>
      <c r="DQ6" s="1017"/>
      <c r="DR6" s="1018"/>
      <c r="DS6" s="1018"/>
      <c r="DT6" s="1018"/>
      <c r="DU6" s="1019"/>
      <c r="DV6" s="1017"/>
      <c r="DW6" s="1018"/>
      <c r="DX6" s="1018"/>
      <c r="DY6" s="1018"/>
      <c r="DZ6" s="1029"/>
      <c r="EA6" s="217"/>
    </row>
    <row r="7" spans="1:131" s="218" customFormat="1" ht="26.25" customHeight="1" thickTop="1" x14ac:dyDescent="0.2">
      <c r="A7" s="219">
        <v>1</v>
      </c>
      <c r="B7" s="1060" t="s">
        <v>374</v>
      </c>
      <c r="C7" s="1061"/>
      <c r="D7" s="1061"/>
      <c r="E7" s="1061"/>
      <c r="F7" s="1061"/>
      <c r="G7" s="1061"/>
      <c r="H7" s="1061"/>
      <c r="I7" s="1061"/>
      <c r="J7" s="1061"/>
      <c r="K7" s="1061"/>
      <c r="L7" s="1061"/>
      <c r="M7" s="1061"/>
      <c r="N7" s="1061"/>
      <c r="O7" s="1061"/>
      <c r="P7" s="1062"/>
      <c r="Q7" s="1116">
        <v>10402</v>
      </c>
      <c r="R7" s="1117"/>
      <c r="S7" s="1117"/>
      <c r="T7" s="1117"/>
      <c r="U7" s="1117"/>
      <c r="V7" s="1117">
        <v>9573</v>
      </c>
      <c r="W7" s="1117"/>
      <c r="X7" s="1117"/>
      <c r="Y7" s="1117"/>
      <c r="Z7" s="1117"/>
      <c r="AA7" s="1117">
        <v>829</v>
      </c>
      <c r="AB7" s="1117"/>
      <c r="AC7" s="1117"/>
      <c r="AD7" s="1117"/>
      <c r="AE7" s="1118"/>
      <c r="AF7" s="1119">
        <v>664</v>
      </c>
      <c r="AG7" s="1120"/>
      <c r="AH7" s="1120"/>
      <c r="AI7" s="1120"/>
      <c r="AJ7" s="1121"/>
      <c r="AK7" s="1122">
        <v>523</v>
      </c>
      <c r="AL7" s="1123"/>
      <c r="AM7" s="1123"/>
      <c r="AN7" s="1123"/>
      <c r="AO7" s="1123"/>
      <c r="AP7" s="1123">
        <v>8929</v>
      </c>
      <c r="AQ7" s="1123"/>
      <c r="AR7" s="1123"/>
      <c r="AS7" s="1123"/>
      <c r="AT7" s="1123"/>
      <c r="AU7" s="1124"/>
      <c r="AV7" s="1124"/>
      <c r="AW7" s="1124"/>
      <c r="AX7" s="1124"/>
      <c r="AY7" s="1125"/>
      <c r="AZ7" s="214"/>
      <c r="BA7" s="214"/>
      <c r="BB7" s="214"/>
      <c r="BC7" s="214"/>
      <c r="BD7" s="214"/>
      <c r="BE7" s="215"/>
      <c r="BF7" s="215"/>
      <c r="BG7" s="215"/>
      <c r="BH7" s="215"/>
      <c r="BI7" s="215"/>
      <c r="BJ7" s="215"/>
      <c r="BK7" s="215"/>
      <c r="BL7" s="215"/>
      <c r="BM7" s="215"/>
      <c r="BN7" s="215"/>
      <c r="BO7" s="215"/>
      <c r="BP7" s="215"/>
      <c r="BQ7" s="219">
        <v>1</v>
      </c>
      <c r="BR7" s="220"/>
      <c r="BS7" s="1113" t="s">
        <v>557</v>
      </c>
      <c r="BT7" s="1114"/>
      <c r="BU7" s="1114"/>
      <c r="BV7" s="1114"/>
      <c r="BW7" s="1114"/>
      <c r="BX7" s="1114"/>
      <c r="BY7" s="1114"/>
      <c r="BZ7" s="1114"/>
      <c r="CA7" s="1114"/>
      <c r="CB7" s="1114"/>
      <c r="CC7" s="1114"/>
      <c r="CD7" s="1114"/>
      <c r="CE7" s="1114"/>
      <c r="CF7" s="1114"/>
      <c r="CG7" s="1126"/>
      <c r="CH7" s="1110">
        <v>0</v>
      </c>
      <c r="CI7" s="1111"/>
      <c r="CJ7" s="1111"/>
      <c r="CK7" s="1111"/>
      <c r="CL7" s="1112"/>
      <c r="CM7" s="1110">
        <v>132</v>
      </c>
      <c r="CN7" s="1111"/>
      <c r="CO7" s="1111"/>
      <c r="CP7" s="1111"/>
      <c r="CQ7" s="1112"/>
      <c r="CR7" s="1110">
        <v>100</v>
      </c>
      <c r="CS7" s="1111"/>
      <c r="CT7" s="1111"/>
      <c r="CU7" s="1111"/>
      <c r="CV7" s="1112"/>
      <c r="CW7" s="1110">
        <v>14</v>
      </c>
      <c r="CX7" s="1111"/>
      <c r="CY7" s="1111"/>
      <c r="CZ7" s="1111"/>
      <c r="DA7" s="1112"/>
      <c r="DB7" s="1110">
        <v>29</v>
      </c>
      <c r="DC7" s="1111"/>
      <c r="DD7" s="1111"/>
      <c r="DE7" s="1111"/>
      <c r="DF7" s="1112"/>
      <c r="DG7" s="1110" t="s">
        <v>579</v>
      </c>
      <c r="DH7" s="1111"/>
      <c r="DI7" s="1111"/>
      <c r="DJ7" s="1111"/>
      <c r="DK7" s="1112"/>
      <c r="DL7" s="1110" t="s">
        <v>579</v>
      </c>
      <c r="DM7" s="1111"/>
      <c r="DN7" s="1111"/>
      <c r="DO7" s="1111"/>
      <c r="DP7" s="1112"/>
      <c r="DQ7" s="1110" t="s">
        <v>579</v>
      </c>
      <c r="DR7" s="1111"/>
      <c r="DS7" s="1111"/>
      <c r="DT7" s="1111"/>
      <c r="DU7" s="1112"/>
      <c r="DV7" s="1113"/>
      <c r="DW7" s="1114"/>
      <c r="DX7" s="1114"/>
      <c r="DY7" s="1114"/>
      <c r="DZ7" s="1115"/>
      <c r="EA7" s="217"/>
    </row>
    <row r="8" spans="1:131" s="218" customFormat="1" ht="26.25" customHeight="1" x14ac:dyDescent="0.2">
      <c r="A8" s="221">
        <v>2</v>
      </c>
      <c r="B8" s="1043" t="s">
        <v>375</v>
      </c>
      <c r="C8" s="1044"/>
      <c r="D8" s="1044"/>
      <c r="E8" s="1044"/>
      <c r="F8" s="1044"/>
      <c r="G8" s="1044"/>
      <c r="H8" s="1044"/>
      <c r="I8" s="1044"/>
      <c r="J8" s="1044"/>
      <c r="K8" s="1044"/>
      <c r="L8" s="1044"/>
      <c r="M8" s="1044"/>
      <c r="N8" s="1044"/>
      <c r="O8" s="1044"/>
      <c r="P8" s="1045"/>
      <c r="Q8" s="1051">
        <v>48</v>
      </c>
      <c r="R8" s="1052"/>
      <c r="S8" s="1052"/>
      <c r="T8" s="1052"/>
      <c r="U8" s="1052"/>
      <c r="V8" s="1052">
        <v>18</v>
      </c>
      <c r="W8" s="1052"/>
      <c r="X8" s="1052"/>
      <c r="Y8" s="1052"/>
      <c r="Z8" s="1052"/>
      <c r="AA8" s="1052">
        <v>30</v>
      </c>
      <c r="AB8" s="1052"/>
      <c r="AC8" s="1052"/>
      <c r="AD8" s="1052"/>
      <c r="AE8" s="1053"/>
      <c r="AF8" s="1048">
        <v>30</v>
      </c>
      <c r="AG8" s="1049"/>
      <c r="AH8" s="1049"/>
      <c r="AI8" s="1049"/>
      <c r="AJ8" s="1050"/>
      <c r="AK8" s="1093" t="s">
        <v>575</v>
      </c>
      <c r="AL8" s="1094"/>
      <c r="AM8" s="1094"/>
      <c r="AN8" s="1094"/>
      <c r="AO8" s="1094"/>
      <c r="AP8" s="1094" t="s">
        <v>575</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558</v>
      </c>
      <c r="BT8" s="1006"/>
      <c r="BU8" s="1006"/>
      <c r="BV8" s="1006"/>
      <c r="BW8" s="1006"/>
      <c r="BX8" s="1006"/>
      <c r="BY8" s="1006"/>
      <c r="BZ8" s="1006"/>
      <c r="CA8" s="1006"/>
      <c r="CB8" s="1006"/>
      <c r="CC8" s="1006"/>
      <c r="CD8" s="1006"/>
      <c r="CE8" s="1006"/>
      <c r="CF8" s="1006"/>
      <c r="CG8" s="1027"/>
      <c r="CH8" s="1002">
        <v>15</v>
      </c>
      <c r="CI8" s="1003"/>
      <c r="CJ8" s="1003"/>
      <c r="CK8" s="1003"/>
      <c r="CL8" s="1004"/>
      <c r="CM8" s="1002">
        <v>331</v>
      </c>
      <c r="CN8" s="1003"/>
      <c r="CO8" s="1003"/>
      <c r="CP8" s="1003"/>
      <c r="CQ8" s="1004"/>
      <c r="CR8" s="1002">
        <v>210</v>
      </c>
      <c r="CS8" s="1003"/>
      <c r="CT8" s="1003"/>
      <c r="CU8" s="1003"/>
      <c r="CV8" s="1004"/>
      <c r="CW8" s="1002">
        <v>4</v>
      </c>
      <c r="CX8" s="1003"/>
      <c r="CY8" s="1003"/>
      <c r="CZ8" s="1003"/>
      <c r="DA8" s="1004"/>
      <c r="DB8" s="1002" t="s">
        <v>579</v>
      </c>
      <c r="DC8" s="1003"/>
      <c r="DD8" s="1003"/>
      <c r="DE8" s="1003"/>
      <c r="DF8" s="1004"/>
      <c r="DG8" s="1002" t="s">
        <v>579</v>
      </c>
      <c r="DH8" s="1003"/>
      <c r="DI8" s="1003"/>
      <c r="DJ8" s="1003"/>
      <c r="DK8" s="1004"/>
      <c r="DL8" s="1002" t="s">
        <v>579</v>
      </c>
      <c r="DM8" s="1003"/>
      <c r="DN8" s="1003"/>
      <c r="DO8" s="1003"/>
      <c r="DP8" s="1004"/>
      <c r="DQ8" s="1002" t="s">
        <v>579</v>
      </c>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559</v>
      </c>
      <c r="BT9" s="1006"/>
      <c r="BU9" s="1006"/>
      <c r="BV9" s="1006"/>
      <c r="BW9" s="1006"/>
      <c r="BX9" s="1006"/>
      <c r="BY9" s="1006"/>
      <c r="BZ9" s="1006"/>
      <c r="CA9" s="1006"/>
      <c r="CB9" s="1006"/>
      <c r="CC9" s="1006"/>
      <c r="CD9" s="1006"/>
      <c r="CE9" s="1006"/>
      <c r="CF9" s="1006"/>
      <c r="CG9" s="1027"/>
      <c r="CH9" s="1002">
        <v>-10</v>
      </c>
      <c r="CI9" s="1003"/>
      <c r="CJ9" s="1003"/>
      <c r="CK9" s="1003"/>
      <c r="CL9" s="1004"/>
      <c r="CM9" s="1002">
        <v>88</v>
      </c>
      <c r="CN9" s="1003"/>
      <c r="CO9" s="1003"/>
      <c r="CP9" s="1003"/>
      <c r="CQ9" s="1004"/>
      <c r="CR9" s="1002">
        <v>10</v>
      </c>
      <c r="CS9" s="1003"/>
      <c r="CT9" s="1003"/>
      <c r="CU9" s="1003"/>
      <c r="CV9" s="1004"/>
      <c r="CW9" s="1002">
        <v>0</v>
      </c>
      <c r="CX9" s="1003"/>
      <c r="CY9" s="1003"/>
      <c r="CZ9" s="1003"/>
      <c r="DA9" s="1004"/>
      <c r="DB9" s="1002" t="s">
        <v>579</v>
      </c>
      <c r="DC9" s="1003"/>
      <c r="DD9" s="1003"/>
      <c r="DE9" s="1003"/>
      <c r="DF9" s="1004"/>
      <c r="DG9" s="1002" t="s">
        <v>579</v>
      </c>
      <c r="DH9" s="1003"/>
      <c r="DI9" s="1003"/>
      <c r="DJ9" s="1003"/>
      <c r="DK9" s="1004"/>
      <c r="DL9" s="1002" t="s">
        <v>579</v>
      </c>
      <c r="DM9" s="1003"/>
      <c r="DN9" s="1003"/>
      <c r="DO9" s="1003"/>
      <c r="DP9" s="1004"/>
      <c r="DQ9" s="1097" t="s">
        <v>579</v>
      </c>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t="s">
        <v>560</v>
      </c>
      <c r="BT10" s="1006"/>
      <c r="BU10" s="1006"/>
      <c r="BV10" s="1006"/>
      <c r="BW10" s="1006"/>
      <c r="BX10" s="1006"/>
      <c r="BY10" s="1006"/>
      <c r="BZ10" s="1006"/>
      <c r="CA10" s="1006"/>
      <c r="CB10" s="1006"/>
      <c r="CC10" s="1006"/>
      <c r="CD10" s="1006"/>
      <c r="CE10" s="1006"/>
      <c r="CF10" s="1006"/>
      <c r="CG10" s="1027"/>
      <c r="CH10" s="1002">
        <v>7</v>
      </c>
      <c r="CI10" s="1003"/>
      <c r="CJ10" s="1003"/>
      <c r="CK10" s="1003"/>
      <c r="CL10" s="1004"/>
      <c r="CM10" s="1002">
        <v>36</v>
      </c>
      <c r="CN10" s="1003"/>
      <c r="CO10" s="1003"/>
      <c r="CP10" s="1003"/>
      <c r="CQ10" s="1004"/>
      <c r="CR10" s="1002">
        <v>13</v>
      </c>
      <c r="CS10" s="1003"/>
      <c r="CT10" s="1003"/>
      <c r="CU10" s="1003"/>
      <c r="CV10" s="1004"/>
      <c r="CW10" s="1002" t="s">
        <v>579</v>
      </c>
      <c r="CX10" s="1003"/>
      <c r="CY10" s="1003"/>
      <c r="CZ10" s="1003"/>
      <c r="DA10" s="1004"/>
      <c r="DB10" s="1002" t="s">
        <v>579</v>
      </c>
      <c r="DC10" s="1003"/>
      <c r="DD10" s="1003"/>
      <c r="DE10" s="1003"/>
      <c r="DF10" s="1004"/>
      <c r="DG10" s="1002" t="s">
        <v>579</v>
      </c>
      <c r="DH10" s="1003"/>
      <c r="DI10" s="1003"/>
      <c r="DJ10" s="1003"/>
      <c r="DK10" s="1004"/>
      <c r="DL10" s="1002" t="s">
        <v>579</v>
      </c>
      <c r="DM10" s="1003"/>
      <c r="DN10" s="1003"/>
      <c r="DO10" s="1003"/>
      <c r="DP10" s="1004"/>
      <c r="DQ10" s="1002" t="s">
        <v>579</v>
      </c>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t="s">
        <v>561</v>
      </c>
      <c r="BT11" s="1006"/>
      <c r="BU11" s="1006"/>
      <c r="BV11" s="1006"/>
      <c r="BW11" s="1006"/>
      <c r="BX11" s="1006"/>
      <c r="BY11" s="1006"/>
      <c r="BZ11" s="1006"/>
      <c r="CA11" s="1006"/>
      <c r="CB11" s="1006"/>
      <c r="CC11" s="1006"/>
      <c r="CD11" s="1006"/>
      <c r="CE11" s="1006"/>
      <c r="CF11" s="1006"/>
      <c r="CG11" s="1027"/>
      <c r="CH11" s="1002">
        <v>2</v>
      </c>
      <c r="CI11" s="1003"/>
      <c r="CJ11" s="1003"/>
      <c r="CK11" s="1003"/>
      <c r="CL11" s="1004"/>
      <c r="CM11" s="1002">
        <v>26</v>
      </c>
      <c r="CN11" s="1003"/>
      <c r="CO11" s="1003"/>
      <c r="CP11" s="1003"/>
      <c r="CQ11" s="1004"/>
      <c r="CR11" s="1002">
        <v>10</v>
      </c>
      <c r="CS11" s="1003"/>
      <c r="CT11" s="1003"/>
      <c r="CU11" s="1003"/>
      <c r="CV11" s="1004"/>
      <c r="CW11" s="1002">
        <v>0</v>
      </c>
      <c r="CX11" s="1003"/>
      <c r="CY11" s="1003"/>
      <c r="CZ11" s="1003"/>
      <c r="DA11" s="1004"/>
      <c r="DB11" s="1002" t="s">
        <v>579</v>
      </c>
      <c r="DC11" s="1003"/>
      <c r="DD11" s="1003"/>
      <c r="DE11" s="1003"/>
      <c r="DF11" s="1004"/>
      <c r="DG11" s="1002" t="s">
        <v>579</v>
      </c>
      <c r="DH11" s="1003"/>
      <c r="DI11" s="1003"/>
      <c r="DJ11" s="1003"/>
      <c r="DK11" s="1004"/>
      <c r="DL11" s="1002" t="s">
        <v>579</v>
      </c>
      <c r="DM11" s="1003"/>
      <c r="DN11" s="1003"/>
      <c r="DO11" s="1003"/>
      <c r="DP11" s="1004"/>
      <c r="DQ11" s="1002" t="s">
        <v>579</v>
      </c>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t="s">
        <v>562</v>
      </c>
      <c r="BT12" s="1006"/>
      <c r="BU12" s="1006"/>
      <c r="BV12" s="1006"/>
      <c r="BW12" s="1006"/>
      <c r="BX12" s="1006"/>
      <c r="BY12" s="1006"/>
      <c r="BZ12" s="1006"/>
      <c r="CA12" s="1006"/>
      <c r="CB12" s="1006"/>
      <c r="CC12" s="1006"/>
      <c r="CD12" s="1006"/>
      <c r="CE12" s="1006"/>
      <c r="CF12" s="1006"/>
      <c r="CG12" s="1027"/>
      <c r="CH12" s="1002">
        <v>6</v>
      </c>
      <c r="CI12" s="1003"/>
      <c r="CJ12" s="1003"/>
      <c r="CK12" s="1003"/>
      <c r="CL12" s="1004"/>
      <c r="CM12" s="1002">
        <v>15</v>
      </c>
      <c r="CN12" s="1003"/>
      <c r="CO12" s="1003"/>
      <c r="CP12" s="1003"/>
      <c r="CQ12" s="1004"/>
      <c r="CR12" s="1002">
        <v>4</v>
      </c>
      <c r="CS12" s="1003"/>
      <c r="CT12" s="1003"/>
      <c r="CU12" s="1003"/>
      <c r="CV12" s="1004"/>
      <c r="CW12" s="1002" t="s">
        <v>579</v>
      </c>
      <c r="CX12" s="1003"/>
      <c r="CY12" s="1003"/>
      <c r="CZ12" s="1003"/>
      <c r="DA12" s="1004"/>
      <c r="DB12" s="1002" t="s">
        <v>579</v>
      </c>
      <c r="DC12" s="1003"/>
      <c r="DD12" s="1003"/>
      <c r="DE12" s="1003"/>
      <c r="DF12" s="1004"/>
      <c r="DG12" s="1002" t="s">
        <v>579</v>
      </c>
      <c r="DH12" s="1003"/>
      <c r="DI12" s="1003"/>
      <c r="DJ12" s="1003"/>
      <c r="DK12" s="1004"/>
      <c r="DL12" s="1002" t="s">
        <v>579</v>
      </c>
      <c r="DM12" s="1003"/>
      <c r="DN12" s="1003"/>
      <c r="DO12" s="1003"/>
      <c r="DP12" s="1004"/>
      <c r="DQ12" s="1002" t="s">
        <v>579</v>
      </c>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377</v>
      </c>
      <c r="B23" s="950" t="s">
        <v>378</v>
      </c>
      <c r="C23" s="951"/>
      <c r="D23" s="951"/>
      <c r="E23" s="951"/>
      <c r="F23" s="951"/>
      <c r="G23" s="951"/>
      <c r="H23" s="951"/>
      <c r="I23" s="951"/>
      <c r="J23" s="951"/>
      <c r="K23" s="951"/>
      <c r="L23" s="951"/>
      <c r="M23" s="951"/>
      <c r="N23" s="951"/>
      <c r="O23" s="951"/>
      <c r="P23" s="961"/>
      <c r="Q23" s="1080">
        <v>10322</v>
      </c>
      <c r="R23" s="1074"/>
      <c r="S23" s="1074"/>
      <c r="T23" s="1074"/>
      <c r="U23" s="1074"/>
      <c r="V23" s="1074">
        <v>9462</v>
      </c>
      <c r="W23" s="1074"/>
      <c r="X23" s="1074"/>
      <c r="Y23" s="1074"/>
      <c r="Z23" s="1074"/>
      <c r="AA23" s="1074">
        <v>859</v>
      </c>
      <c r="AB23" s="1074"/>
      <c r="AC23" s="1074"/>
      <c r="AD23" s="1074"/>
      <c r="AE23" s="1081"/>
      <c r="AF23" s="1082">
        <v>694</v>
      </c>
      <c r="AG23" s="1074"/>
      <c r="AH23" s="1074"/>
      <c r="AI23" s="1074"/>
      <c r="AJ23" s="1083"/>
      <c r="AK23" s="1084"/>
      <c r="AL23" s="1085"/>
      <c r="AM23" s="1085"/>
      <c r="AN23" s="1085"/>
      <c r="AO23" s="1085"/>
      <c r="AP23" s="1074">
        <v>8929</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389</v>
      </c>
      <c r="C28" s="1061"/>
      <c r="D28" s="1061"/>
      <c r="E28" s="1061"/>
      <c r="F28" s="1061"/>
      <c r="G28" s="1061"/>
      <c r="H28" s="1061"/>
      <c r="I28" s="1061"/>
      <c r="J28" s="1061"/>
      <c r="K28" s="1061"/>
      <c r="L28" s="1061"/>
      <c r="M28" s="1061"/>
      <c r="N28" s="1061"/>
      <c r="O28" s="1061"/>
      <c r="P28" s="1062"/>
      <c r="Q28" s="1063">
        <v>77</v>
      </c>
      <c r="R28" s="1064"/>
      <c r="S28" s="1064"/>
      <c r="T28" s="1064"/>
      <c r="U28" s="1064"/>
      <c r="V28" s="1064">
        <v>46</v>
      </c>
      <c r="W28" s="1064"/>
      <c r="X28" s="1064"/>
      <c r="Y28" s="1064"/>
      <c r="Z28" s="1064"/>
      <c r="AA28" s="1064">
        <v>31</v>
      </c>
      <c r="AB28" s="1064"/>
      <c r="AC28" s="1064"/>
      <c r="AD28" s="1064"/>
      <c r="AE28" s="1065"/>
      <c r="AF28" s="1066">
        <v>31</v>
      </c>
      <c r="AG28" s="1064"/>
      <c r="AH28" s="1064"/>
      <c r="AI28" s="1064"/>
      <c r="AJ28" s="1067"/>
      <c r="AK28" s="1055" t="s">
        <v>576</v>
      </c>
      <c r="AL28" s="1056"/>
      <c r="AM28" s="1056"/>
      <c r="AN28" s="1056"/>
      <c r="AO28" s="1056"/>
      <c r="AP28" s="1056">
        <v>0</v>
      </c>
      <c r="AQ28" s="1056"/>
      <c r="AR28" s="1056"/>
      <c r="AS28" s="1056"/>
      <c r="AT28" s="1056"/>
      <c r="AU28" s="1056">
        <v>0</v>
      </c>
      <c r="AV28" s="1056"/>
      <c r="AW28" s="1056"/>
      <c r="AX28" s="1056"/>
      <c r="AY28" s="1056"/>
      <c r="AZ28" s="1057" t="s">
        <v>576</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390</v>
      </c>
      <c r="C29" s="1044"/>
      <c r="D29" s="1044"/>
      <c r="E29" s="1044"/>
      <c r="F29" s="1044"/>
      <c r="G29" s="1044"/>
      <c r="H29" s="1044"/>
      <c r="I29" s="1044"/>
      <c r="J29" s="1044"/>
      <c r="K29" s="1044"/>
      <c r="L29" s="1044"/>
      <c r="M29" s="1044"/>
      <c r="N29" s="1044"/>
      <c r="O29" s="1044"/>
      <c r="P29" s="1045"/>
      <c r="Q29" s="1051">
        <v>1040</v>
      </c>
      <c r="R29" s="1052"/>
      <c r="S29" s="1052"/>
      <c r="T29" s="1052"/>
      <c r="U29" s="1052"/>
      <c r="V29" s="1052">
        <v>1028</v>
      </c>
      <c r="W29" s="1052"/>
      <c r="X29" s="1052"/>
      <c r="Y29" s="1052"/>
      <c r="Z29" s="1052"/>
      <c r="AA29" s="1052">
        <v>11</v>
      </c>
      <c r="AB29" s="1052"/>
      <c r="AC29" s="1052"/>
      <c r="AD29" s="1052"/>
      <c r="AE29" s="1053"/>
      <c r="AF29" s="1048">
        <v>11</v>
      </c>
      <c r="AG29" s="1049"/>
      <c r="AH29" s="1049"/>
      <c r="AI29" s="1049"/>
      <c r="AJ29" s="1050"/>
      <c r="AK29" s="993">
        <v>131</v>
      </c>
      <c r="AL29" s="984"/>
      <c r="AM29" s="984"/>
      <c r="AN29" s="984"/>
      <c r="AO29" s="984"/>
      <c r="AP29" s="984" t="s">
        <v>577</v>
      </c>
      <c r="AQ29" s="984"/>
      <c r="AR29" s="984"/>
      <c r="AS29" s="984"/>
      <c r="AT29" s="984"/>
      <c r="AU29" s="984" t="s">
        <v>577</v>
      </c>
      <c r="AV29" s="984"/>
      <c r="AW29" s="984"/>
      <c r="AX29" s="984"/>
      <c r="AY29" s="984"/>
      <c r="AZ29" s="1054" t="s">
        <v>577</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391</v>
      </c>
      <c r="C30" s="1044"/>
      <c r="D30" s="1044"/>
      <c r="E30" s="1044"/>
      <c r="F30" s="1044"/>
      <c r="G30" s="1044"/>
      <c r="H30" s="1044"/>
      <c r="I30" s="1044"/>
      <c r="J30" s="1044"/>
      <c r="K30" s="1044"/>
      <c r="L30" s="1044"/>
      <c r="M30" s="1044"/>
      <c r="N30" s="1044"/>
      <c r="O30" s="1044"/>
      <c r="P30" s="1045"/>
      <c r="Q30" s="1051">
        <v>59</v>
      </c>
      <c r="R30" s="1052"/>
      <c r="S30" s="1052"/>
      <c r="T30" s="1052"/>
      <c r="U30" s="1052"/>
      <c r="V30" s="1052">
        <v>52</v>
      </c>
      <c r="W30" s="1052"/>
      <c r="X30" s="1052"/>
      <c r="Y30" s="1052"/>
      <c r="Z30" s="1052"/>
      <c r="AA30" s="1052">
        <v>7</v>
      </c>
      <c r="AB30" s="1052"/>
      <c r="AC30" s="1052"/>
      <c r="AD30" s="1052"/>
      <c r="AE30" s="1053"/>
      <c r="AF30" s="1048">
        <v>7</v>
      </c>
      <c r="AG30" s="1049"/>
      <c r="AH30" s="1049"/>
      <c r="AI30" s="1049"/>
      <c r="AJ30" s="1050"/>
      <c r="AK30" s="993">
        <v>21</v>
      </c>
      <c r="AL30" s="984"/>
      <c r="AM30" s="984"/>
      <c r="AN30" s="984"/>
      <c r="AO30" s="984"/>
      <c r="AP30" s="984" t="s">
        <v>577</v>
      </c>
      <c r="AQ30" s="984"/>
      <c r="AR30" s="984"/>
      <c r="AS30" s="984"/>
      <c r="AT30" s="984"/>
      <c r="AU30" s="984" t="s">
        <v>577</v>
      </c>
      <c r="AV30" s="984"/>
      <c r="AW30" s="984"/>
      <c r="AX30" s="984"/>
      <c r="AY30" s="984"/>
      <c r="AZ30" s="1054" t="s">
        <v>577</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392</v>
      </c>
      <c r="C31" s="1044"/>
      <c r="D31" s="1044"/>
      <c r="E31" s="1044"/>
      <c r="F31" s="1044"/>
      <c r="G31" s="1044"/>
      <c r="H31" s="1044"/>
      <c r="I31" s="1044"/>
      <c r="J31" s="1044"/>
      <c r="K31" s="1044"/>
      <c r="L31" s="1044"/>
      <c r="M31" s="1044"/>
      <c r="N31" s="1044"/>
      <c r="O31" s="1044"/>
      <c r="P31" s="1045"/>
      <c r="Q31" s="1051">
        <v>1927</v>
      </c>
      <c r="R31" s="1052"/>
      <c r="S31" s="1052"/>
      <c r="T31" s="1052"/>
      <c r="U31" s="1052"/>
      <c r="V31" s="1052">
        <v>1767</v>
      </c>
      <c r="W31" s="1052"/>
      <c r="X31" s="1052"/>
      <c r="Y31" s="1052"/>
      <c r="Z31" s="1052"/>
      <c r="AA31" s="1052">
        <v>160</v>
      </c>
      <c r="AB31" s="1052"/>
      <c r="AC31" s="1052"/>
      <c r="AD31" s="1052"/>
      <c r="AE31" s="1053"/>
      <c r="AF31" s="1048">
        <v>160</v>
      </c>
      <c r="AG31" s="1049"/>
      <c r="AH31" s="1049"/>
      <c r="AI31" s="1049"/>
      <c r="AJ31" s="1050"/>
      <c r="AK31" s="993">
        <v>280</v>
      </c>
      <c r="AL31" s="984"/>
      <c r="AM31" s="984"/>
      <c r="AN31" s="984"/>
      <c r="AO31" s="984"/>
      <c r="AP31" s="984" t="s">
        <v>577</v>
      </c>
      <c r="AQ31" s="984"/>
      <c r="AR31" s="984"/>
      <c r="AS31" s="984"/>
      <c r="AT31" s="984"/>
      <c r="AU31" s="984" t="s">
        <v>577</v>
      </c>
      <c r="AV31" s="984"/>
      <c r="AW31" s="984"/>
      <c r="AX31" s="984"/>
      <c r="AY31" s="984"/>
      <c r="AZ31" s="1054" t="s">
        <v>577</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393</v>
      </c>
      <c r="C32" s="1044"/>
      <c r="D32" s="1044"/>
      <c r="E32" s="1044"/>
      <c r="F32" s="1044"/>
      <c r="G32" s="1044"/>
      <c r="H32" s="1044"/>
      <c r="I32" s="1044"/>
      <c r="J32" s="1044"/>
      <c r="K32" s="1044"/>
      <c r="L32" s="1044"/>
      <c r="M32" s="1044"/>
      <c r="N32" s="1044"/>
      <c r="O32" s="1044"/>
      <c r="P32" s="1045"/>
      <c r="Q32" s="1051">
        <v>182</v>
      </c>
      <c r="R32" s="1052"/>
      <c r="S32" s="1052"/>
      <c r="T32" s="1052"/>
      <c r="U32" s="1052"/>
      <c r="V32" s="1052">
        <v>181</v>
      </c>
      <c r="W32" s="1052"/>
      <c r="X32" s="1052"/>
      <c r="Y32" s="1052"/>
      <c r="Z32" s="1052"/>
      <c r="AA32" s="1052">
        <v>1</v>
      </c>
      <c r="AB32" s="1052"/>
      <c r="AC32" s="1052"/>
      <c r="AD32" s="1052"/>
      <c r="AE32" s="1053"/>
      <c r="AF32" s="1048">
        <v>1</v>
      </c>
      <c r="AG32" s="1049"/>
      <c r="AH32" s="1049"/>
      <c r="AI32" s="1049"/>
      <c r="AJ32" s="1050"/>
      <c r="AK32" s="993">
        <v>85</v>
      </c>
      <c r="AL32" s="984"/>
      <c r="AM32" s="984"/>
      <c r="AN32" s="984"/>
      <c r="AO32" s="984"/>
      <c r="AP32" s="984" t="s">
        <v>577</v>
      </c>
      <c r="AQ32" s="984"/>
      <c r="AR32" s="984"/>
      <c r="AS32" s="984"/>
      <c r="AT32" s="984"/>
      <c r="AU32" s="984" t="s">
        <v>577</v>
      </c>
      <c r="AV32" s="984"/>
      <c r="AW32" s="984"/>
      <c r="AX32" s="984"/>
      <c r="AY32" s="984"/>
      <c r="AZ32" s="1054" t="s">
        <v>577</v>
      </c>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394</v>
      </c>
      <c r="C33" s="1044"/>
      <c r="D33" s="1044"/>
      <c r="E33" s="1044"/>
      <c r="F33" s="1044"/>
      <c r="G33" s="1044"/>
      <c r="H33" s="1044"/>
      <c r="I33" s="1044"/>
      <c r="J33" s="1044"/>
      <c r="K33" s="1044"/>
      <c r="L33" s="1044"/>
      <c r="M33" s="1044"/>
      <c r="N33" s="1044"/>
      <c r="O33" s="1044"/>
      <c r="P33" s="1045"/>
      <c r="Q33" s="1051">
        <v>860</v>
      </c>
      <c r="R33" s="1052"/>
      <c r="S33" s="1052"/>
      <c r="T33" s="1052"/>
      <c r="U33" s="1052"/>
      <c r="V33" s="1052">
        <v>991</v>
      </c>
      <c r="W33" s="1052"/>
      <c r="X33" s="1052"/>
      <c r="Y33" s="1052"/>
      <c r="Z33" s="1052"/>
      <c r="AA33" s="1052">
        <v>-131</v>
      </c>
      <c r="AB33" s="1052"/>
      <c r="AC33" s="1052"/>
      <c r="AD33" s="1052"/>
      <c r="AE33" s="1053"/>
      <c r="AF33" s="1048">
        <v>422</v>
      </c>
      <c r="AG33" s="1049"/>
      <c r="AH33" s="1049"/>
      <c r="AI33" s="1049"/>
      <c r="AJ33" s="1050"/>
      <c r="AK33" s="993">
        <v>238</v>
      </c>
      <c r="AL33" s="984"/>
      <c r="AM33" s="984"/>
      <c r="AN33" s="984"/>
      <c r="AO33" s="984"/>
      <c r="AP33" s="984">
        <v>191</v>
      </c>
      <c r="AQ33" s="984"/>
      <c r="AR33" s="984"/>
      <c r="AS33" s="984"/>
      <c r="AT33" s="984"/>
      <c r="AU33" s="984">
        <v>191</v>
      </c>
      <c r="AV33" s="984"/>
      <c r="AW33" s="984"/>
      <c r="AX33" s="984"/>
      <c r="AY33" s="984"/>
      <c r="AZ33" s="1054" t="s">
        <v>577</v>
      </c>
      <c r="BA33" s="1054"/>
      <c r="BB33" s="1054"/>
      <c r="BC33" s="1054"/>
      <c r="BD33" s="1054"/>
      <c r="BE33" s="985" t="s">
        <v>395</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t="s">
        <v>396</v>
      </c>
      <c r="C34" s="1044"/>
      <c r="D34" s="1044"/>
      <c r="E34" s="1044"/>
      <c r="F34" s="1044"/>
      <c r="G34" s="1044"/>
      <c r="H34" s="1044"/>
      <c r="I34" s="1044"/>
      <c r="J34" s="1044"/>
      <c r="K34" s="1044"/>
      <c r="L34" s="1044"/>
      <c r="M34" s="1044"/>
      <c r="N34" s="1044"/>
      <c r="O34" s="1044"/>
      <c r="P34" s="1045"/>
      <c r="Q34" s="1051">
        <v>323</v>
      </c>
      <c r="R34" s="1052"/>
      <c r="S34" s="1052"/>
      <c r="T34" s="1052"/>
      <c r="U34" s="1052"/>
      <c r="V34" s="1052">
        <v>358</v>
      </c>
      <c r="W34" s="1052"/>
      <c r="X34" s="1052"/>
      <c r="Y34" s="1052"/>
      <c r="Z34" s="1052"/>
      <c r="AA34" s="1052">
        <v>-35</v>
      </c>
      <c r="AB34" s="1052"/>
      <c r="AC34" s="1052"/>
      <c r="AD34" s="1052"/>
      <c r="AE34" s="1053"/>
      <c r="AF34" s="1048">
        <v>253</v>
      </c>
      <c r="AG34" s="1049"/>
      <c r="AH34" s="1049"/>
      <c r="AI34" s="1049"/>
      <c r="AJ34" s="1050"/>
      <c r="AK34" s="993">
        <v>66</v>
      </c>
      <c r="AL34" s="984"/>
      <c r="AM34" s="984"/>
      <c r="AN34" s="984"/>
      <c r="AO34" s="984"/>
      <c r="AP34" s="984">
        <v>107</v>
      </c>
      <c r="AQ34" s="984"/>
      <c r="AR34" s="984"/>
      <c r="AS34" s="984"/>
      <c r="AT34" s="984"/>
      <c r="AU34" s="984">
        <v>70</v>
      </c>
      <c r="AV34" s="984"/>
      <c r="AW34" s="984"/>
      <c r="AX34" s="984"/>
      <c r="AY34" s="984"/>
      <c r="AZ34" s="1054" t="s">
        <v>577</v>
      </c>
      <c r="BA34" s="1054"/>
      <c r="BB34" s="1054"/>
      <c r="BC34" s="1054"/>
      <c r="BD34" s="1054"/>
      <c r="BE34" s="985" t="s">
        <v>395</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t="s">
        <v>397</v>
      </c>
      <c r="C35" s="1044"/>
      <c r="D35" s="1044"/>
      <c r="E35" s="1044"/>
      <c r="F35" s="1044"/>
      <c r="G35" s="1044"/>
      <c r="H35" s="1044"/>
      <c r="I35" s="1044"/>
      <c r="J35" s="1044"/>
      <c r="K35" s="1044"/>
      <c r="L35" s="1044"/>
      <c r="M35" s="1044"/>
      <c r="N35" s="1044"/>
      <c r="O35" s="1044"/>
      <c r="P35" s="1045"/>
      <c r="Q35" s="1051">
        <v>347</v>
      </c>
      <c r="R35" s="1052"/>
      <c r="S35" s="1052"/>
      <c r="T35" s="1052"/>
      <c r="U35" s="1052"/>
      <c r="V35" s="1052">
        <v>355</v>
      </c>
      <c r="W35" s="1052"/>
      <c r="X35" s="1052"/>
      <c r="Y35" s="1052"/>
      <c r="Z35" s="1052"/>
      <c r="AA35" s="1052">
        <v>-8</v>
      </c>
      <c r="AB35" s="1052"/>
      <c r="AC35" s="1052"/>
      <c r="AD35" s="1052"/>
      <c r="AE35" s="1053"/>
      <c r="AF35" s="1048">
        <v>105</v>
      </c>
      <c r="AG35" s="1049"/>
      <c r="AH35" s="1049"/>
      <c r="AI35" s="1049"/>
      <c r="AJ35" s="1050"/>
      <c r="AK35" s="993">
        <v>302</v>
      </c>
      <c r="AL35" s="984"/>
      <c r="AM35" s="984"/>
      <c r="AN35" s="984"/>
      <c r="AO35" s="984"/>
      <c r="AP35" s="984">
        <v>1321</v>
      </c>
      <c r="AQ35" s="984"/>
      <c r="AR35" s="984"/>
      <c r="AS35" s="984"/>
      <c r="AT35" s="984"/>
      <c r="AU35" s="984">
        <v>1209</v>
      </c>
      <c r="AV35" s="984"/>
      <c r="AW35" s="984"/>
      <c r="AX35" s="984"/>
      <c r="AY35" s="984"/>
      <c r="AZ35" s="1054" t="s">
        <v>577</v>
      </c>
      <c r="BA35" s="1054"/>
      <c r="BB35" s="1054"/>
      <c r="BC35" s="1054"/>
      <c r="BD35" s="1054"/>
      <c r="BE35" s="985" t="s">
        <v>395</v>
      </c>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t="s">
        <v>398</v>
      </c>
      <c r="C36" s="1044"/>
      <c r="D36" s="1044"/>
      <c r="E36" s="1044"/>
      <c r="F36" s="1044"/>
      <c r="G36" s="1044"/>
      <c r="H36" s="1044"/>
      <c r="I36" s="1044"/>
      <c r="J36" s="1044"/>
      <c r="K36" s="1044"/>
      <c r="L36" s="1044"/>
      <c r="M36" s="1044"/>
      <c r="N36" s="1044"/>
      <c r="O36" s="1044"/>
      <c r="P36" s="1045"/>
      <c r="Q36" s="1051">
        <v>360</v>
      </c>
      <c r="R36" s="1052"/>
      <c r="S36" s="1052"/>
      <c r="T36" s="1052"/>
      <c r="U36" s="1052"/>
      <c r="V36" s="1052">
        <v>357</v>
      </c>
      <c r="W36" s="1052"/>
      <c r="X36" s="1052"/>
      <c r="Y36" s="1052"/>
      <c r="Z36" s="1052"/>
      <c r="AA36" s="1052">
        <v>2</v>
      </c>
      <c r="AB36" s="1052"/>
      <c r="AC36" s="1052"/>
      <c r="AD36" s="1052"/>
      <c r="AE36" s="1053"/>
      <c r="AF36" s="1048">
        <v>43</v>
      </c>
      <c r="AG36" s="1049"/>
      <c r="AH36" s="1049"/>
      <c r="AI36" s="1049"/>
      <c r="AJ36" s="1050"/>
      <c r="AK36" s="993">
        <v>228</v>
      </c>
      <c r="AL36" s="984"/>
      <c r="AM36" s="984"/>
      <c r="AN36" s="984"/>
      <c r="AO36" s="984"/>
      <c r="AP36" s="984">
        <v>1480</v>
      </c>
      <c r="AQ36" s="984"/>
      <c r="AR36" s="984"/>
      <c r="AS36" s="984"/>
      <c r="AT36" s="984"/>
      <c r="AU36" s="984">
        <v>1163</v>
      </c>
      <c r="AV36" s="984"/>
      <c r="AW36" s="984"/>
      <c r="AX36" s="984"/>
      <c r="AY36" s="984"/>
      <c r="AZ36" s="1054" t="s">
        <v>577</v>
      </c>
      <c r="BA36" s="1054"/>
      <c r="BB36" s="1054"/>
      <c r="BC36" s="1054"/>
      <c r="BD36" s="1054"/>
      <c r="BE36" s="985" t="s">
        <v>395</v>
      </c>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t="s">
        <v>399</v>
      </c>
      <c r="C37" s="1044"/>
      <c r="D37" s="1044"/>
      <c r="E37" s="1044"/>
      <c r="F37" s="1044"/>
      <c r="G37" s="1044"/>
      <c r="H37" s="1044"/>
      <c r="I37" s="1044"/>
      <c r="J37" s="1044"/>
      <c r="K37" s="1044"/>
      <c r="L37" s="1044"/>
      <c r="M37" s="1044"/>
      <c r="N37" s="1044"/>
      <c r="O37" s="1044"/>
      <c r="P37" s="1045"/>
      <c r="Q37" s="1051">
        <v>0</v>
      </c>
      <c r="R37" s="1052"/>
      <c r="S37" s="1052"/>
      <c r="T37" s="1052"/>
      <c r="U37" s="1052"/>
      <c r="V37" s="1052" t="s">
        <v>577</v>
      </c>
      <c r="W37" s="1052"/>
      <c r="X37" s="1052"/>
      <c r="Y37" s="1052"/>
      <c r="Z37" s="1052"/>
      <c r="AA37" s="1052">
        <v>0</v>
      </c>
      <c r="AB37" s="1052"/>
      <c r="AC37" s="1052"/>
      <c r="AD37" s="1052"/>
      <c r="AE37" s="1053"/>
      <c r="AF37" s="1048">
        <v>5</v>
      </c>
      <c r="AG37" s="1049"/>
      <c r="AH37" s="1049"/>
      <c r="AI37" s="1049"/>
      <c r="AJ37" s="1050"/>
      <c r="AK37" s="993" t="s">
        <v>577</v>
      </c>
      <c r="AL37" s="984"/>
      <c r="AM37" s="984"/>
      <c r="AN37" s="984"/>
      <c r="AO37" s="984"/>
      <c r="AP37" s="984" t="s">
        <v>577</v>
      </c>
      <c r="AQ37" s="984"/>
      <c r="AR37" s="984"/>
      <c r="AS37" s="984"/>
      <c r="AT37" s="984"/>
      <c r="AU37" s="984" t="s">
        <v>577</v>
      </c>
      <c r="AV37" s="984"/>
      <c r="AW37" s="984"/>
      <c r="AX37" s="984"/>
      <c r="AY37" s="984"/>
      <c r="AZ37" s="1054" t="s">
        <v>577</v>
      </c>
      <c r="BA37" s="1054"/>
      <c r="BB37" s="1054"/>
      <c r="BC37" s="1054"/>
      <c r="BD37" s="1054"/>
      <c r="BE37" s="985" t="s">
        <v>400</v>
      </c>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401</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377</v>
      </c>
      <c r="B63" s="950" t="s">
        <v>402</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1039</v>
      </c>
      <c r="AG63" s="972"/>
      <c r="AH63" s="972"/>
      <c r="AI63" s="972"/>
      <c r="AJ63" s="1035"/>
      <c r="AK63" s="1036"/>
      <c r="AL63" s="976"/>
      <c r="AM63" s="976"/>
      <c r="AN63" s="976"/>
      <c r="AO63" s="976"/>
      <c r="AP63" s="972">
        <v>3100</v>
      </c>
      <c r="AQ63" s="972"/>
      <c r="AR63" s="972"/>
      <c r="AS63" s="972"/>
      <c r="AT63" s="972"/>
      <c r="AU63" s="972">
        <v>2634</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404</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405</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563</v>
      </c>
      <c r="C68" s="999"/>
      <c r="D68" s="999"/>
      <c r="E68" s="999"/>
      <c r="F68" s="999"/>
      <c r="G68" s="999"/>
      <c r="H68" s="999"/>
      <c r="I68" s="999"/>
      <c r="J68" s="999"/>
      <c r="K68" s="999"/>
      <c r="L68" s="999"/>
      <c r="M68" s="999"/>
      <c r="N68" s="999"/>
      <c r="O68" s="999"/>
      <c r="P68" s="1000"/>
      <c r="Q68" s="1001">
        <v>445</v>
      </c>
      <c r="R68" s="995"/>
      <c r="S68" s="995"/>
      <c r="T68" s="995"/>
      <c r="U68" s="995"/>
      <c r="V68" s="995">
        <v>319</v>
      </c>
      <c r="W68" s="995"/>
      <c r="X68" s="995"/>
      <c r="Y68" s="995"/>
      <c r="Z68" s="995"/>
      <c r="AA68" s="995">
        <v>126</v>
      </c>
      <c r="AB68" s="995"/>
      <c r="AC68" s="995"/>
      <c r="AD68" s="995"/>
      <c r="AE68" s="995"/>
      <c r="AF68" s="995">
        <v>126</v>
      </c>
      <c r="AG68" s="995"/>
      <c r="AH68" s="995"/>
      <c r="AI68" s="995"/>
      <c r="AJ68" s="995"/>
      <c r="AK68" s="995">
        <v>46</v>
      </c>
      <c r="AL68" s="995"/>
      <c r="AM68" s="995"/>
      <c r="AN68" s="995"/>
      <c r="AO68" s="995"/>
      <c r="AP68" s="995" t="s">
        <v>578</v>
      </c>
      <c r="AQ68" s="995"/>
      <c r="AR68" s="995"/>
      <c r="AS68" s="995"/>
      <c r="AT68" s="995"/>
      <c r="AU68" s="995" t="s">
        <v>578</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564</v>
      </c>
      <c r="C69" s="988"/>
      <c r="D69" s="988"/>
      <c r="E69" s="988"/>
      <c r="F69" s="988"/>
      <c r="G69" s="988"/>
      <c r="H69" s="988"/>
      <c r="I69" s="988"/>
      <c r="J69" s="988"/>
      <c r="K69" s="988"/>
      <c r="L69" s="988"/>
      <c r="M69" s="988"/>
      <c r="N69" s="988"/>
      <c r="O69" s="988"/>
      <c r="P69" s="989"/>
      <c r="Q69" s="990">
        <v>650</v>
      </c>
      <c r="R69" s="984"/>
      <c r="S69" s="984"/>
      <c r="T69" s="984"/>
      <c r="U69" s="984"/>
      <c r="V69" s="984">
        <v>625</v>
      </c>
      <c r="W69" s="984"/>
      <c r="X69" s="984"/>
      <c r="Y69" s="984"/>
      <c r="Z69" s="984"/>
      <c r="AA69" s="984">
        <v>25</v>
      </c>
      <c r="AB69" s="984"/>
      <c r="AC69" s="984"/>
      <c r="AD69" s="984"/>
      <c r="AE69" s="984"/>
      <c r="AF69" s="984">
        <v>25</v>
      </c>
      <c r="AG69" s="984"/>
      <c r="AH69" s="984"/>
      <c r="AI69" s="984"/>
      <c r="AJ69" s="984"/>
      <c r="AK69" s="984">
        <v>4</v>
      </c>
      <c r="AL69" s="984"/>
      <c r="AM69" s="984"/>
      <c r="AN69" s="984"/>
      <c r="AO69" s="984"/>
      <c r="AP69" s="984" t="s">
        <v>578</v>
      </c>
      <c r="AQ69" s="984"/>
      <c r="AR69" s="984"/>
      <c r="AS69" s="984"/>
      <c r="AT69" s="984"/>
      <c r="AU69" s="984" t="s">
        <v>578</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565</v>
      </c>
      <c r="C70" s="988"/>
      <c r="D70" s="988"/>
      <c r="E70" s="988"/>
      <c r="F70" s="988"/>
      <c r="G70" s="988"/>
      <c r="H70" s="988"/>
      <c r="I70" s="988"/>
      <c r="J70" s="988"/>
      <c r="K70" s="988"/>
      <c r="L70" s="988"/>
      <c r="M70" s="988"/>
      <c r="N70" s="988"/>
      <c r="O70" s="988"/>
      <c r="P70" s="989"/>
      <c r="Q70" s="990">
        <v>845</v>
      </c>
      <c r="R70" s="984"/>
      <c r="S70" s="984"/>
      <c r="T70" s="984"/>
      <c r="U70" s="984"/>
      <c r="V70" s="984">
        <v>738</v>
      </c>
      <c r="W70" s="984"/>
      <c r="X70" s="984"/>
      <c r="Y70" s="984"/>
      <c r="Z70" s="984"/>
      <c r="AA70" s="984">
        <v>106</v>
      </c>
      <c r="AB70" s="984"/>
      <c r="AC70" s="984"/>
      <c r="AD70" s="984"/>
      <c r="AE70" s="984"/>
      <c r="AF70" s="984">
        <v>106</v>
      </c>
      <c r="AG70" s="984"/>
      <c r="AH70" s="984"/>
      <c r="AI70" s="984"/>
      <c r="AJ70" s="984"/>
      <c r="AK70" s="984">
        <v>120</v>
      </c>
      <c r="AL70" s="984"/>
      <c r="AM70" s="984"/>
      <c r="AN70" s="984"/>
      <c r="AO70" s="984"/>
      <c r="AP70" s="984">
        <v>1742</v>
      </c>
      <c r="AQ70" s="984"/>
      <c r="AR70" s="984"/>
      <c r="AS70" s="984"/>
      <c r="AT70" s="984"/>
      <c r="AU70" s="984">
        <v>73</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566</v>
      </c>
      <c r="C71" s="988"/>
      <c r="D71" s="988"/>
      <c r="E71" s="988"/>
      <c r="F71" s="988"/>
      <c r="G71" s="988"/>
      <c r="H71" s="988"/>
      <c r="I71" s="988"/>
      <c r="J71" s="988"/>
      <c r="K71" s="988"/>
      <c r="L71" s="988"/>
      <c r="M71" s="988"/>
      <c r="N71" s="988"/>
      <c r="O71" s="988"/>
      <c r="P71" s="989"/>
      <c r="Q71" s="990">
        <v>9471</v>
      </c>
      <c r="R71" s="984"/>
      <c r="S71" s="984"/>
      <c r="T71" s="984"/>
      <c r="U71" s="984"/>
      <c r="V71" s="984">
        <v>8936</v>
      </c>
      <c r="W71" s="984"/>
      <c r="X71" s="984"/>
      <c r="Y71" s="984"/>
      <c r="Z71" s="984"/>
      <c r="AA71" s="984">
        <v>535</v>
      </c>
      <c r="AB71" s="984"/>
      <c r="AC71" s="984"/>
      <c r="AD71" s="984"/>
      <c r="AE71" s="984"/>
      <c r="AF71" s="984">
        <v>535</v>
      </c>
      <c r="AG71" s="984"/>
      <c r="AH71" s="984"/>
      <c r="AI71" s="984"/>
      <c r="AJ71" s="984"/>
      <c r="AK71" s="984" t="s">
        <v>578</v>
      </c>
      <c r="AL71" s="984"/>
      <c r="AM71" s="984"/>
      <c r="AN71" s="984"/>
      <c r="AO71" s="984"/>
      <c r="AP71" s="984" t="s">
        <v>578</v>
      </c>
      <c r="AQ71" s="984"/>
      <c r="AR71" s="984"/>
      <c r="AS71" s="984"/>
      <c r="AT71" s="984"/>
      <c r="AU71" s="984" t="s">
        <v>578</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567</v>
      </c>
      <c r="C72" s="988"/>
      <c r="D72" s="988"/>
      <c r="E72" s="988"/>
      <c r="F72" s="988"/>
      <c r="G72" s="988"/>
      <c r="H72" s="988"/>
      <c r="I72" s="988"/>
      <c r="J72" s="988"/>
      <c r="K72" s="988"/>
      <c r="L72" s="988"/>
      <c r="M72" s="988"/>
      <c r="N72" s="988"/>
      <c r="O72" s="988"/>
      <c r="P72" s="989"/>
      <c r="Q72" s="990">
        <v>547</v>
      </c>
      <c r="R72" s="984"/>
      <c r="S72" s="984"/>
      <c r="T72" s="984"/>
      <c r="U72" s="984"/>
      <c r="V72" s="984">
        <v>545</v>
      </c>
      <c r="W72" s="984"/>
      <c r="X72" s="984"/>
      <c r="Y72" s="984"/>
      <c r="Z72" s="984"/>
      <c r="AA72" s="984">
        <v>2</v>
      </c>
      <c r="AB72" s="984"/>
      <c r="AC72" s="984"/>
      <c r="AD72" s="984"/>
      <c r="AE72" s="984"/>
      <c r="AF72" s="984">
        <v>2</v>
      </c>
      <c r="AG72" s="984"/>
      <c r="AH72" s="984"/>
      <c r="AI72" s="984"/>
      <c r="AJ72" s="984"/>
      <c r="AK72" s="984" t="s">
        <v>578</v>
      </c>
      <c r="AL72" s="984"/>
      <c r="AM72" s="984"/>
      <c r="AN72" s="984"/>
      <c r="AO72" s="984"/>
      <c r="AP72" s="984" t="s">
        <v>578</v>
      </c>
      <c r="AQ72" s="984"/>
      <c r="AR72" s="984"/>
      <c r="AS72" s="984"/>
      <c r="AT72" s="984"/>
      <c r="AU72" s="984" t="s">
        <v>578</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568</v>
      </c>
      <c r="C73" s="988"/>
      <c r="D73" s="988"/>
      <c r="E73" s="988"/>
      <c r="F73" s="988"/>
      <c r="G73" s="988"/>
      <c r="H73" s="988"/>
      <c r="I73" s="988"/>
      <c r="J73" s="988"/>
      <c r="K73" s="988"/>
      <c r="L73" s="988"/>
      <c r="M73" s="988"/>
      <c r="N73" s="988"/>
      <c r="O73" s="988"/>
      <c r="P73" s="989"/>
      <c r="Q73" s="990">
        <v>20</v>
      </c>
      <c r="R73" s="984"/>
      <c r="S73" s="984"/>
      <c r="T73" s="984"/>
      <c r="U73" s="984"/>
      <c r="V73" s="984">
        <v>17</v>
      </c>
      <c r="W73" s="984"/>
      <c r="X73" s="984"/>
      <c r="Y73" s="984"/>
      <c r="Z73" s="984"/>
      <c r="AA73" s="984">
        <v>3</v>
      </c>
      <c r="AB73" s="984"/>
      <c r="AC73" s="984"/>
      <c r="AD73" s="984"/>
      <c r="AE73" s="984"/>
      <c r="AF73" s="984">
        <v>3</v>
      </c>
      <c r="AG73" s="984"/>
      <c r="AH73" s="984"/>
      <c r="AI73" s="984"/>
      <c r="AJ73" s="984"/>
      <c r="AK73" s="984" t="s">
        <v>578</v>
      </c>
      <c r="AL73" s="984"/>
      <c r="AM73" s="984"/>
      <c r="AN73" s="984"/>
      <c r="AO73" s="984"/>
      <c r="AP73" s="984" t="s">
        <v>578</v>
      </c>
      <c r="AQ73" s="984"/>
      <c r="AR73" s="984"/>
      <c r="AS73" s="984"/>
      <c r="AT73" s="984"/>
      <c r="AU73" s="984" t="s">
        <v>578</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569</v>
      </c>
      <c r="C74" s="988"/>
      <c r="D74" s="988"/>
      <c r="E74" s="988"/>
      <c r="F74" s="988"/>
      <c r="G74" s="988"/>
      <c r="H74" s="988"/>
      <c r="I74" s="988"/>
      <c r="J74" s="988"/>
      <c r="K74" s="988"/>
      <c r="L74" s="988"/>
      <c r="M74" s="988"/>
      <c r="N74" s="988"/>
      <c r="O74" s="988"/>
      <c r="P74" s="989"/>
      <c r="Q74" s="990">
        <v>33</v>
      </c>
      <c r="R74" s="984"/>
      <c r="S74" s="984"/>
      <c r="T74" s="984"/>
      <c r="U74" s="984"/>
      <c r="V74" s="984">
        <v>33</v>
      </c>
      <c r="W74" s="984"/>
      <c r="X74" s="984"/>
      <c r="Y74" s="984"/>
      <c r="Z74" s="984"/>
      <c r="AA74" s="984">
        <v>0</v>
      </c>
      <c r="AB74" s="984"/>
      <c r="AC74" s="984"/>
      <c r="AD74" s="984"/>
      <c r="AE74" s="984"/>
      <c r="AF74" s="984">
        <v>0</v>
      </c>
      <c r="AG74" s="984"/>
      <c r="AH74" s="984"/>
      <c r="AI74" s="984"/>
      <c r="AJ74" s="984"/>
      <c r="AK74" s="984">
        <v>5</v>
      </c>
      <c r="AL74" s="984"/>
      <c r="AM74" s="984"/>
      <c r="AN74" s="984"/>
      <c r="AO74" s="984"/>
      <c r="AP74" s="984" t="s">
        <v>578</v>
      </c>
      <c r="AQ74" s="984"/>
      <c r="AR74" s="984"/>
      <c r="AS74" s="984"/>
      <c r="AT74" s="984"/>
      <c r="AU74" s="984" t="s">
        <v>578</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570</v>
      </c>
      <c r="C75" s="988"/>
      <c r="D75" s="988"/>
      <c r="E75" s="988"/>
      <c r="F75" s="988"/>
      <c r="G75" s="988"/>
      <c r="H75" s="988"/>
      <c r="I75" s="988"/>
      <c r="J75" s="988"/>
      <c r="K75" s="988"/>
      <c r="L75" s="988"/>
      <c r="M75" s="988"/>
      <c r="N75" s="988"/>
      <c r="O75" s="988"/>
      <c r="P75" s="989"/>
      <c r="Q75" s="991">
        <v>1</v>
      </c>
      <c r="R75" s="992"/>
      <c r="S75" s="992"/>
      <c r="T75" s="992"/>
      <c r="U75" s="993"/>
      <c r="V75" s="994">
        <v>0</v>
      </c>
      <c r="W75" s="992"/>
      <c r="X75" s="992"/>
      <c r="Y75" s="992"/>
      <c r="Z75" s="993"/>
      <c r="AA75" s="994">
        <v>0</v>
      </c>
      <c r="AB75" s="992"/>
      <c r="AC75" s="992"/>
      <c r="AD75" s="992"/>
      <c r="AE75" s="993"/>
      <c r="AF75" s="994">
        <v>0</v>
      </c>
      <c r="AG75" s="992"/>
      <c r="AH75" s="992"/>
      <c r="AI75" s="992"/>
      <c r="AJ75" s="993"/>
      <c r="AK75" s="994" t="s">
        <v>578</v>
      </c>
      <c r="AL75" s="992"/>
      <c r="AM75" s="992"/>
      <c r="AN75" s="992"/>
      <c r="AO75" s="993"/>
      <c r="AP75" s="994" t="s">
        <v>578</v>
      </c>
      <c r="AQ75" s="992"/>
      <c r="AR75" s="992"/>
      <c r="AS75" s="992"/>
      <c r="AT75" s="993"/>
      <c r="AU75" s="994" t="s">
        <v>578</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t="s">
        <v>571</v>
      </c>
      <c r="C76" s="988"/>
      <c r="D76" s="988"/>
      <c r="E76" s="988"/>
      <c r="F76" s="988"/>
      <c r="G76" s="988"/>
      <c r="H76" s="988"/>
      <c r="I76" s="988"/>
      <c r="J76" s="988"/>
      <c r="K76" s="988"/>
      <c r="L76" s="988"/>
      <c r="M76" s="988"/>
      <c r="N76" s="988"/>
      <c r="O76" s="988"/>
      <c r="P76" s="989"/>
      <c r="Q76" s="991">
        <v>100</v>
      </c>
      <c r="R76" s="992"/>
      <c r="S76" s="992"/>
      <c r="T76" s="992"/>
      <c r="U76" s="993"/>
      <c r="V76" s="994">
        <v>100</v>
      </c>
      <c r="W76" s="992"/>
      <c r="X76" s="992"/>
      <c r="Y76" s="992"/>
      <c r="Z76" s="993"/>
      <c r="AA76" s="994" t="s">
        <v>586</v>
      </c>
      <c r="AB76" s="992"/>
      <c r="AC76" s="992"/>
      <c r="AD76" s="992"/>
      <c r="AE76" s="993"/>
      <c r="AF76" s="994" t="s">
        <v>586</v>
      </c>
      <c r="AG76" s="992"/>
      <c r="AH76" s="992"/>
      <c r="AI76" s="992"/>
      <c r="AJ76" s="993"/>
      <c r="AK76" s="994">
        <v>56</v>
      </c>
      <c r="AL76" s="992"/>
      <c r="AM76" s="992"/>
      <c r="AN76" s="992"/>
      <c r="AO76" s="993"/>
      <c r="AP76" s="994" t="s">
        <v>578</v>
      </c>
      <c r="AQ76" s="992"/>
      <c r="AR76" s="992"/>
      <c r="AS76" s="992"/>
      <c r="AT76" s="993"/>
      <c r="AU76" s="994" t="s">
        <v>578</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t="s">
        <v>572</v>
      </c>
      <c r="C77" s="988"/>
      <c r="D77" s="988"/>
      <c r="E77" s="988"/>
      <c r="F77" s="988"/>
      <c r="G77" s="988"/>
      <c r="H77" s="988"/>
      <c r="I77" s="988"/>
      <c r="J77" s="988"/>
      <c r="K77" s="988"/>
      <c r="L77" s="988"/>
      <c r="M77" s="988"/>
      <c r="N77" s="988"/>
      <c r="O77" s="988"/>
      <c r="P77" s="989"/>
      <c r="Q77" s="991">
        <v>146</v>
      </c>
      <c r="R77" s="992"/>
      <c r="S77" s="992"/>
      <c r="T77" s="992"/>
      <c r="U77" s="993"/>
      <c r="V77" s="994">
        <v>105</v>
      </c>
      <c r="W77" s="992"/>
      <c r="X77" s="992"/>
      <c r="Y77" s="992"/>
      <c r="Z77" s="993"/>
      <c r="AA77" s="994">
        <v>41</v>
      </c>
      <c r="AB77" s="992"/>
      <c r="AC77" s="992"/>
      <c r="AD77" s="992"/>
      <c r="AE77" s="993"/>
      <c r="AF77" s="994">
        <v>41</v>
      </c>
      <c r="AG77" s="992"/>
      <c r="AH77" s="992"/>
      <c r="AI77" s="992"/>
      <c r="AJ77" s="993"/>
      <c r="AK77" s="994" t="s">
        <v>578</v>
      </c>
      <c r="AL77" s="992"/>
      <c r="AM77" s="992"/>
      <c r="AN77" s="992"/>
      <c r="AO77" s="993"/>
      <c r="AP77" s="994" t="s">
        <v>578</v>
      </c>
      <c r="AQ77" s="992"/>
      <c r="AR77" s="992"/>
      <c r="AS77" s="992"/>
      <c r="AT77" s="993"/>
      <c r="AU77" s="994" t="s">
        <v>578</v>
      </c>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t="s">
        <v>573</v>
      </c>
      <c r="C78" s="988"/>
      <c r="D78" s="988"/>
      <c r="E78" s="988"/>
      <c r="F78" s="988"/>
      <c r="G78" s="988"/>
      <c r="H78" s="988"/>
      <c r="I78" s="988"/>
      <c r="J78" s="988"/>
      <c r="K78" s="988"/>
      <c r="L78" s="988"/>
      <c r="M78" s="988"/>
      <c r="N78" s="988"/>
      <c r="O78" s="988"/>
      <c r="P78" s="989"/>
      <c r="Q78" s="990">
        <v>75</v>
      </c>
      <c r="R78" s="984"/>
      <c r="S78" s="984"/>
      <c r="T78" s="984"/>
      <c r="U78" s="984"/>
      <c r="V78" s="984">
        <v>59</v>
      </c>
      <c r="W78" s="984"/>
      <c r="X78" s="984"/>
      <c r="Y78" s="984"/>
      <c r="Z78" s="984"/>
      <c r="AA78" s="984">
        <v>15</v>
      </c>
      <c r="AB78" s="984"/>
      <c r="AC78" s="984"/>
      <c r="AD78" s="984"/>
      <c r="AE78" s="984"/>
      <c r="AF78" s="984">
        <v>15</v>
      </c>
      <c r="AG78" s="984"/>
      <c r="AH78" s="984"/>
      <c r="AI78" s="984"/>
      <c r="AJ78" s="984"/>
      <c r="AK78" s="984" t="s">
        <v>578</v>
      </c>
      <c r="AL78" s="984"/>
      <c r="AM78" s="984"/>
      <c r="AN78" s="984"/>
      <c r="AO78" s="984"/>
      <c r="AP78" s="984" t="s">
        <v>578</v>
      </c>
      <c r="AQ78" s="984"/>
      <c r="AR78" s="984"/>
      <c r="AS78" s="984"/>
      <c r="AT78" s="984"/>
      <c r="AU78" s="984" t="s">
        <v>578</v>
      </c>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t="s">
        <v>574</v>
      </c>
      <c r="C79" s="988"/>
      <c r="D79" s="988"/>
      <c r="E79" s="988"/>
      <c r="F79" s="988"/>
      <c r="G79" s="988"/>
      <c r="H79" s="988"/>
      <c r="I79" s="988"/>
      <c r="J79" s="988"/>
      <c r="K79" s="988"/>
      <c r="L79" s="988"/>
      <c r="M79" s="988"/>
      <c r="N79" s="988"/>
      <c r="O79" s="988"/>
      <c r="P79" s="989"/>
      <c r="Q79" s="990">
        <v>234605</v>
      </c>
      <c r="R79" s="984"/>
      <c r="S79" s="984"/>
      <c r="T79" s="984"/>
      <c r="U79" s="984"/>
      <c r="V79" s="984">
        <v>227058</v>
      </c>
      <c r="W79" s="984"/>
      <c r="X79" s="984"/>
      <c r="Y79" s="984"/>
      <c r="Z79" s="984"/>
      <c r="AA79" s="984">
        <v>7546</v>
      </c>
      <c r="AB79" s="984"/>
      <c r="AC79" s="984"/>
      <c r="AD79" s="984"/>
      <c r="AE79" s="984"/>
      <c r="AF79" s="984">
        <v>7546</v>
      </c>
      <c r="AG79" s="984"/>
      <c r="AH79" s="984"/>
      <c r="AI79" s="984"/>
      <c r="AJ79" s="984"/>
      <c r="AK79" s="984" t="s">
        <v>578</v>
      </c>
      <c r="AL79" s="984"/>
      <c r="AM79" s="984"/>
      <c r="AN79" s="984"/>
      <c r="AO79" s="984"/>
      <c r="AP79" s="984" t="s">
        <v>578</v>
      </c>
      <c r="AQ79" s="984"/>
      <c r="AR79" s="984"/>
      <c r="AS79" s="984"/>
      <c r="AT79" s="984"/>
      <c r="AU79" s="984" t="s">
        <v>578</v>
      </c>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377</v>
      </c>
      <c r="B88" s="950" t="s">
        <v>406</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8399</v>
      </c>
      <c r="AG88" s="972"/>
      <c r="AH88" s="972"/>
      <c r="AI88" s="972"/>
      <c r="AJ88" s="972"/>
      <c r="AK88" s="976"/>
      <c r="AL88" s="976"/>
      <c r="AM88" s="976"/>
      <c r="AN88" s="976"/>
      <c r="AO88" s="976"/>
      <c r="AP88" s="972">
        <v>1742</v>
      </c>
      <c r="AQ88" s="972"/>
      <c r="AR88" s="972"/>
      <c r="AS88" s="972"/>
      <c r="AT88" s="972"/>
      <c r="AU88" s="972">
        <v>73</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407</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347</v>
      </c>
      <c r="CS102" s="966"/>
      <c r="CT102" s="966"/>
      <c r="CU102" s="966"/>
      <c r="CV102" s="967"/>
      <c r="CW102" s="965">
        <v>19</v>
      </c>
      <c r="CX102" s="966"/>
      <c r="CY102" s="966"/>
      <c r="CZ102" s="966"/>
      <c r="DA102" s="967"/>
      <c r="DB102" s="965">
        <v>29</v>
      </c>
      <c r="DC102" s="966"/>
      <c r="DD102" s="966"/>
      <c r="DE102" s="966"/>
      <c r="DF102" s="967"/>
      <c r="DG102" s="965" t="s">
        <v>579</v>
      </c>
      <c r="DH102" s="966"/>
      <c r="DI102" s="966"/>
      <c r="DJ102" s="966"/>
      <c r="DK102" s="967"/>
      <c r="DL102" s="965" t="s">
        <v>579</v>
      </c>
      <c r="DM102" s="966"/>
      <c r="DN102" s="966"/>
      <c r="DO102" s="966"/>
      <c r="DP102" s="967"/>
      <c r="DQ102" s="965" t="s">
        <v>579</v>
      </c>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408</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409</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412</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413</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414</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415</v>
      </c>
      <c r="AB109" s="909"/>
      <c r="AC109" s="909"/>
      <c r="AD109" s="909"/>
      <c r="AE109" s="910"/>
      <c r="AF109" s="911" t="s">
        <v>416</v>
      </c>
      <c r="AG109" s="909"/>
      <c r="AH109" s="909"/>
      <c r="AI109" s="909"/>
      <c r="AJ109" s="910"/>
      <c r="AK109" s="911" t="s">
        <v>294</v>
      </c>
      <c r="AL109" s="909"/>
      <c r="AM109" s="909"/>
      <c r="AN109" s="909"/>
      <c r="AO109" s="910"/>
      <c r="AP109" s="911" t="s">
        <v>417</v>
      </c>
      <c r="AQ109" s="909"/>
      <c r="AR109" s="909"/>
      <c r="AS109" s="909"/>
      <c r="AT109" s="942"/>
      <c r="AU109" s="908" t="s">
        <v>414</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415</v>
      </c>
      <c r="BR109" s="909"/>
      <c r="BS109" s="909"/>
      <c r="BT109" s="909"/>
      <c r="BU109" s="910"/>
      <c r="BV109" s="911" t="s">
        <v>416</v>
      </c>
      <c r="BW109" s="909"/>
      <c r="BX109" s="909"/>
      <c r="BY109" s="909"/>
      <c r="BZ109" s="910"/>
      <c r="CA109" s="911" t="s">
        <v>294</v>
      </c>
      <c r="CB109" s="909"/>
      <c r="CC109" s="909"/>
      <c r="CD109" s="909"/>
      <c r="CE109" s="910"/>
      <c r="CF109" s="949" t="s">
        <v>417</v>
      </c>
      <c r="CG109" s="949"/>
      <c r="CH109" s="949"/>
      <c r="CI109" s="949"/>
      <c r="CJ109" s="949"/>
      <c r="CK109" s="911" t="s">
        <v>418</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415</v>
      </c>
      <c r="DH109" s="909"/>
      <c r="DI109" s="909"/>
      <c r="DJ109" s="909"/>
      <c r="DK109" s="910"/>
      <c r="DL109" s="911" t="s">
        <v>416</v>
      </c>
      <c r="DM109" s="909"/>
      <c r="DN109" s="909"/>
      <c r="DO109" s="909"/>
      <c r="DP109" s="910"/>
      <c r="DQ109" s="911" t="s">
        <v>294</v>
      </c>
      <c r="DR109" s="909"/>
      <c r="DS109" s="909"/>
      <c r="DT109" s="909"/>
      <c r="DU109" s="910"/>
      <c r="DV109" s="911" t="s">
        <v>417</v>
      </c>
      <c r="DW109" s="909"/>
      <c r="DX109" s="909"/>
      <c r="DY109" s="909"/>
      <c r="DZ109" s="942"/>
    </row>
    <row r="110" spans="1:131" s="212" customFormat="1" ht="26.25" customHeight="1" x14ac:dyDescent="0.2">
      <c r="A110" s="820" t="s">
        <v>419</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825088</v>
      </c>
      <c r="AB110" s="902"/>
      <c r="AC110" s="902"/>
      <c r="AD110" s="902"/>
      <c r="AE110" s="903"/>
      <c r="AF110" s="904">
        <v>867215</v>
      </c>
      <c r="AG110" s="902"/>
      <c r="AH110" s="902"/>
      <c r="AI110" s="902"/>
      <c r="AJ110" s="903"/>
      <c r="AK110" s="904">
        <v>936507</v>
      </c>
      <c r="AL110" s="902"/>
      <c r="AM110" s="902"/>
      <c r="AN110" s="902"/>
      <c r="AO110" s="903"/>
      <c r="AP110" s="905">
        <v>18.2</v>
      </c>
      <c r="AQ110" s="906"/>
      <c r="AR110" s="906"/>
      <c r="AS110" s="906"/>
      <c r="AT110" s="907"/>
      <c r="AU110" s="943" t="s">
        <v>69</v>
      </c>
      <c r="AV110" s="944"/>
      <c r="AW110" s="944"/>
      <c r="AX110" s="944"/>
      <c r="AY110" s="944"/>
      <c r="AZ110" s="873" t="s">
        <v>420</v>
      </c>
      <c r="BA110" s="821"/>
      <c r="BB110" s="821"/>
      <c r="BC110" s="821"/>
      <c r="BD110" s="821"/>
      <c r="BE110" s="821"/>
      <c r="BF110" s="821"/>
      <c r="BG110" s="821"/>
      <c r="BH110" s="821"/>
      <c r="BI110" s="821"/>
      <c r="BJ110" s="821"/>
      <c r="BK110" s="821"/>
      <c r="BL110" s="821"/>
      <c r="BM110" s="821"/>
      <c r="BN110" s="821"/>
      <c r="BO110" s="821"/>
      <c r="BP110" s="822"/>
      <c r="BQ110" s="874">
        <v>9329746</v>
      </c>
      <c r="BR110" s="855"/>
      <c r="BS110" s="855"/>
      <c r="BT110" s="855"/>
      <c r="BU110" s="855"/>
      <c r="BV110" s="855">
        <v>9148873</v>
      </c>
      <c r="BW110" s="855"/>
      <c r="BX110" s="855"/>
      <c r="BY110" s="855"/>
      <c r="BZ110" s="855"/>
      <c r="CA110" s="855">
        <v>8928587</v>
      </c>
      <c r="CB110" s="855"/>
      <c r="CC110" s="855"/>
      <c r="CD110" s="855"/>
      <c r="CE110" s="855"/>
      <c r="CF110" s="879">
        <v>173.1</v>
      </c>
      <c r="CG110" s="880"/>
      <c r="CH110" s="880"/>
      <c r="CI110" s="880"/>
      <c r="CJ110" s="880"/>
      <c r="CK110" s="939" t="s">
        <v>421</v>
      </c>
      <c r="CL110" s="832"/>
      <c r="CM110" s="873" t="s">
        <v>422</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423</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424</v>
      </c>
      <c r="BA111" s="765"/>
      <c r="BB111" s="765"/>
      <c r="BC111" s="765"/>
      <c r="BD111" s="765"/>
      <c r="BE111" s="765"/>
      <c r="BF111" s="765"/>
      <c r="BG111" s="765"/>
      <c r="BH111" s="765"/>
      <c r="BI111" s="765"/>
      <c r="BJ111" s="765"/>
      <c r="BK111" s="765"/>
      <c r="BL111" s="765"/>
      <c r="BM111" s="765"/>
      <c r="BN111" s="765"/>
      <c r="BO111" s="765"/>
      <c r="BP111" s="766"/>
      <c r="BQ111" s="829">
        <v>29546</v>
      </c>
      <c r="BR111" s="830"/>
      <c r="BS111" s="830"/>
      <c r="BT111" s="830"/>
      <c r="BU111" s="830"/>
      <c r="BV111" s="830">
        <v>14773</v>
      </c>
      <c r="BW111" s="830"/>
      <c r="BX111" s="830"/>
      <c r="BY111" s="830"/>
      <c r="BZ111" s="830"/>
      <c r="CA111" s="830">
        <v>14774</v>
      </c>
      <c r="CB111" s="830"/>
      <c r="CC111" s="830"/>
      <c r="CD111" s="830"/>
      <c r="CE111" s="830"/>
      <c r="CF111" s="888">
        <v>0.3</v>
      </c>
      <c r="CG111" s="889"/>
      <c r="CH111" s="889"/>
      <c r="CI111" s="889"/>
      <c r="CJ111" s="889"/>
      <c r="CK111" s="940"/>
      <c r="CL111" s="834"/>
      <c r="CM111" s="828" t="s">
        <v>425</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426</v>
      </c>
      <c r="B112" s="926"/>
      <c r="C112" s="765" t="s">
        <v>427</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428</v>
      </c>
      <c r="BA112" s="765"/>
      <c r="BB112" s="765"/>
      <c r="BC112" s="765"/>
      <c r="BD112" s="765"/>
      <c r="BE112" s="765"/>
      <c r="BF112" s="765"/>
      <c r="BG112" s="765"/>
      <c r="BH112" s="765"/>
      <c r="BI112" s="765"/>
      <c r="BJ112" s="765"/>
      <c r="BK112" s="765"/>
      <c r="BL112" s="765"/>
      <c r="BM112" s="765"/>
      <c r="BN112" s="765"/>
      <c r="BO112" s="765"/>
      <c r="BP112" s="766"/>
      <c r="BQ112" s="829">
        <v>3068987</v>
      </c>
      <c r="BR112" s="830"/>
      <c r="BS112" s="830"/>
      <c r="BT112" s="830"/>
      <c r="BU112" s="830"/>
      <c r="BV112" s="830">
        <v>2927447</v>
      </c>
      <c r="BW112" s="830"/>
      <c r="BX112" s="830"/>
      <c r="BY112" s="830"/>
      <c r="BZ112" s="830"/>
      <c r="CA112" s="830">
        <v>2633907</v>
      </c>
      <c r="CB112" s="830"/>
      <c r="CC112" s="830"/>
      <c r="CD112" s="830"/>
      <c r="CE112" s="830"/>
      <c r="CF112" s="888">
        <v>51.1</v>
      </c>
      <c r="CG112" s="889"/>
      <c r="CH112" s="889"/>
      <c r="CI112" s="889"/>
      <c r="CJ112" s="889"/>
      <c r="CK112" s="940"/>
      <c r="CL112" s="834"/>
      <c r="CM112" s="828" t="s">
        <v>429</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430</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571674</v>
      </c>
      <c r="AB113" s="932"/>
      <c r="AC113" s="932"/>
      <c r="AD113" s="932"/>
      <c r="AE113" s="933"/>
      <c r="AF113" s="934">
        <v>552268</v>
      </c>
      <c r="AG113" s="932"/>
      <c r="AH113" s="932"/>
      <c r="AI113" s="932"/>
      <c r="AJ113" s="933"/>
      <c r="AK113" s="934">
        <v>429399</v>
      </c>
      <c r="AL113" s="932"/>
      <c r="AM113" s="932"/>
      <c r="AN113" s="932"/>
      <c r="AO113" s="933"/>
      <c r="AP113" s="935">
        <v>8.3000000000000007</v>
      </c>
      <c r="AQ113" s="936"/>
      <c r="AR113" s="936"/>
      <c r="AS113" s="936"/>
      <c r="AT113" s="937"/>
      <c r="AU113" s="945"/>
      <c r="AV113" s="946"/>
      <c r="AW113" s="946"/>
      <c r="AX113" s="946"/>
      <c r="AY113" s="946"/>
      <c r="AZ113" s="828" t="s">
        <v>431</v>
      </c>
      <c r="BA113" s="765"/>
      <c r="BB113" s="765"/>
      <c r="BC113" s="765"/>
      <c r="BD113" s="765"/>
      <c r="BE113" s="765"/>
      <c r="BF113" s="765"/>
      <c r="BG113" s="765"/>
      <c r="BH113" s="765"/>
      <c r="BI113" s="765"/>
      <c r="BJ113" s="765"/>
      <c r="BK113" s="765"/>
      <c r="BL113" s="765"/>
      <c r="BM113" s="765"/>
      <c r="BN113" s="765"/>
      <c r="BO113" s="765"/>
      <c r="BP113" s="766"/>
      <c r="BQ113" s="829">
        <v>89928</v>
      </c>
      <c r="BR113" s="830"/>
      <c r="BS113" s="830"/>
      <c r="BT113" s="830"/>
      <c r="BU113" s="830"/>
      <c r="BV113" s="830">
        <v>81371</v>
      </c>
      <c r="BW113" s="830"/>
      <c r="BX113" s="830"/>
      <c r="BY113" s="830"/>
      <c r="BZ113" s="830"/>
      <c r="CA113" s="830">
        <v>72804</v>
      </c>
      <c r="CB113" s="830"/>
      <c r="CC113" s="830"/>
      <c r="CD113" s="830"/>
      <c r="CE113" s="830"/>
      <c r="CF113" s="888">
        <v>1.4</v>
      </c>
      <c r="CG113" s="889"/>
      <c r="CH113" s="889"/>
      <c r="CI113" s="889"/>
      <c r="CJ113" s="889"/>
      <c r="CK113" s="940"/>
      <c r="CL113" s="834"/>
      <c r="CM113" s="828" t="s">
        <v>432</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433</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6994</v>
      </c>
      <c r="AB114" s="793"/>
      <c r="AC114" s="793"/>
      <c r="AD114" s="793"/>
      <c r="AE114" s="794"/>
      <c r="AF114" s="795">
        <v>8666</v>
      </c>
      <c r="AG114" s="793"/>
      <c r="AH114" s="793"/>
      <c r="AI114" s="793"/>
      <c r="AJ114" s="794"/>
      <c r="AK114" s="795">
        <v>3653</v>
      </c>
      <c r="AL114" s="793"/>
      <c r="AM114" s="793"/>
      <c r="AN114" s="793"/>
      <c r="AO114" s="794"/>
      <c r="AP114" s="837">
        <v>0.1</v>
      </c>
      <c r="AQ114" s="838"/>
      <c r="AR114" s="838"/>
      <c r="AS114" s="838"/>
      <c r="AT114" s="839"/>
      <c r="AU114" s="945"/>
      <c r="AV114" s="946"/>
      <c r="AW114" s="946"/>
      <c r="AX114" s="946"/>
      <c r="AY114" s="946"/>
      <c r="AZ114" s="828" t="s">
        <v>434</v>
      </c>
      <c r="BA114" s="765"/>
      <c r="BB114" s="765"/>
      <c r="BC114" s="765"/>
      <c r="BD114" s="765"/>
      <c r="BE114" s="765"/>
      <c r="BF114" s="765"/>
      <c r="BG114" s="765"/>
      <c r="BH114" s="765"/>
      <c r="BI114" s="765"/>
      <c r="BJ114" s="765"/>
      <c r="BK114" s="765"/>
      <c r="BL114" s="765"/>
      <c r="BM114" s="765"/>
      <c r="BN114" s="765"/>
      <c r="BO114" s="765"/>
      <c r="BP114" s="766"/>
      <c r="BQ114" s="829">
        <v>1128340</v>
      </c>
      <c r="BR114" s="830"/>
      <c r="BS114" s="830"/>
      <c r="BT114" s="830"/>
      <c r="BU114" s="830"/>
      <c r="BV114" s="830">
        <v>1127187</v>
      </c>
      <c r="BW114" s="830"/>
      <c r="BX114" s="830"/>
      <c r="BY114" s="830"/>
      <c r="BZ114" s="830"/>
      <c r="CA114" s="830">
        <v>1076481</v>
      </c>
      <c r="CB114" s="830"/>
      <c r="CC114" s="830"/>
      <c r="CD114" s="830"/>
      <c r="CE114" s="830"/>
      <c r="CF114" s="888">
        <v>20.9</v>
      </c>
      <c r="CG114" s="889"/>
      <c r="CH114" s="889"/>
      <c r="CI114" s="889"/>
      <c r="CJ114" s="889"/>
      <c r="CK114" s="940"/>
      <c r="CL114" s="834"/>
      <c r="CM114" s="828" t="s">
        <v>435</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436</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14774</v>
      </c>
      <c r="AB115" s="932"/>
      <c r="AC115" s="932"/>
      <c r="AD115" s="932"/>
      <c r="AE115" s="933"/>
      <c r="AF115" s="934">
        <v>14774</v>
      </c>
      <c r="AG115" s="932"/>
      <c r="AH115" s="932"/>
      <c r="AI115" s="932"/>
      <c r="AJ115" s="933"/>
      <c r="AK115" s="934">
        <v>14774</v>
      </c>
      <c r="AL115" s="932"/>
      <c r="AM115" s="932"/>
      <c r="AN115" s="932"/>
      <c r="AO115" s="933"/>
      <c r="AP115" s="935">
        <v>0.3</v>
      </c>
      <c r="AQ115" s="936"/>
      <c r="AR115" s="936"/>
      <c r="AS115" s="936"/>
      <c r="AT115" s="937"/>
      <c r="AU115" s="945"/>
      <c r="AV115" s="946"/>
      <c r="AW115" s="946"/>
      <c r="AX115" s="946"/>
      <c r="AY115" s="946"/>
      <c r="AZ115" s="828" t="s">
        <v>437</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438</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439</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399</v>
      </c>
      <c r="AB116" s="793"/>
      <c r="AC116" s="793"/>
      <c r="AD116" s="793"/>
      <c r="AE116" s="794"/>
      <c r="AF116" s="795" t="s">
        <v>122</v>
      </c>
      <c r="AG116" s="793"/>
      <c r="AH116" s="793"/>
      <c r="AI116" s="793"/>
      <c r="AJ116" s="794"/>
      <c r="AK116" s="795">
        <v>52</v>
      </c>
      <c r="AL116" s="793"/>
      <c r="AM116" s="793"/>
      <c r="AN116" s="793"/>
      <c r="AO116" s="794"/>
      <c r="AP116" s="837">
        <v>0</v>
      </c>
      <c r="AQ116" s="838"/>
      <c r="AR116" s="838"/>
      <c r="AS116" s="838"/>
      <c r="AT116" s="839"/>
      <c r="AU116" s="945"/>
      <c r="AV116" s="946"/>
      <c r="AW116" s="946"/>
      <c r="AX116" s="946"/>
      <c r="AY116" s="946"/>
      <c r="AZ116" s="922" t="s">
        <v>440</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441</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29546</v>
      </c>
      <c r="DH116" s="793"/>
      <c r="DI116" s="793"/>
      <c r="DJ116" s="793"/>
      <c r="DK116" s="794"/>
      <c r="DL116" s="795">
        <v>14773</v>
      </c>
      <c r="DM116" s="793"/>
      <c r="DN116" s="793"/>
      <c r="DO116" s="793"/>
      <c r="DP116" s="794"/>
      <c r="DQ116" s="795">
        <v>14774</v>
      </c>
      <c r="DR116" s="793"/>
      <c r="DS116" s="793"/>
      <c r="DT116" s="793"/>
      <c r="DU116" s="794"/>
      <c r="DV116" s="837">
        <v>0.3</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442</v>
      </c>
      <c r="Z117" s="910"/>
      <c r="AA117" s="915">
        <v>1418929</v>
      </c>
      <c r="AB117" s="916"/>
      <c r="AC117" s="916"/>
      <c r="AD117" s="916"/>
      <c r="AE117" s="917"/>
      <c r="AF117" s="918">
        <v>1442923</v>
      </c>
      <c r="AG117" s="916"/>
      <c r="AH117" s="916"/>
      <c r="AI117" s="916"/>
      <c r="AJ117" s="917"/>
      <c r="AK117" s="918">
        <v>1384385</v>
      </c>
      <c r="AL117" s="916"/>
      <c r="AM117" s="916"/>
      <c r="AN117" s="916"/>
      <c r="AO117" s="917"/>
      <c r="AP117" s="919"/>
      <c r="AQ117" s="920"/>
      <c r="AR117" s="920"/>
      <c r="AS117" s="920"/>
      <c r="AT117" s="921"/>
      <c r="AU117" s="945"/>
      <c r="AV117" s="946"/>
      <c r="AW117" s="946"/>
      <c r="AX117" s="946"/>
      <c r="AY117" s="946"/>
      <c r="AZ117" s="876" t="s">
        <v>443</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444</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418</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415</v>
      </c>
      <c r="AB118" s="909"/>
      <c r="AC118" s="909"/>
      <c r="AD118" s="909"/>
      <c r="AE118" s="910"/>
      <c r="AF118" s="911" t="s">
        <v>416</v>
      </c>
      <c r="AG118" s="909"/>
      <c r="AH118" s="909"/>
      <c r="AI118" s="909"/>
      <c r="AJ118" s="910"/>
      <c r="AK118" s="911" t="s">
        <v>294</v>
      </c>
      <c r="AL118" s="909"/>
      <c r="AM118" s="909"/>
      <c r="AN118" s="909"/>
      <c r="AO118" s="910"/>
      <c r="AP118" s="912" t="s">
        <v>417</v>
      </c>
      <c r="AQ118" s="913"/>
      <c r="AR118" s="913"/>
      <c r="AS118" s="913"/>
      <c r="AT118" s="914"/>
      <c r="AU118" s="945"/>
      <c r="AV118" s="946"/>
      <c r="AW118" s="946"/>
      <c r="AX118" s="946"/>
      <c r="AY118" s="946"/>
      <c r="AZ118" s="851" t="s">
        <v>445</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446</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421</v>
      </c>
      <c r="B119" s="832"/>
      <c r="C119" s="873" t="s">
        <v>422</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447</v>
      </c>
      <c r="BP119" s="891"/>
      <c r="BQ119" s="892">
        <v>13646547</v>
      </c>
      <c r="BR119" s="858"/>
      <c r="BS119" s="858"/>
      <c r="BT119" s="858"/>
      <c r="BU119" s="858"/>
      <c r="BV119" s="858">
        <v>13299651</v>
      </c>
      <c r="BW119" s="858"/>
      <c r="BX119" s="858"/>
      <c r="BY119" s="858"/>
      <c r="BZ119" s="858"/>
      <c r="CA119" s="858">
        <v>12726553</v>
      </c>
      <c r="CB119" s="858"/>
      <c r="CC119" s="858"/>
      <c r="CD119" s="858"/>
      <c r="CE119" s="858"/>
      <c r="CF119" s="761"/>
      <c r="CG119" s="762"/>
      <c r="CH119" s="762"/>
      <c r="CI119" s="762"/>
      <c r="CJ119" s="847"/>
      <c r="CK119" s="941"/>
      <c r="CL119" s="836"/>
      <c r="CM119" s="851" t="s">
        <v>448</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425</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449</v>
      </c>
      <c r="AV120" s="894"/>
      <c r="AW120" s="894"/>
      <c r="AX120" s="894"/>
      <c r="AY120" s="895"/>
      <c r="AZ120" s="873" t="s">
        <v>450</v>
      </c>
      <c r="BA120" s="821"/>
      <c r="BB120" s="821"/>
      <c r="BC120" s="821"/>
      <c r="BD120" s="821"/>
      <c r="BE120" s="821"/>
      <c r="BF120" s="821"/>
      <c r="BG120" s="821"/>
      <c r="BH120" s="821"/>
      <c r="BI120" s="821"/>
      <c r="BJ120" s="821"/>
      <c r="BK120" s="821"/>
      <c r="BL120" s="821"/>
      <c r="BM120" s="821"/>
      <c r="BN120" s="821"/>
      <c r="BO120" s="821"/>
      <c r="BP120" s="822"/>
      <c r="BQ120" s="874">
        <v>5622796</v>
      </c>
      <c r="BR120" s="855"/>
      <c r="BS120" s="855"/>
      <c r="BT120" s="855"/>
      <c r="BU120" s="855"/>
      <c r="BV120" s="855">
        <v>5312819</v>
      </c>
      <c r="BW120" s="855"/>
      <c r="BX120" s="855"/>
      <c r="BY120" s="855"/>
      <c r="BZ120" s="855"/>
      <c r="CA120" s="855">
        <v>5250294</v>
      </c>
      <c r="CB120" s="855"/>
      <c r="CC120" s="855"/>
      <c r="CD120" s="855"/>
      <c r="CE120" s="855"/>
      <c r="CF120" s="879">
        <v>101.8</v>
      </c>
      <c r="CG120" s="880"/>
      <c r="CH120" s="880"/>
      <c r="CI120" s="880"/>
      <c r="CJ120" s="880"/>
      <c r="CK120" s="881" t="s">
        <v>451</v>
      </c>
      <c r="CL120" s="865"/>
      <c r="CM120" s="865"/>
      <c r="CN120" s="865"/>
      <c r="CO120" s="866"/>
      <c r="CP120" s="885" t="s">
        <v>397</v>
      </c>
      <c r="CQ120" s="886"/>
      <c r="CR120" s="886"/>
      <c r="CS120" s="886"/>
      <c r="CT120" s="886"/>
      <c r="CU120" s="886"/>
      <c r="CV120" s="886"/>
      <c r="CW120" s="886"/>
      <c r="CX120" s="886"/>
      <c r="CY120" s="886"/>
      <c r="CZ120" s="886"/>
      <c r="DA120" s="886"/>
      <c r="DB120" s="886"/>
      <c r="DC120" s="886"/>
      <c r="DD120" s="886"/>
      <c r="DE120" s="886"/>
      <c r="DF120" s="887"/>
      <c r="DG120" s="874">
        <v>1418676</v>
      </c>
      <c r="DH120" s="855"/>
      <c r="DI120" s="855"/>
      <c r="DJ120" s="855"/>
      <c r="DK120" s="855"/>
      <c r="DL120" s="855">
        <v>1302570</v>
      </c>
      <c r="DM120" s="855"/>
      <c r="DN120" s="855"/>
      <c r="DO120" s="855"/>
      <c r="DP120" s="855"/>
      <c r="DQ120" s="855">
        <v>1208898</v>
      </c>
      <c r="DR120" s="855"/>
      <c r="DS120" s="855"/>
      <c r="DT120" s="855"/>
      <c r="DU120" s="855"/>
      <c r="DV120" s="856">
        <v>23.4</v>
      </c>
      <c r="DW120" s="856"/>
      <c r="DX120" s="856"/>
      <c r="DY120" s="856"/>
      <c r="DZ120" s="857"/>
    </row>
    <row r="121" spans="1:130" s="212" customFormat="1" ht="26.25" customHeight="1" x14ac:dyDescent="0.2">
      <c r="A121" s="833"/>
      <c r="B121" s="834"/>
      <c r="C121" s="876" t="s">
        <v>452</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453</v>
      </c>
      <c r="BA121" s="765"/>
      <c r="BB121" s="765"/>
      <c r="BC121" s="765"/>
      <c r="BD121" s="765"/>
      <c r="BE121" s="765"/>
      <c r="BF121" s="765"/>
      <c r="BG121" s="765"/>
      <c r="BH121" s="765"/>
      <c r="BI121" s="765"/>
      <c r="BJ121" s="765"/>
      <c r="BK121" s="765"/>
      <c r="BL121" s="765"/>
      <c r="BM121" s="765"/>
      <c r="BN121" s="765"/>
      <c r="BO121" s="765"/>
      <c r="BP121" s="766"/>
      <c r="BQ121" s="829">
        <v>63048</v>
      </c>
      <c r="BR121" s="830"/>
      <c r="BS121" s="830"/>
      <c r="BT121" s="830"/>
      <c r="BU121" s="830"/>
      <c r="BV121" s="830">
        <v>71661</v>
      </c>
      <c r="BW121" s="830"/>
      <c r="BX121" s="830"/>
      <c r="BY121" s="830"/>
      <c r="BZ121" s="830"/>
      <c r="CA121" s="830">
        <v>107493</v>
      </c>
      <c r="CB121" s="830"/>
      <c r="CC121" s="830"/>
      <c r="CD121" s="830"/>
      <c r="CE121" s="830"/>
      <c r="CF121" s="888">
        <v>2.1</v>
      </c>
      <c r="CG121" s="889"/>
      <c r="CH121" s="889"/>
      <c r="CI121" s="889"/>
      <c r="CJ121" s="889"/>
      <c r="CK121" s="882"/>
      <c r="CL121" s="868"/>
      <c r="CM121" s="868"/>
      <c r="CN121" s="868"/>
      <c r="CO121" s="869"/>
      <c r="CP121" s="848" t="s">
        <v>398</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v>1429024</v>
      </c>
      <c r="DM121" s="830"/>
      <c r="DN121" s="830"/>
      <c r="DO121" s="830"/>
      <c r="DP121" s="830"/>
      <c r="DQ121" s="830">
        <v>1163338</v>
      </c>
      <c r="DR121" s="830"/>
      <c r="DS121" s="830"/>
      <c r="DT121" s="830"/>
      <c r="DU121" s="830"/>
      <c r="DV121" s="807">
        <v>22.6</v>
      </c>
      <c r="DW121" s="807"/>
      <c r="DX121" s="807"/>
      <c r="DY121" s="807"/>
      <c r="DZ121" s="808"/>
    </row>
    <row r="122" spans="1:130" s="212" customFormat="1" ht="26.25" customHeight="1" x14ac:dyDescent="0.2">
      <c r="A122" s="833"/>
      <c r="B122" s="834"/>
      <c r="C122" s="828" t="s">
        <v>435</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454</v>
      </c>
      <c r="BA122" s="852"/>
      <c r="BB122" s="852"/>
      <c r="BC122" s="852"/>
      <c r="BD122" s="852"/>
      <c r="BE122" s="852"/>
      <c r="BF122" s="852"/>
      <c r="BG122" s="852"/>
      <c r="BH122" s="852"/>
      <c r="BI122" s="852"/>
      <c r="BJ122" s="852"/>
      <c r="BK122" s="852"/>
      <c r="BL122" s="852"/>
      <c r="BM122" s="852"/>
      <c r="BN122" s="852"/>
      <c r="BO122" s="852"/>
      <c r="BP122" s="853"/>
      <c r="BQ122" s="892">
        <v>8786819</v>
      </c>
      <c r="BR122" s="858"/>
      <c r="BS122" s="858"/>
      <c r="BT122" s="858"/>
      <c r="BU122" s="858"/>
      <c r="BV122" s="858">
        <v>8455341</v>
      </c>
      <c r="BW122" s="858"/>
      <c r="BX122" s="858"/>
      <c r="BY122" s="858"/>
      <c r="BZ122" s="858"/>
      <c r="CA122" s="858">
        <v>8178128</v>
      </c>
      <c r="CB122" s="858"/>
      <c r="CC122" s="858"/>
      <c r="CD122" s="858"/>
      <c r="CE122" s="858"/>
      <c r="CF122" s="859">
        <v>158.6</v>
      </c>
      <c r="CG122" s="860"/>
      <c r="CH122" s="860"/>
      <c r="CI122" s="860"/>
      <c r="CJ122" s="860"/>
      <c r="CK122" s="882"/>
      <c r="CL122" s="868"/>
      <c r="CM122" s="868"/>
      <c r="CN122" s="868"/>
      <c r="CO122" s="869"/>
      <c r="CP122" s="848" t="s">
        <v>394</v>
      </c>
      <c r="CQ122" s="849"/>
      <c r="CR122" s="849"/>
      <c r="CS122" s="849"/>
      <c r="CT122" s="849"/>
      <c r="CU122" s="849"/>
      <c r="CV122" s="849"/>
      <c r="CW122" s="849"/>
      <c r="CX122" s="849"/>
      <c r="CY122" s="849"/>
      <c r="CZ122" s="849"/>
      <c r="DA122" s="849"/>
      <c r="DB122" s="849"/>
      <c r="DC122" s="849"/>
      <c r="DD122" s="849"/>
      <c r="DE122" s="849"/>
      <c r="DF122" s="850"/>
      <c r="DG122" s="829">
        <v>105872</v>
      </c>
      <c r="DH122" s="830"/>
      <c r="DI122" s="830"/>
      <c r="DJ122" s="830"/>
      <c r="DK122" s="830"/>
      <c r="DL122" s="830">
        <v>103569</v>
      </c>
      <c r="DM122" s="830"/>
      <c r="DN122" s="830"/>
      <c r="DO122" s="830"/>
      <c r="DP122" s="830"/>
      <c r="DQ122" s="830">
        <v>191347</v>
      </c>
      <c r="DR122" s="830"/>
      <c r="DS122" s="830"/>
      <c r="DT122" s="830"/>
      <c r="DU122" s="830"/>
      <c r="DV122" s="807">
        <v>3.7</v>
      </c>
      <c r="DW122" s="807"/>
      <c r="DX122" s="807"/>
      <c r="DY122" s="807"/>
      <c r="DZ122" s="808"/>
    </row>
    <row r="123" spans="1:130" s="212" customFormat="1" ht="26.25" customHeight="1" x14ac:dyDescent="0.2">
      <c r="A123" s="833"/>
      <c r="B123" s="834"/>
      <c r="C123" s="828" t="s">
        <v>441</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14774</v>
      </c>
      <c r="AB123" s="793"/>
      <c r="AC123" s="793"/>
      <c r="AD123" s="793"/>
      <c r="AE123" s="794"/>
      <c r="AF123" s="795">
        <v>14774</v>
      </c>
      <c r="AG123" s="793"/>
      <c r="AH123" s="793"/>
      <c r="AI123" s="793"/>
      <c r="AJ123" s="794"/>
      <c r="AK123" s="795">
        <v>14774</v>
      </c>
      <c r="AL123" s="793"/>
      <c r="AM123" s="793"/>
      <c r="AN123" s="793"/>
      <c r="AO123" s="794"/>
      <c r="AP123" s="837">
        <v>0.3</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455</v>
      </c>
      <c r="BP123" s="891"/>
      <c r="BQ123" s="845">
        <v>14472663</v>
      </c>
      <c r="BR123" s="846"/>
      <c r="BS123" s="846"/>
      <c r="BT123" s="846"/>
      <c r="BU123" s="846"/>
      <c r="BV123" s="846">
        <v>13839821</v>
      </c>
      <c r="BW123" s="846"/>
      <c r="BX123" s="846"/>
      <c r="BY123" s="846"/>
      <c r="BZ123" s="846"/>
      <c r="CA123" s="846">
        <v>13535915</v>
      </c>
      <c r="CB123" s="846"/>
      <c r="CC123" s="846"/>
      <c r="CD123" s="846"/>
      <c r="CE123" s="846"/>
      <c r="CF123" s="761"/>
      <c r="CG123" s="762"/>
      <c r="CH123" s="762"/>
      <c r="CI123" s="762"/>
      <c r="CJ123" s="847"/>
      <c r="CK123" s="882"/>
      <c r="CL123" s="868"/>
      <c r="CM123" s="868"/>
      <c r="CN123" s="868"/>
      <c r="CO123" s="869"/>
      <c r="CP123" s="848" t="s">
        <v>396</v>
      </c>
      <c r="CQ123" s="849"/>
      <c r="CR123" s="849"/>
      <c r="CS123" s="849"/>
      <c r="CT123" s="849"/>
      <c r="CU123" s="849"/>
      <c r="CV123" s="849"/>
      <c r="CW123" s="849"/>
      <c r="CX123" s="849"/>
      <c r="CY123" s="849"/>
      <c r="CZ123" s="849"/>
      <c r="DA123" s="849"/>
      <c r="DB123" s="849"/>
      <c r="DC123" s="849"/>
      <c r="DD123" s="849"/>
      <c r="DE123" s="849"/>
      <c r="DF123" s="850"/>
      <c r="DG123" s="792">
        <v>118535</v>
      </c>
      <c r="DH123" s="793"/>
      <c r="DI123" s="793"/>
      <c r="DJ123" s="793"/>
      <c r="DK123" s="794"/>
      <c r="DL123" s="795">
        <v>92284</v>
      </c>
      <c r="DM123" s="793"/>
      <c r="DN123" s="793"/>
      <c r="DO123" s="793"/>
      <c r="DP123" s="794"/>
      <c r="DQ123" s="795">
        <v>70324</v>
      </c>
      <c r="DR123" s="793"/>
      <c r="DS123" s="793"/>
      <c r="DT123" s="793"/>
      <c r="DU123" s="794"/>
      <c r="DV123" s="837">
        <v>1.4</v>
      </c>
      <c r="DW123" s="838"/>
      <c r="DX123" s="838"/>
      <c r="DY123" s="838"/>
      <c r="DZ123" s="839"/>
    </row>
    <row r="124" spans="1:130" s="212" customFormat="1" ht="26.25" customHeight="1" thickBot="1" x14ac:dyDescent="0.25">
      <c r="A124" s="833"/>
      <c r="B124" s="834"/>
      <c r="C124" s="828" t="s">
        <v>444</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456</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457</v>
      </c>
      <c r="CQ124" s="849"/>
      <c r="CR124" s="849"/>
      <c r="CS124" s="849"/>
      <c r="CT124" s="849"/>
      <c r="CU124" s="849"/>
      <c r="CV124" s="849"/>
      <c r="CW124" s="849"/>
      <c r="CX124" s="849"/>
      <c r="CY124" s="849"/>
      <c r="CZ124" s="849"/>
      <c r="DA124" s="849"/>
      <c r="DB124" s="849"/>
      <c r="DC124" s="849"/>
      <c r="DD124" s="849"/>
      <c r="DE124" s="849"/>
      <c r="DF124" s="850"/>
      <c r="DG124" s="776">
        <v>1425904</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446</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458</v>
      </c>
      <c r="CL125" s="865"/>
      <c r="CM125" s="865"/>
      <c r="CN125" s="865"/>
      <c r="CO125" s="866"/>
      <c r="CP125" s="873" t="s">
        <v>459</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448</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460</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461</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462</v>
      </c>
      <c r="AY127" s="825"/>
      <c r="AZ127" s="825"/>
      <c r="BA127" s="825"/>
      <c r="BB127" s="825"/>
      <c r="BC127" s="825"/>
      <c r="BD127" s="825"/>
      <c r="BE127" s="826"/>
      <c r="BF127" s="824" t="s">
        <v>463</v>
      </c>
      <c r="BG127" s="825"/>
      <c r="BH127" s="825"/>
      <c r="BI127" s="825"/>
      <c r="BJ127" s="825"/>
      <c r="BK127" s="825"/>
      <c r="BL127" s="826"/>
      <c r="BM127" s="824" t="s">
        <v>464</v>
      </c>
      <c r="BN127" s="825"/>
      <c r="BO127" s="825"/>
      <c r="BP127" s="825"/>
      <c r="BQ127" s="825"/>
      <c r="BR127" s="825"/>
      <c r="BS127" s="826"/>
      <c r="BT127" s="824" t="s">
        <v>465</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466</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467</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468</v>
      </c>
      <c r="X128" s="811"/>
      <c r="Y128" s="811"/>
      <c r="Z128" s="812"/>
      <c r="AA128" s="813">
        <v>11170</v>
      </c>
      <c r="AB128" s="814"/>
      <c r="AC128" s="814"/>
      <c r="AD128" s="814"/>
      <c r="AE128" s="815"/>
      <c r="AF128" s="816">
        <v>11416</v>
      </c>
      <c r="AG128" s="814"/>
      <c r="AH128" s="814"/>
      <c r="AI128" s="814"/>
      <c r="AJ128" s="815"/>
      <c r="AK128" s="816">
        <v>19508</v>
      </c>
      <c r="AL128" s="814"/>
      <c r="AM128" s="814"/>
      <c r="AN128" s="814"/>
      <c r="AO128" s="815"/>
      <c r="AP128" s="817"/>
      <c r="AQ128" s="818"/>
      <c r="AR128" s="818"/>
      <c r="AS128" s="818"/>
      <c r="AT128" s="819"/>
      <c r="AU128" s="214"/>
      <c r="AV128" s="214"/>
      <c r="AW128" s="214"/>
      <c r="AX128" s="820" t="s">
        <v>469</v>
      </c>
      <c r="AY128" s="821"/>
      <c r="AZ128" s="821"/>
      <c r="BA128" s="821"/>
      <c r="BB128" s="821"/>
      <c r="BC128" s="821"/>
      <c r="BD128" s="821"/>
      <c r="BE128" s="822"/>
      <c r="BF128" s="799" t="s">
        <v>122</v>
      </c>
      <c r="BG128" s="800"/>
      <c r="BH128" s="800"/>
      <c r="BI128" s="800"/>
      <c r="BJ128" s="800"/>
      <c r="BK128" s="800"/>
      <c r="BL128" s="823"/>
      <c r="BM128" s="799">
        <v>14.44</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470</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471</v>
      </c>
      <c r="X129" s="790"/>
      <c r="Y129" s="790"/>
      <c r="Z129" s="791"/>
      <c r="AA129" s="792">
        <v>5820087</v>
      </c>
      <c r="AB129" s="793"/>
      <c r="AC129" s="793"/>
      <c r="AD129" s="793"/>
      <c r="AE129" s="794"/>
      <c r="AF129" s="795">
        <v>5855844</v>
      </c>
      <c r="AG129" s="793"/>
      <c r="AH129" s="793"/>
      <c r="AI129" s="793"/>
      <c r="AJ129" s="794"/>
      <c r="AK129" s="795">
        <v>6000487</v>
      </c>
      <c r="AL129" s="793"/>
      <c r="AM129" s="793"/>
      <c r="AN129" s="793"/>
      <c r="AO129" s="794"/>
      <c r="AP129" s="796"/>
      <c r="AQ129" s="797"/>
      <c r="AR129" s="797"/>
      <c r="AS129" s="797"/>
      <c r="AT129" s="798"/>
      <c r="AU129" s="215"/>
      <c r="AV129" s="215"/>
      <c r="AW129" s="215"/>
      <c r="AX129" s="764" t="s">
        <v>472</v>
      </c>
      <c r="AY129" s="765"/>
      <c r="AZ129" s="765"/>
      <c r="BA129" s="765"/>
      <c r="BB129" s="765"/>
      <c r="BC129" s="765"/>
      <c r="BD129" s="765"/>
      <c r="BE129" s="766"/>
      <c r="BF129" s="783" t="s">
        <v>122</v>
      </c>
      <c r="BG129" s="784"/>
      <c r="BH129" s="784"/>
      <c r="BI129" s="784"/>
      <c r="BJ129" s="784"/>
      <c r="BK129" s="784"/>
      <c r="BL129" s="785"/>
      <c r="BM129" s="783">
        <v>19.440000000000001</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473</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474</v>
      </c>
      <c r="X130" s="790"/>
      <c r="Y130" s="790"/>
      <c r="Z130" s="791"/>
      <c r="AA130" s="792">
        <v>892353</v>
      </c>
      <c r="AB130" s="793"/>
      <c r="AC130" s="793"/>
      <c r="AD130" s="793"/>
      <c r="AE130" s="794"/>
      <c r="AF130" s="795">
        <v>895749</v>
      </c>
      <c r="AG130" s="793"/>
      <c r="AH130" s="793"/>
      <c r="AI130" s="793"/>
      <c r="AJ130" s="794"/>
      <c r="AK130" s="795">
        <v>843422</v>
      </c>
      <c r="AL130" s="793"/>
      <c r="AM130" s="793"/>
      <c r="AN130" s="793"/>
      <c r="AO130" s="794"/>
      <c r="AP130" s="796"/>
      <c r="AQ130" s="797"/>
      <c r="AR130" s="797"/>
      <c r="AS130" s="797"/>
      <c r="AT130" s="798"/>
      <c r="AU130" s="215"/>
      <c r="AV130" s="215"/>
      <c r="AW130" s="215"/>
      <c r="AX130" s="764" t="s">
        <v>475</v>
      </c>
      <c r="AY130" s="765"/>
      <c r="AZ130" s="765"/>
      <c r="BA130" s="765"/>
      <c r="BB130" s="765"/>
      <c r="BC130" s="765"/>
      <c r="BD130" s="765"/>
      <c r="BE130" s="766"/>
      <c r="BF130" s="767">
        <v>10.4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476</v>
      </c>
      <c r="X131" s="774"/>
      <c r="Y131" s="774"/>
      <c r="Z131" s="775"/>
      <c r="AA131" s="776">
        <v>4927734</v>
      </c>
      <c r="AB131" s="777"/>
      <c r="AC131" s="777"/>
      <c r="AD131" s="777"/>
      <c r="AE131" s="778"/>
      <c r="AF131" s="779">
        <v>4960095</v>
      </c>
      <c r="AG131" s="777"/>
      <c r="AH131" s="777"/>
      <c r="AI131" s="777"/>
      <c r="AJ131" s="778"/>
      <c r="AK131" s="779">
        <v>5157065</v>
      </c>
      <c r="AL131" s="777"/>
      <c r="AM131" s="777"/>
      <c r="AN131" s="777"/>
      <c r="AO131" s="778"/>
      <c r="AP131" s="780"/>
      <c r="AQ131" s="781"/>
      <c r="AR131" s="781"/>
      <c r="AS131" s="781"/>
      <c r="AT131" s="782"/>
      <c r="AU131" s="215"/>
      <c r="AV131" s="215"/>
      <c r="AW131" s="215"/>
      <c r="AX131" s="742" t="s">
        <v>477</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478</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479</v>
      </c>
      <c r="W132" s="755"/>
      <c r="X132" s="755"/>
      <c r="Y132" s="755"/>
      <c r="Z132" s="756"/>
      <c r="AA132" s="757">
        <v>10.459290210000001</v>
      </c>
      <c r="AB132" s="758"/>
      <c r="AC132" s="758"/>
      <c r="AD132" s="758"/>
      <c r="AE132" s="759"/>
      <c r="AF132" s="760">
        <v>10.8013657</v>
      </c>
      <c r="AG132" s="758"/>
      <c r="AH132" s="758"/>
      <c r="AI132" s="758"/>
      <c r="AJ132" s="759"/>
      <c r="AK132" s="760">
        <v>10.111468439999999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480</v>
      </c>
      <c r="W133" s="734"/>
      <c r="X133" s="734"/>
      <c r="Y133" s="734"/>
      <c r="Z133" s="735"/>
      <c r="AA133" s="736">
        <v>10.199999999999999</v>
      </c>
      <c r="AB133" s="737"/>
      <c r="AC133" s="737"/>
      <c r="AD133" s="737"/>
      <c r="AE133" s="738"/>
      <c r="AF133" s="736">
        <v>10.4</v>
      </c>
      <c r="AG133" s="737"/>
      <c r="AH133" s="737"/>
      <c r="AI133" s="737"/>
      <c r="AJ133" s="738"/>
      <c r="AK133" s="736">
        <v>10.4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kxf9Cb3LpdMiJ4NQ927kXsV4oDAJei6YZj9GzufBhKPF3NSj8dYulYuGXkYEV5Z6ZiKXaWKeSZjAJH2EwxsGw==" saltValue="hNYYMsvjPrztztQRUjqCL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
  <cols>
    <col min="1" max="120" width="2.9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481</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mZ7jOB65W1DvHkUMTGlmav7IaJf1xrALitHJOHLLQtBCP+ts/gh8fOJp1T1aRA3qDdLtuPgwtLyPwugqG9IIA==" saltValue="NpAavhn4jMrEIJkbd6flTA==" spinCount="100000" sheet="1" objects="1" scenarios="1"/>
  <dataConsolidate/>
  <phoneticPr fontId="2"/>
  <printOptions horizontalCentered="1" verticalCentered="1"/>
  <pageMargins left="0" right="0" top="0" bottom="0" header="0" footer="0"/>
  <pageSetup paperSize="9" scale="4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i4QLQvwS2hQPJ5BHR+SbQjzYyhqEdTary1cTkKFCCSvppkpONgdU8VE7pclB8ZdeJaxKofazd4TGnbzzuVHyvA==" saltValue="6DgtfMVBkpDGHUsBsj8jcw==" spinCount="100000" sheet="1" objects="1" scenarios="1"/>
  <dataConsolidate/>
  <phoneticPr fontId="2"/>
  <printOptions horizontalCentered="1" verticalCentered="1"/>
  <pageMargins left="0" right="0" top="0" bottom="0" header="0" footer="0"/>
  <pageSetup paperSize="9" scale="48"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483</v>
      </c>
      <c r="AL6" s="248"/>
      <c r="AM6" s="248"/>
      <c r="AN6" s="248"/>
    </row>
    <row r="7" spans="1:46" ht="13.5" customHeight="1" x14ac:dyDescent="0.2">
      <c r="A7" s="247"/>
      <c r="AK7" s="250"/>
      <c r="AL7" s="251"/>
      <c r="AM7" s="251"/>
      <c r="AN7" s="252"/>
      <c r="AO7" s="1132" t="s">
        <v>484</v>
      </c>
      <c r="AP7" s="253"/>
      <c r="AQ7" s="254" t="s">
        <v>485</v>
      </c>
      <c r="AR7" s="255"/>
    </row>
    <row r="8" spans="1:46" ht="13" x14ac:dyDescent="0.2">
      <c r="A8" s="247"/>
      <c r="AK8" s="256"/>
      <c r="AL8" s="257"/>
      <c r="AM8" s="257"/>
      <c r="AN8" s="258"/>
      <c r="AO8" s="1133"/>
      <c r="AP8" s="259" t="s">
        <v>486</v>
      </c>
      <c r="AQ8" s="260" t="s">
        <v>487</v>
      </c>
      <c r="AR8" s="261" t="s">
        <v>488</v>
      </c>
    </row>
    <row r="9" spans="1:46" ht="13" x14ac:dyDescent="0.2">
      <c r="A9" s="247"/>
      <c r="AK9" s="1144" t="s">
        <v>489</v>
      </c>
      <c r="AL9" s="1145"/>
      <c r="AM9" s="1145"/>
      <c r="AN9" s="1146"/>
      <c r="AO9" s="262">
        <v>2159802</v>
      </c>
      <c r="AP9" s="262">
        <v>313515</v>
      </c>
      <c r="AQ9" s="263">
        <v>186275</v>
      </c>
      <c r="AR9" s="264">
        <v>68.3</v>
      </c>
    </row>
    <row r="10" spans="1:46" ht="13.5" customHeight="1" x14ac:dyDescent="0.2">
      <c r="A10" s="247"/>
      <c r="AK10" s="1144" t="s">
        <v>490</v>
      </c>
      <c r="AL10" s="1145"/>
      <c r="AM10" s="1145"/>
      <c r="AN10" s="1146"/>
      <c r="AO10" s="265">
        <v>4791</v>
      </c>
      <c r="AP10" s="265">
        <v>695</v>
      </c>
      <c r="AQ10" s="266">
        <v>28060</v>
      </c>
      <c r="AR10" s="267">
        <v>-97.5</v>
      </c>
    </row>
    <row r="11" spans="1:46" ht="13.5" customHeight="1" x14ac:dyDescent="0.2">
      <c r="A11" s="247"/>
      <c r="AK11" s="1144" t="s">
        <v>491</v>
      </c>
      <c r="AL11" s="1145"/>
      <c r="AM11" s="1145"/>
      <c r="AN11" s="1146"/>
      <c r="AO11" s="265">
        <v>51595</v>
      </c>
      <c r="AP11" s="265">
        <v>7489</v>
      </c>
      <c r="AQ11" s="266">
        <v>7123</v>
      </c>
      <c r="AR11" s="267">
        <v>5.0999999999999996</v>
      </c>
    </row>
    <row r="12" spans="1:46" ht="13.5" customHeight="1" x14ac:dyDescent="0.2">
      <c r="A12" s="247"/>
      <c r="AK12" s="1144" t="s">
        <v>492</v>
      </c>
      <c r="AL12" s="1145"/>
      <c r="AM12" s="1145"/>
      <c r="AN12" s="1146"/>
      <c r="AO12" s="265" t="s">
        <v>493</v>
      </c>
      <c r="AP12" s="265" t="s">
        <v>493</v>
      </c>
      <c r="AQ12" s="266">
        <v>57</v>
      </c>
      <c r="AR12" s="267" t="s">
        <v>493</v>
      </c>
    </row>
    <row r="13" spans="1:46" ht="13.5" customHeight="1" x14ac:dyDescent="0.2">
      <c r="A13" s="247"/>
      <c r="AK13" s="1144" t="s">
        <v>494</v>
      </c>
      <c r="AL13" s="1145"/>
      <c r="AM13" s="1145"/>
      <c r="AN13" s="1146"/>
      <c r="AO13" s="265">
        <v>69134</v>
      </c>
      <c r="AP13" s="265">
        <v>10035</v>
      </c>
      <c r="AQ13" s="266">
        <v>6435</v>
      </c>
      <c r="AR13" s="267">
        <v>55.9</v>
      </c>
    </row>
    <row r="14" spans="1:46" ht="13.5" customHeight="1" x14ac:dyDescent="0.2">
      <c r="A14" s="247"/>
      <c r="AK14" s="1144" t="s">
        <v>495</v>
      </c>
      <c r="AL14" s="1145"/>
      <c r="AM14" s="1145"/>
      <c r="AN14" s="1146"/>
      <c r="AO14" s="265" t="s">
        <v>493</v>
      </c>
      <c r="AP14" s="265" t="s">
        <v>493</v>
      </c>
      <c r="AQ14" s="266">
        <v>3786</v>
      </c>
      <c r="AR14" s="267" t="s">
        <v>493</v>
      </c>
    </row>
    <row r="15" spans="1:46" ht="13.5" customHeight="1" x14ac:dyDescent="0.2">
      <c r="A15" s="247"/>
      <c r="AK15" s="1147" t="s">
        <v>496</v>
      </c>
      <c r="AL15" s="1148"/>
      <c r="AM15" s="1148"/>
      <c r="AN15" s="1149"/>
      <c r="AO15" s="265">
        <v>-140622</v>
      </c>
      <c r="AP15" s="265">
        <v>-20413</v>
      </c>
      <c r="AQ15" s="266">
        <v>-9323</v>
      </c>
      <c r="AR15" s="267">
        <v>119</v>
      </c>
    </row>
    <row r="16" spans="1:46" ht="13" x14ac:dyDescent="0.2">
      <c r="A16" s="247"/>
      <c r="AK16" s="1147" t="s">
        <v>177</v>
      </c>
      <c r="AL16" s="1148"/>
      <c r="AM16" s="1148"/>
      <c r="AN16" s="1149"/>
      <c r="AO16" s="265">
        <v>2144700</v>
      </c>
      <c r="AP16" s="265">
        <v>311322</v>
      </c>
      <c r="AQ16" s="266">
        <v>222412</v>
      </c>
      <c r="AR16" s="267">
        <v>40</v>
      </c>
    </row>
    <row r="17" spans="1:46" ht="13" x14ac:dyDescent="0.2">
      <c r="A17" s="247"/>
    </row>
    <row r="18" spans="1:46" ht="13" x14ac:dyDescent="0.2">
      <c r="A18" s="247"/>
      <c r="AQ18" s="268"/>
      <c r="AR18" s="268"/>
    </row>
    <row r="19" spans="1:46" ht="13" x14ac:dyDescent="0.2">
      <c r="A19" s="247"/>
      <c r="AK19" s="243" t="s">
        <v>497</v>
      </c>
    </row>
    <row r="20" spans="1:46" ht="13" x14ac:dyDescent="0.2">
      <c r="A20" s="247"/>
      <c r="AK20" s="269"/>
      <c r="AL20" s="270"/>
      <c r="AM20" s="270"/>
      <c r="AN20" s="271"/>
      <c r="AO20" s="272" t="s">
        <v>498</v>
      </c>
      <c r="AP20" s="273" t="s">
        <v>499</v>
      </c>
      <c r="AQ20" s="274" t="s">
        <v>500</v>
      </c>
      <c r="AR20" s="275"/>
    </row>
    <row r="21" spans="1:46" s="248" customFormat="1" ht="13" x14ac:dyDescent="0.2">
      <c r="A21" s="276"/>
      <c r="AK21" s="1150" t="s">
        <v>501</v>
      </c>
      <c r="AL21" s="1151"/>
      <c r="AM21" s="1151"/>
      <c r="AN21" s="1152"/>
      <c r="AO21" s="277">
        <v>31.5</v>
      </c>
      <c r="AP21" s="278">
        <v>17.59</v>
      </c>
      <c r="AQ21" s="279">
        <v>13.91</v>
      </c>
      <c r="AS21" s="280"/>
      <c r="AT21" s="276"/>
    </row>
    <row r="22" spans="1:46" s="248" customFormat="1" ht="13" x14ac:dyDescent="0.2">
      <c r="A22" s="276"/>
      <c r="AK22" s="1150" t="s">
        <v>502</v>
      </c>
      <c r="AL22" s="1151"/>
      <c r="AM22" s="1151"/>
      <c r="AN22" s="1152"/>
      <c r="AO22" s="281">
        <v>91</v>
      </c>
      <c r="AP22" s="282">
        <v>95.9</v>
      </c>
      <c r="AQ22" s="283">
        <v>-4.9000000000000004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3" t="s">
        <v>503</v>
      </c>
      <c r="B26" s="1143"/>
      <c r="C26" s="1143"/>
      <c r="D26" s="1143"/>
      <c r="E26" s="1143"/>
      <c r="F26" s="1143"/>
      <c r="G26" s="1143"/>
      <c r="H26" s="1143"/>
      <c r="I26" s="1143"/>
      <c r="J26" s="1143"/>
      <c r="K26" s="1143"/>
      <c r="L26" s="1143"/>
      <c r="M26" s="1143"/>
      <c r="N26" s="1143"/>
      <c r="O26" s="1143"/>
      <c r="P26" s="1143"/>
      <c r="Q26" s="1143"/>
      <c r="R26" s="1143"/>
      <c r="S26" s="1143"/>
      <c r="T26" s="1143"/>
      <c r="U26" s="1143"/>
      <c r="V26" s="1143"/>
      <c r="W26" s="1143"/>
      <c r="X26" s="1143"/>
      <c r="Y26" s="1143"/>
      <c r="Z26" s="1143"/>
      <c r="AA26" s="1143"/>
      <c r="AB26" s="1143"/>
      <c r="AC26" s="1143"/>
      <c r="AD26" s="1143"/>
      <c r="AE26" s="1143"/>
      <c r="AF26" s="1143"/>
      <c r="AG26" s="1143"/>
      <c r="AH26" s="1143"/>
      <c r="AI26" s="1143"/>
      <c r="AJ26" s="1143"/>
      <c r="AK26" s="1143"/>
      <c r="AL26" s="1143"/>
      <c r="AM26" s="1143"/>
      <c r="AN26" s="1143"/>
      <c r="AO26" s="1143"/>
      <c r="AP26" s="1143"/>
      <c r="AQ26" s="1143"/>
      <c r="AR26" s="1143"/>
      <c r="AS26" s="1143"/>
    </row>
    <row r="27" spans="1:46" ht="13" x14ac:dyDescent="0.2">
      <c r="A27" s="288"/>
      <c r="AS27" s="243"/>
      <c r="AT27" s="243"/>
    </row>
    <row r="28" spans="1:46" ht="16.5" x14ac:dyDescent="0.2">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505</v>
      </c>
      <c r="AL29" s="248"/>
      <c r="AM29" s="248"/>
      <c r="AN29" s="248"/>
      <c r="AS29" s="290"/>
    </row>
    <row r="30" spans="1:46" ht="13.5" customHeight="1" x14ac:dyDescent="0.2">
      <c r="A30" s="247"/>
      <c r="AK30" s="250"/>
      <c r="AL30" s="251"/>
      <c r="AM30" s="251"/>
      <c r="AN30" s="252"/>
      <c r="AO30" s="1132" t="s">
        <v>484</v>
      </c>
      <c r="AP30" s="253"/>
      <c r="AQ30" s="254" t="s">
        <v>485</v>
      </c>
      <c r="AR30" s="255"/>
    </row>
    <row r="31" spans="1:46" ht="13" x14ac:dyDescent="0.2">
      <c r="A31" s="247"/>
      <c r="AK31" s="256"/>
      <c r="AL31" s="257"/>
      <c r="AM31" s="257"/>
      <c r="AN31" s="258"/>
      <c r="AO31" s="1133"/>
      <c r="AP31" s="259" t="s">
        <v>486</v>
      </c>
      <c r="AQ31" s="260" t="s">
        <v>487</v>
      </c>
      <c r="AR31" s="261" t="s">
        <v>488</v>
      </c>
    </row>
    <row r="32" spans="1:46" ht="27" customHeight="1" x14ac:dyDescent="0.2">
      <c r="A32" s="247"/>
      <c r="AK32" s="1134" t="s">
        <v>506</v>
      </c>
      <c r="AL32" s="1135"/>
      <c r="AM32" s="1135"/>
      <c r="AN32" s="1136"/>
      <c r="AO32" s="291">
        <v>936507</v>
      </c>
      <c r="AP32" s="291">
        <v>135942</v>
      </c>
      <c r="AQ32" s="292">
        <v>124581</v>
      </c>
      <c r="AR32" s="293">
        <v>9.1</v>
      </c>
    </row>
    <row r="33" spans="1:46" ht="13.5" customHeight="1" x14ac:dyDescent="0.2">
      <c r="A33" s="247"/>
      <c r="AK33" s="1134" t="s">
        <v>507</v>
      </c>
      <c r="AL33" s="1135"/>
      <c r="AM33" s="1135"/>
      <c r="AN33" s="1136"/>
      <c r="AO33" s="291" t="s">
        <v>493</v>
      </c>
      <c r="AP33" s="291" t="s">
        <v>493</v>
      </c>
      <c r="AQ33" s="292">
        <v>76</v>
      </c>
      <c r="AR33" s="293" t="s">
        <v>493</v>
      </c>
    </row>
    <row r="34" spans="1:46" ht="27" customHeight="1" x14ac:dyDescent="0.2">
      <c r="A34" s="247"/>
      <c r="AK34" s="1134" t="s">
        <v>508</v>
      </c>
      <c r="AL34" s="1135"/>
      <c r="AM34" s="1135"/>
      <c r="AN34" s="1136"/>
      <c r="AO34" s="291" t="s">
        <v>493</v>
      </c>
      <c r="AP34" s="291" t="s">
        <v>493</v>
      </c>
      <c r="AQ34" s="292">
        <v>163</v>
      </c>
      <c r="AR34" s="293" t="s">
        <v>493</v>
      </c>
    </row>
    <row r="35" spans="1:46" ht="27" customHeight="1" x14ac:dyDescent="0.2">
      <c r="A35" s="247"/>
      <c r="AK35" s="1134" t="s">
        <v>509</v>
      </c>
      <c r="AL35" s="1135"/>
      <c r="AM35" s="1135"/>
      <c r="AN35" s="1136"/>
      <c r="AO35" s="291">
        <v>429399</v>
      </c>
      <c r="AP35" s="291">
        <v>62331</v>
      </c>
      <c r="AQ35" s="292">
        <v>24428</v>
      </c>
      <c r="AR35" s="293">
        <v>155.19999999999999</v>
      </c>
    </row>
    <row r="36" spans="1:46" ht="27" customHeight="1" x14ac:dyDescent="0.2">
      <c r="A36" s="247"/>
      <c r="AK36" s="1134" t="s">
        <v>510</v>
      </c>
      <c r="AL36" s="1135"/>
      <c r="AM36" s="1135"/>
      <c r="AN36" s="1136"/>
      <c r="AO36" s="291">
        <v>3653</v>
      </c>
      <c r="AP36" s="291">
        <v>530</v>
      </c>
      <c r="AQ36" s="292">
        <v>4294</v>
      </c>
      <c r="AR36" s="293">
        <v>-87.7</v>
      </c>
    </row>
    <row r="37" spans="1:46" ht="13.5" customHeight="1" x14ac:dyDescent="0.2">
      <c r="A37" s="247"/>
      <c r="AK37" s="1134" t="s">
        <v>511</v>
      </c>
      <c r="AL37" s="1135"/>
      <c r="AM37" s="1135"/>
      <c r="AN37" s="1136"/>
      <c r="AO37" s="291">
        <v>14774</v>
      </c>
      <c r="AP37" s="291">
        <v>2145</v>
      </c>
      <c r="AQ37" s="292">
        <v>880</v>
      </c>
      <c r="AR37" s="293">
        <v>143.80000000000001</v>
      </c>
    </row>
    <row r="38" spans="1:46" ht="27" customHeight="1" x14ac:dyDescent="0.2">
      <c r="A38" s="247"/>
      <c r="AK38" s="1137" t="s">
        <v>512</v>
      </c>
      <c r="AL38" s="1138"/>
      <c r="AM38" s="1138"/>
      <c r="AN38" s="1139"/>
      <c r="AO38" s="294">
        <v>52</v>
      </c>
      <c r="AP38" s="294">
        <v>8</v>
      </c>
      <c r="AQ38" s="295">
        <v>22</v>
      </c>
      <c r="AR38" s="283">
        <v>-63.6</v>
      </c>
      <c r="AS38" s="290"/>
    </row>
    <row r="39" spans="1:46" ht="13" x14ac:dyDescent="0.2">
      <c r="A39" s="247"/>
      <c r="AK39" s="1137" t="s">
        <v>513</v>
      </c>
      <c r="AL39" s="1138"/>
      <c r="AM39" s="1138"/>
      <c r="AN39" s="1139"/>
      <c r="AO39" s="291">
        <v>-19508</v>
      </c>
      <c r="AP39" s="291">
        <v>-2832</v>
      </c>
      <c r="AQ39" s="292">
        <v>-5293</v>
      </c>
      <c r="AR39" s="293">
        <v>-46.5</v>
      </c>
      <c r="AS39" s="290"/>
    </row>
    <row r="40" spans="1:46" ht="27" customHeight="1" x14ac:dyDescent="0.2">
      <c r="A40" s="247"/>
      <c r="AK40" s="1134" t="s">
        <v>514</v>
      </c>
      <c r="AL40" s="1135"/>
      <c r="AM40" s="1135"/>
      <c r="AN40" s="1136"/>
      <c r="AO40" s="291">
        <v>-843422</v>
      </c>
      <c r="AP40" s="291">
        <v>-122430</v>
      </c>
      <c r="AQ40" s="292">
        <v>-99375</v>
      </c>
      <c r="AR40" s="293">
        <v>23.2</v>
      </c>
      <c r="AS40" s="290"/>
    </row>
    <row r="41" spans="1:46" ht="13" x14ac:dyDescent="0.2">
      <c r="A41" s="247"/>
      <c r="AK41" s="1140" t="s">
        <v>287</v>
      </c>
      <c r="AL41" s="1141"/>
      <c r="AM41" s="1141"/>
      <c r="AN41" s="1142"/>
      <c r="AO41" s="291">
        <v>521455</v>
      </c>
      <c r="AP41" s="291">
        <v>75694</v>
      </c>
      <c r="AQ41" s="292">
        <v>49775</v>
      </c>
      <c r="AR41" s="293">
        <v>52.1</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515</v>
      </c>
    </row>
    <row r="48" spans="1:46" ht="13" x14ac:dyDescent="0.2">
      <c r="A48" s="247"/>
      <c r="AK48" s="301" t="s">
        <v>516</v>
      </c>
      <c r="AL48" s="301"/>
      <c r="AM48" s="301"/>
      <c r="AN48" s="301"/>
      <c r="AO48" s="301"/>
      <c r="AP48" s="301"/>
      <c r="AQ48" s="302"/>
      <c r="AR48" s="301"/>
    </row>
    <row r="49" spans="1:44" ht="13.5" customHeight="1" x14ac:dyDescent="0.2">
      <c r="A49" s="247"/>
      <c r="AK49" s="303"/>
      <c r="AL49" s="304"/>
      <c r="AM49" s="1127" t="s">
        <v>484</v>
      </c>
      <c r="AN49" s="1129" t="s">
        <v>517</v>
      </c>
      <c r="AO49" s="1130"/>
      <c r="AP49" s="1130"/>
      <c r="AQ49" s="1130"/>
      <c r="AR49" s="1131"/>
    </row>
    <row r="50" spans="1:44" ht="13" x14ac:dyDescent="0.2">
      <c r="A50" s="247"/>
      <c r="AK50" s="305"/>
      <c r="AL50" s="306"/>
      <c r="AM50" s="1128"/>
      <c r="AN50" s="307" t="s">
        <v>518</v>
      </c>
      <c r="AO50" s="308" t="s">
        <v>519</v>
      </c>
      <c r="AP50" s="309" t="s">
        <v>520</v>
      </c>
      <c r="AQ50" s="310" t="s">
        <v>521</v>
      </c>
      <c r="AR50" s="311" t="s">
        <v>522</v>
      </c>
    </row>
    <row r="51" spans="1:44" ht="13" x14ac:dyDescent="0.2">
      <c r="A51" s="247"/>
      <c r="AK51" s="303" t="s">
        <v>523</v>
      </c>
      <c r="AL51" s="304"/>
      <c r="AM51" s="312">
        <v>962632</v>
      </c>
      <c r="AN51" s="313">
        <v>121483</v>
      </c>
      <c r="AO51" s="314">
        <v>-40</v>
      </c>
      <c r="AP51" s="315">
        <v>200194</v>
      </c>
      <c r="AQ51" s="316">
        <v>5.2</v>
      </c>
      <c r="AR51" s="317">
        <v>-45.2</v>
      </c>
    </row>
    <row r="52" spans="1:44" ht="13" x14ac:dyDescent="0.2">
      <c r="A52" s="247"/>
      <c r="AK52" s="318"/>
      <c r="AL52" s="319" t="s">
        <v>524</v>
      </c>
      <c r="AM52" s="320">
        <v>242786</v>
      </c>
      <c r="AN52" s="321">
        <v>30639</v>
      </c>
      <c r="AO52" s="322">
        <v>-50.5</v>
      </c>
      <c r="AP52" s="323">
        <v>106422</v>
      </c>
      <c r="AQ52" s="324">
        <v>20.100000000000001</v>
      </c>
      <c r="AR52" s="325">
        <v>-70.599999999999994</v>
      </c>
    </row>
    <row r="53" spans="1:44" ht="13" x14ac:dyDescent="0.2">
      <c r="A53" s="247"/>
      <c r="AK53" s="303" t="s">
        <v>525</v>
      </c>
      <c r="AL53" s="304"/>
      <c r="AM53" s="312">
        <v>1648168</v>
      </c>
      <c r="AN53" s="313">
        <v>215447</v>
      </c>
      <c r="AO53" s="314">
        <v>77.3</v>
      </c>
      <c r="AP53" s="315">
        <v>196914</v>
      </c>
      <c r="AQ53" s="316">
        <v>-1.6</v>
      </c>
      <c r="AR53" s="317">
        <v>78.900000000000006</v>
      </c>
    </row>
    <row r="54" spans="1:44" ht="13" x14ac:dyDescent="0.2">
      <c r="A54" s="247"/>
      <c r="AK54" s="318"/>
      <c r="AL54" s="319" t="s">
        <v>524</v>
      </c>
      <c r="AM54" s="320">
        <v>998574</v>
      </c>
      <c r="AN54" s="321">
        <v>130533</v>
      </c>
      <c r="AO54" s="322">
        <v>326</v>
      </c>
      <c r="AP54" s="323">
        <v>98966</v>
      </c>
      <c r="AQ54" s="324">
        <v>-7</v>
      </c>
      <c r="AR54" s="325">
        <v>333</v>
      </c>
    </row>
    <row r="55" spans="1:44" ht="13" x14ac:dyDescent="0.2">
      <c r="A55" s="247"/>
      <c r="AK55" s="303" t="s">
        <v>526</v>
      </c>
      <c r="AL55" s="304"/>
      <c r="AM55" s="312">
        <v>933606</v>
      </c>
      <c r="AN55" s="313">
        <v>125823</v>
      </c>
      <c r="AO55" s="314">
        <v>-41.6</v>
      </c>
      <c r="AP55" s="315">
        <v>204757</v>
      </c>
      <c r="AQ55" s="316">
        <v>4</v>
      </c>
      <c r="AR55" s="317">
        <v>-45.6</v>
      </c>
    </row>
    <row r="56" spans="1:44" ht="13" x14ac:dyDescent="0.2">
      <c r="A56" s="247"/>
      <c r="AK56" s="318"/>
      <c r="AL56" s="319" t="s">
        <v>524</v>
      </c>
      <c r="AM56" s="320">
        <v>531320</v>
      </c>
      <c r="AN56" s="321">
        <v>71606</v>
      </c>
      <c r="AO56" s="322">
        <v>-45.1</v>
      </c>
      <c r="AP56" s="323">
        <v>106071</v>
      </c>
      <c r="AQ56" s="324">
        <v>7.2</v>
      </c>
      <c r="AR56" s="325">
        <v>-52.3</v>
      </c>
    </row>
    <row r="57" spans="1:44" ht="13" x14ac:dyDescent="0.2">
      <c r="A57" s="247"/>
      <c r="AK57" s="303" t="s">
        <v>527</v>
      </c>
      <c r="AL57" s="304"/>
      <c r="AM57" s="312">
        <v>1096731</v>
      </c>
      <c r="AN57" s="313">
        <v>153496</v>
      </c>
      <c r="AO57" s="314">
        <v>22</v>
      </c>
      <c r="AP57" s="315">
        <v>194971</v>
      </c>
      <c r="AQ57" s="316">
        <v>-4.8</v>
      </c>
      <c r="AR57" s="317">
        <v>26.8</v>
      </c>
    </row>
    <row r="58" spans="1:44" ht="13" x14ac:dyDescent="0.2">
      <c r="A58" s="247"/>
      <c r="AK58" s="318"/>
      <c r="AL58" s="319" t="s">
        <v>524</v>
      </c>
      <c r="AM58" s="320">
        <v>562121</v>
      </c>
      <c r="AN58" s="321">
        <v>78673</v>
      </c>
      <c r="AO58" s="322">
        <v>9.9</v>
      </c>
      <c r="AP58" s="323">
        <v>105966</v>
      </c>
      <c r="AQ58" s="324">
        <v>-0.1</v>
      </c>
      <c r="AR58" s="325">
        <v>10</v>
      </c>
    </row>
    <row r="59" spans="1:44" ht="13" x14ac:dyDescent="0.2">
      <c r="A59" s="247"/>
      <c r="AK59" s="303" t="s">
        <v>528</v>
      </c>
      <c r="AL59" s="304"/>
      <c r="AM59" s="312">
        <v>962808</v>
      </c>
      <c r="AN59" s="313">
        <v>139760</v>
      </c>
      <c r="AO59" s="314">
        <v>-8.9</v>
      </c>
      <c r="AP59" s="315">
        <v>224172</v>
      </c>
      <c r="AQ59" s="316">
        <v>15</v>
      </c>
      <c r="AR59" s="317">
        <v>-23.9</v>
      </c>
    </row>
    <row r="60" spans="1:44" ht="13" x14ac:dyDescent="0.2">
      <c r="A60" s="247"/>
      <c r="AK60" s="318"/>
      <c r="AL60" s="319" t="s">
        <v>524</v>
      </c>
      <c r="AM60" s="320">
        <v>500015</v>
      </c>
      <c r="AN60" s="321">
        <v>72582</v>
      </c>
      <c r="AO60" s="322">
        <v>-7.7</v>
      </c>
      <c r="AP60" s="323">
        <v>117611</v>
      </c>
      <c r="AQ60" s="324">
        <v>11</v>
      </c>
      <c r="AR60" s="325">
        <v>-18.7</v>
      </c>
    </row>
    <row r="61" spans="1:44" ht="13" x14ac:dyDescent="0.2">
      <c r="A61" s="247"/>
      <c r="AK61" s="303" t="s">
        <v>529</v>
      </c>
      <c r="AL61" s="326"/>
      <c r="AM61" s="312">
        <v>1120789</v>
      </c>
      <c r="AN61" s="313">
        <v>151202</v>
      </c>
      <c r="AO61" s="314">
        <v>1.8</v>
      </c>
      <c r="AP61" s="315">
        <v>204202</v>
      </c>
      <c r="AQ61" s="327">
        <v>3.6</v>
      </c>
      <c r="AR61" s="317">
        <v>-1.8</v>
      </c>
    </row>
    <row r="62" spans="1:44" ht="13" x14ac:dyDescent="0.2">
      <c r="A62" s="247"/>
      <c r="AK62" s="318"/>
      <c r="AL62" s="319" t="s">
        <v>524</v>
      </c>
      <c r="AM62" s="320">
        <v>566963</v>
      </c>
      <c r="AN62" s="321">
        <v>76807</v>
      </c>
      <c r="AO62" s="322">
        <v>46.5</v>
      </c>
      <c r="AP62" s="323">
        <v>107007</v>
      </c>
      <c r="AQ62" s="324">
        <v>6.2</v>
      </c>
      <c r="AR62" s="325">
        <v>40.299999999999997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EZk5WiRdQcJ1LSDbZZRWMNvK83jXbEIDWG99/uC8YLHE2zCiScbLWrlWMyceSBdYxwHcbeuVLyzroIqdO/epjA==" saltValue="6z0G5J2hHlVKsgc2o88tv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481</v>
      </c>
    </row>
    <row r="121" spans="125:125" ht="13.5" hidden="1" customHeight="1" x14ac:dyDescent="0.2">
      <c r="DU121" s="241"/>
    </row>
  </sheetData>
  <sheetProtection algorithmName="SHA-512" hashValue="TTu6YArcO+E67y5MtYBgk+SJ/3O1JnIML+S/n3oXRxI0LAVNlLoYhKeTQ9FaJJbo7IhHau3CHgdOwW6n+1g2TA==" saltValue="f2TKEw9dps72ZX270+PiZ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view="pageBreakPreview" zoomScale="80" zoomScaleNormal="100" zoomScaleSheetLayoutView="80"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481</v>
      </c>
    </row>
  </sheetData>
  <sheetProtection algorithmName="SHA-512" hashValue="3YqAgllrsRmypvOZyA3i3RpdOLfBevDimZdmEvA5IxFfk5p82palVSsyG9WQQvmcFlWZssXDhYi5rLmlPLmjaA==" saltValue="66Mkp4TndJEv9rWryiDTU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2"/>
  <cols>
    <col min="1" max="1" width="8.089843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531</v>
      </c>
      <c r="G46" s="8" t="s">
        <v>532</v>
      </c>
      <c r="H46" s="8" t="s">
        <v>533</v>
      </c>
      <c r="I46" s="8" t="s">
        <v>534</v>
      </c>
      <c r="J46" s="9" t="s">
        <v>535</v>
      </c>
    </row>
    <row r="47" spans="2:10" ht="57.75" customHeight="1" x14ac:dyDescent="0.2">
      <c r="B47" s="10"/>
      <c r="C47" s="1153" t="s">
        <v>3</v>
      </c>
      <c r="D47" s="1153"/>
      <c r="E47" s="1154"/>
      <c r="F47" s="11">
        <v>64.06</v>
      </c>
      <c r="G47" s="12">
        <v>62.68</v>
      </c>
      <c r="H47" s="12">
        <v>58.48</v>
      </c>
      <c r="I47" s="12">
        <v>55.64</v>
      </c>
      <c r="J47" s="13">
        <v>53.56</v>
      </c>
    </row>
    <row r="48" spans="2:10" ht="57.75" customHeight="1" x14ac:dyDescent="0.2">
      <c r="B48" s="14"/>
      <c r="C48" s="1155" t="s">
        <v>4</v>
      </c>
      <c r="D48" s="1155"/>
      <c r="E48" s="1156"/>
      <c r="F48" s="15">
        <v>11.76</v>
      </c>
      <c r="G48" s="16">
        <v>13.78</v>
      </c>
      <c r="H48" s="16">
        <v>13.35</v>
      </c>
      <c r="I48" s="16">
        <v>10.88</v>
      </c>
      <c r="J48" s="17">
        <v>11.56</v>
      </c>
    </row>
    <row r="49" spans="2:10" ht="57.75" customHeight="1" thickBot="1" x14ac:dyDescent="0.25">
      <c r="B49" s="18"/>
      <c r="C49" s="1157" t="s">
        <v>5</v>
      </c>
      <c r="D49" s="1157"/>
      <c r="E49" s="1158"/>
      <c r="F49" s="19" t="s">
        <v>536</v>
      </c>
      <c r="G49" s="20" t="s">
        <v>537</v>
      </c>
      <c r="H49" s="20" t="s">
        <v>538</v>
      </c>
      <c r="I49" s="20" t="s">
        <v>539</v>
      </c>
      <c r="J49" s="21" t="s">
        <v>540</v>
      </c>
    </row>
    <row r="50" spans="2:10" ht="13" x14ac:dyDescent="0.2"/>
  </sheetData>
  <sheetProtection algorithmName="SHA-512" hashValue="B6ccp+Qjh35x+B6GKF61heG0dEPVXufl2vtHkCKseSX35uGJn+BDLTYqusMkbBeaI18Qulz45LdWcPVHuERQaQ==" saltValue="YPZBru3grxnCje3LmrhiK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zoomScale="80" zoomScaleNormal="8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2">
      <c r="A34" s="22"/>
      <c r="B34" s="31"/>
      <c r="C34" s="1163" t="s">
        <v>541</v>
      </c>
      <c r="D34" s="1163"/>
      <c r="E34" s="1164"/>
      <c r="F34" s="32">
        <v>11.64</v>
      </c>
      <c r="G34" s="33">
        <v>13.71</v>
      </c>
      <c r="H34" s="33">
        <v>12.84</v>
      </c>
      <c r="I34" s="33">
        <v>10.15</v>
      </c>
      <c r="J34" s="34">
        <v>11.06</v>
      </c>
      <c r="K34" s="22"/>
      <c r="L34" s="22"/>
      <c r="M34" s="22"/>
      <c r="N34" s="22"/>
      <c r="O34" s="22"/>
      <c r="P34" s="22"/>
    </row>
    <row r="35" spans="1:16" ht="39" customHeight="1" x14ac:dyDescent="0.2">
      <c r="A35" s="22"/>
      <c r="B35" s="35"/>
      <c r="C35" s="1159" t="s">
        <v>542</v>
      </c>
      <c r="D35" s="1159"/>
      <c r="E35" s="1160"/>
      <c r="F35" s="36">
        <v>11.37</v>
      </c>
      <c r="G35" s="37">
        <v>10.37</v>
      </c>
      <c r="H35" s="37">
        <v>11.07</v>
      </c>
      <c r="I35" s="37">
        <v>9.3800000000000008</v>
      </c>
      <c r="J35" s="38">
        <v>7.03</v>
      </c>
      <c r="K35" s="22"/>
      <c r="L35" s="22"/>
      <c r="M35" s="22"/>
      <c r="N35" s="22"/>
      <c r="O35" s="22"/>
      <c r="P35" s="22"/>
    </row>
    <row r="36" spans="1:16" ht="39" customHeight="1" x14ac:dyDescent="0.2">
      <c r="A36" s="22"/>
      <c r="B36" s="35"/>
      <c r="C36" s="1159" t="s">
        <v>543</v>
      </c>
      <c r="D36" s="1159"/>
      <c r="E36" s="1160"/>
      <c r="F36" s="36">
        <v>5.22</v>
      </c>
      <c r="G36" s="37">
        <v>5.12</v>
      </c>
      <c r="H36" s="37">
        <v>5.16</v>
      </c>
      <c r="I36" s="37">
        <v>4.8099999999999996</v>
      </c>
      <c r="J36" s="38">
        <v>4.22</v>
      </c>
      <c r="K36" s="22"/>
      <c r="L36" s="22"/>
      <c r="M36" s="22"/>
      <c r="N36" s="22"/>
      <c r="O36" s="22"/>
      <c r="P36" s="22"/>
    </row>
    <row r="37" spans="1:16" ht="39" customHeight="1" x14ac:dyDescent="0.2">
      <c r="A37" s="22"/>
      <c r="B37" s="35"/>
      <c r="C37" s="1159" t="s">
        <v>544</v>
      </c>
      <c r="D37" s="1159"/>
      <c r="E37" s="1160"/>
      <c r="F37" s="36">
        <v>0.42</v>
      </c>
      <c r="G37" s="37">
        <v>1.85</v>
      </c>
      <c r="H37" s="37">
        <v>2.27</v>
      </c>
      <c r="I37" s="37">
        <v>2.13</v>
      </c>
      <c r="J37" s="38">
        <v>2.65</v>
      </c>
      <c r="K37" s="22"/>
      <c r="L37" s="22"/>
      <c r="M37" s="22"/>
      <c r="N37" s="22"/>
      <c r="O37" s="22"/>
      <c r="P37" s="22"/>
    </row>
    <row r="38" spans="1:16" ht="39" customHeight="1" x14ac:dyDescent="0.2">
      <c r="A38" s="22"/>
      <c r="B38" s="35"/>
      <c r="C38" s="1159" t="s">
        <v>545</v>
      </c>
      <c r="D38" s="1159"/>
      <c r="E38" s="1160"/>
      <c r="F38" s="36">
        <v>1.87</v>
      </c>
      <c r="G38" s="37">
        <v>1.65</v>
      </c>
      <c r="H38" s="37">
        <v>2.71</v>
      </c>
      <c r="I38" s="37">
        <v>2</v>
      </c>
      <c r="J38" s="38">
        <v>1.74</v>
      </c>
      <c r="K38" s="22"/>
      <c r="L38" s="22"/>
      <c r="M38" s="22"/>
      <c r="N38" s="22"/>
      <c r="O38" s="22"/>
      <c r="P38" s="22"/>
    </row>
    <row r="39" spans="1:16" ht="39" customHeight="1" x14ac:dyDescent="0.2">
      <c r="A39" s="22"/>
      <c r="B39" s="35"/>
      <c r="C39" s="1159" t="s">
        <v>546</v>
      </c>
      <c r="D39" s="1159"/>
      <c r="E39" s="1160"/>
      <c r="F39" s="36" t="s">
        <v>493</v>
      </c>
      <c r="G39" s="37" t="s">
        <v>493</v>
      </c>
      <c r="H39" s="37" t="s">
        <v>493</v>
      </c>
      <c r="I39" s="37">
        <v>0.47</v>
      </c>
      <c r="J39" s="38">
        <v>0.71</v>
      </c>
      <c r="K39" s="22"/>
      <c r="L39" s="22"/>
      <c r="M39" s="22"/>
      <c r="N39" s="22"/>
      <c r="O39" s="22"/>
      <c r="P39" s="22"/>
    </row>
    <row r="40" spans="1:16" ht="39" customHeight="1" x14ac:dyDescent="0.2">
      <c r="A40" s="22"/>
      <c r="B40" s="35"/>
      <c r="C40" s="1159" t="s">
        <v>547</v>
      </c>
      <c r="D40" s="1159"/>
      <c r="E40" s="1160"/>
      <c r="F40" s="36">
        <v>0.6</v>
      </c>
      <c r="G40" s="37">
        <v>0.82</v>
      </c>
      <c r="H40" s="37">
        <v>0.77</v>
      </c>
      <c r="I40" s="37">
        <v>0.72</v>
      </c>
      <c r="J40" s="38">
        <v>0.51</v>
      </c>
      <c r="K40" s="22"/>
      <c r="L40" s="22"/>
      <c r="M40" s="22"/>
      <c r="N40" s="22"/>
      <c r="O40" s="22"/>
      <c r="P40" s="22"/>
    </row>
    <row r="41" spans="1:16" ht="39" customHeight="1" x14ac:dyDescent="0.2">
      <c r="A41" s="22"/>
      <c r="B41" s="35"/>
      <c r="C41" s="1159" t="s">
        <v>548</v>
      </c>
      <c r="D41" s="1159"/>
      <c r="E41" s="1160"/>
      <c r="F41" s="36">
        <v>0.11</v>
      </c>
      <c r="G41" s="37">
        <v>0.06</v>
      </c>
      <c r="H41" s="37">
        <v>0.5</v>
      </c>
      <c r="I41" s="37">
        <v>0.72</v>
      </c>
      <c r="J41" s="38">
        <v>0.49</v>
      </c>
      <c r="K41" s="22"/>
      <c r="L41" s="22"/>
      <c r="M41" s="22"/>
      <c r="N41" s="22"/>
      <c r="O41" s="22"/>
      <c r="P41" s="22"/>
    </row>
    <row r="42" spans="1:16" ht="39" customHeight="1" x14ac:dyDescent="0.2">
      <c r="A42" s="22"/>
      <c r="B42" s="39"/>
      <c r="C42" s="1159" t="s">
        <v>549</v>
      </c>
      <c r="D42" s="1159"/>
      <c r="E42" s="1160"/>
      <c r="F42" s="36" t="s">
        <v>493</v>
      </c>
      <c r="G42" s="37" t="s">
        <v>493</v>
      </c>
      <c r="H42" s="37" t="s">
        <v>550</v>
      </c>
      <c r="I42" s="37" t="s">
        <v>493</v>
      </c>
      <c r="J42" s="38" t="s">
        <v>493</v>
      </c>
      <c r="K42" s="22"/>
      <c r="L42" s="22"/>
      <c r="M42" s="22"/>
      <c r="N42" s="22"/>
      <c r="O42" s="22"/>
      <c r="P42" s="22"/>
    </row>
    <row r="43" spans="1:16" ht="39" customHeight="1" thickBot="1" x14ac:dyDescent="0.25">
      <c r="A43" s="22"/>
      <c r="B43" s="40"/>
      <c r="C43" s="1161" t="s">
        <v>551</v>
      </c>
      <c r="D43" s="1161"/>
      <c r="E43" s="1162"/>
      <c r="F43" s="41">
        <v>1.8</v>
      </c>
      <c r="G43" s="42">
        <v>1.9</v>
      </c>
      <c r="H43" s="42">
        <v>1.46</v>
      </c>
      <c r="I43" s="42">
        <v>1.22</v>
      </c>
      <c r="J43" s="43">
        <v>0.41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row r="49" s="23" customFormat="1" ht="13.5" hidden="1" customHeight="1" x14ac:dyDescent="0.2"/>
  </sheetData>
  <sheetProtection algorithmName="SHA-512" hashValue="K2wnADzqJt8nuXL6Ra2Gmhcnp3ChXdVpzQbm+IvyZVO0/jXViudLxPFmpc90nyPokPt5Zp1a1GqFR4UBgCbZTg==" saltValue="+nNgYXm4WWiE0LoWmHyK4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2">
      <c r="A45" s="46"/>
      <c r="B45" s="1188" t="s">
        <v>9</v>
      </c>
      <c r="C45" s="1189"/>
      <c r="D45" s="56"/>
      <c r="E45" s="1194" t="s">
        <v>10</v>
      </c>
      <c r="F45" s="1194"/>
      <c r="G45" s="1194"/>
      <c r="H45" s="1194"/>
      <c r="I45" s="1194"/>
      <c r="J45" s="1195"/>
      <c r="K45" s="57">
        <v>817</v>
      </c>
      <c r="L45" s="58">
        <v>827</v>
      </c>
      <c r="M45" s="58">
        <v>825</v>
      </c>
      <c r="N45" s="58">
        <v>867</v>
      </c>
      <c r="O45" s="59">
        <v>937</v>
      </c>
      <c r="P45" s="46"/>
      <c r="Q45" s="46"/>
      <c r="R45" s="46"/>
      <c r="S45" s="46"/>
      <c r="T45" s="46"/>
      <c r="U45" s="46"/>
    </row>
    <row r="46" spans="1:21" ht="30.75" customHeight="1" x14ac:dyDescent="0.2">
      <c r="A46" s="46"/>
      <c r="B46" s="1190"/>
      <c r="C46" s="1191"/>
      <c r="D46" s="60"/>
      <c r="E46" s="1167" t="s">
        <v>11</v>
      </c>
      <c r="F46" s="1167"/>
      <c r="G46" s="1167"/>
      <c r="H46" s="1167"/>
      <c r="I46" s="1167"/>
      <c r="J46" s="1168"/>
      <c r="K46" s="61" t="s">
        <v>493</v>
      </c>
      <c r="L46" s="62" t="s">
        <v>493</v>
      </c>
      <c r="M46" s="62" t="s">
        <v>493</v>
      </c>
      <c r="N46" s="62" t="s">
        <v>493</v>
      </c>
      <c r="O46" s="63" t="s">
        <v>493</v>
      </c>
      <c r="P46" s="46"/>
      <c r="Q46" s="46"/>
      <c r="R46" s="46"/>
      <c r="S46" s="46"/>
      <c r="T46" s="46"/>
      <c r="U46" s="46"/>
    </row>
    <row r="47" spans="1:21" ht="30.75" customHeight="1" x14ac:dyDescent="0.2">
      <c r="A47" s="46"/>
      <c r="B47" s="1190"/>
      <c r="C47" s="1191"/>
      <c r="D47" s="60"/>
      <c r="E47" s="1167" t="s">
        <v>12</v>
      </c>
      <c r="F47" s="1167"/>
      <c r="G47" s="1167"/>
      <c r="H47" s="1167"/>
      <c r="I47" s="1167"/>
      <c r="J47" s="1168"/>
      <c r="K47" s="61" t="s">
        <v>493</v>
      </c>
      <c r="L47" s="62" t="s">
        <v>493</v>
      </c>
      <c r="M47" s="62" t="s">
        <v>493</v>
      </c>
      <c r="N47" s="62" t="s">
        <v>493</v>
      </c>
      <c r="O47" s="63" t="s">
        <v>493</v>
      </c>
      <c r="P47" s="46"/>
      <c r="Q47" s="46"/>
      <c r="R47" s="46"/>
      <c r="S47" s="46"/>
      <c r="T47" s="46"/>
      <c r="U47" s="46"/>
    </row>
    <row r="48" spans="1:21" ht="30.75" customHeight="1" x14ac:dyDescent="0.2">
      <c r="A48" s="46"/>
      <c r="B48" s="1190"/>
      <c r="C48" s="1191"/>
      <c r="D48" s="60"/>
      <c r="E48" s="1167" t="s">
        <v>13</v>
      </c>
      <c r="F48" s="1167"/>
      <c r="G48" s="1167"/>
      <c r="H48" s="1167"/>
      <c r="I48" s="1167"/>
      <c r="J48" s="1168"/>
      <c r="K48" s="61">
        <v>622</v>
      </c>
      <c r="L48" s="62">
        <v>589</v>
      </c>
      <c r="M48" s="62">
        <v>572</v>
      </c>
      <c r="N48" s="62">
        <v>552</v>
      </c>
      <c r="O48" s="63">
        <v>429</v>
      </c>
      <c r="P48" s="46"/>
      <c r="Q48" s="46"/>
      <c r="R48" s="46"/>
      <c r="S48" s="46"/>
      <c r="T48" s="46"/>
      <c r="U48" s="46"/>
    </row>
    <row r="49" spans="1:21" ht="30.75" customHeight="1" x14ac:dyDescent="0.2">
      <c r="A49" s="46"/>
      <c r="B49" s="1190"/>
      <c r="C49" s="1191"/>
      <c r="D49" s="60"/>
      <c r="E49" s="1167" t="s">
        <v>14</v>
      </c>
      <c r="F49" s="1167"/>
      <c r="G49" s="1167"/>
      <c r="H49" s="1167"/>
      <c r="I49" s="1167"/>
      <c r="J49" s="1168"/>
      <c r="K49" s="61" t="s">
        <v>493</v>
      </c>
      <c r="L49" s="62" t="s">
        <v>493</v>
      </c>
      <c r="M49" s="62">
        <v>7</v>
      </c>
      <c r="N49" s="62">
        <v>9</v>
      </c>
      <c r="O49" s="63">
        <v>4</v>
      </c>
      <c r="P49" s="46"/>
      <c r="Q49" s="46"/>
      <c r="R49" s="46"/>
      <c r="S49" s="46"/>
      <c r="T49" s="46"/>
      <c r="U49" s="46"/>
    </row>
    <row r="50" spans="1:21" ht="30.75" customHeight="1" x14ac:dyDescent="0.2">
      <c r="A50" s="46"/>
      <c r="B50" s="1190"/>
      <c r="C50" s="1191"/>
      <c r="D50" s="60"/>
      <c r="E50" s="1167" t="s">
        <v>15</v>
      </c>
      <c r="F50" s="1167"/>
      <c r="G50" s="1167"/>
      <c r="H50" s="1167"/>
      <c r="I50" s="1167"/>
      <c r="J50" s="1168"/>
      <c r="K50" s="61">
        <v>15</v>
      </c>
      <c r="L50" s="62">
        <v>15</v>
      </c>
      <c r="M50" s="62">
        <v>15</v>
      </c>
      <c r="N50" s="62">
        <v>15</v>
      </c>
      <c r="O50" s="63">
        <v>15</v>
      </c>
      <c r="P50" s="46"/>
      <c r="Q50" s="46"/>
      <c r="R50" s="46"/>
      <c r="S50" s="46"/>
      <c r="T50" s="46"/>
      <c r="U50" s="46"/>
    </row>
    <row r="51" spans="1:21" ht="30.75" customHeight="1" x14ac:dyDescent="0.2">
      <c r="A51" s="46"/>
      <c r="B51" s="1192"/>
      <c r="C51" s="1193"/>
      <c r="D51" s="64"/>
      <c r="E51" s="1167" t="s">
        <v>16</v>
      </c>
      <c r="F51" s="1167"/>
      <c r="G51" s="1167"/>
      <c r="H51" s="1167"/>
      <c r="I51" s="1167"/>
      <c r="J51" s="1168"/>
      <c r="K51" s="61">
        <v>0</v>
      </c>
      <c r="L51" s="62">
        <v>0</v>
      </c>
      <c r="M51" s="62">
        <v>0</v>
      </c>
      <c r="N51" s="62" t="s">
        <v>493</v>
      </c>
      <c r="O51" s="63">
        <v>0</v>
      </c>
      <c r="P51" s="46"/>
      <c r="Q51" s="46"/>
      <c r="R51" s="46"/>
      <c r="S51" s="46"/>
      <c r="T51" s="46"/>
      <c r="U51" s="46"/>
    </row>
    <row r="52" spans="1:21" ht="30.75" customHeight="1" x14ac:dyDescent="0.2">
      <c r="A52" s="46"/>
      <c r="B52" s="1165" t="s">
        <v>17</v>
      </c>
      <c r="C52" s="1166"/>
      <c r="D52" s="64"/>
      <c r="E52" s="1167" t="s">
        <v>18</v>
      </c>
      <c r="F52" s="1167"/>
      <c r="G52" s="1167"/>
      <c r="H52" s="1167"/>
      <c r="I52" s="1167"/>
      <c r="J52" s="1168"/>
      <c r="K52" s="61">
        <v>958</v>
      </c>
      <c r="L52" s="62">
        <v>923</v>
      </c>
      <c r="M52" s="62">
        <v>904</v>
      </c>
      <c r="N52" s="62">
        <v>908</v>
      </c>
      <c r="O52" s="63">
        <v>863</v>
      </c>
      <c r="P52" s="46"/>
      <c r="Q52" s="46"/>
      <c r="R52" s="46"/>
      <c r="S52" s="46"/>
      <c r="T52" s="46"/>
      <c r="U52" s="46"/>
    </row>
    <row r="53" spans="1:21" ht="30.75" customHeight="1" thickBot="1" x14ac:dyDescent="0.25">
      <c r="A53" s="46"/>
      <c r="B53" s="1169" t="s">
        <v>19</v>
      </c>
      <c r="C53" s="1170"/>
      <c r="D53" s="65"/>
      <c r="E53" s="1171" t="s">
        <v>20</v>
      </c>
      <c r="F53" s="1171"/>
      <c r="G53" s="1171"/>
      <c r="H53" s="1171"/>
      <c r="I53" s="1171"/>
      <c r="J53" s="1172"/>
      <c r="K53" s="66">
        <v>496</v>
      </c>
      <c r="L53" s="67">
        <v>508</v>
      </c>
      <c r="M53" s="67">
        <v>515</v>
      </c>
      <c r="N53" s="67">
        <v>535</v>
      </c>
      <c r="O53" s="68">
        <v>522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552</v>
      </c>
      <c r="L57" s="79" t="s">
        <v>553</v>
      </c>
      <c r="M57" s="79" t="s">
        <v>554</v>
      </c>
      <c r="N57" s="79" t="s">
        <v>555</v>
      </c>
      <c r="O57" s="80" t="s">
        <v>556</v>
      </c>
      <c r="P57" s="46"/>
      <c r="Q57" s="46"/>
      <c r="R57" s="46"/>
      <c r="S57" s="46"/>
      <c r="T57" s="46"/>
      <c r="U57" s="46"/>
    </row>
    <row r="58" spans="1:21" ht="31.5" customHeight="1" x14ac:dyDescent="0.2">
      <c r="B58" s="1173" t="s">
        <v>24</v>
      </c>
      <c r="C58" s="1174"/>
      <c r="D58" s="1179" t="s">
        <v>25</v>
      </c>
      <c r="E58" s="1180"/>
      <c r="F58" s="1180"/>
      <c r="G58" s="1180"/>
      <c r="H58" s="1180"/>
      <c r="I58" s="1180"/>
      <c r="J58" s="1181"/>
      <c r="K58" s="81" t="s">
        <v>580</v>
      </c>
      <c r="L58" s="82" t="s">
        <v>580</v>
      </c>
      <c r="M58" s="82" t="s">
        <v>580</v>
      </c>
      <c r="N58" s="82" t="s">
        <v>580</v>
      </c>
      <c r="O58" s="83" t="s">
        <v>580</v>
      </c>
    </row>
    <row r="59" spans="1:21" ht="31.5" customHeight="1" x14ac:dyDescent="0.2">
      <c r="B59" s="1175"/>
      <c r="C59" s="1176"/>
      <c r="D59" s="1182" t="s">
        <v>26</v>
      </c>
      <c r="E59" s="1183"/>
      <c r="F59" s="1183"/>
      <c r="G59" s="1183"/>
      <c r="H59" s="1183"/>
      <c r="I59" s="1183"/>
      <c r="J59" s="1184"/>
      <c r="K59" s="84" t="s">
        <v>580</v>
      </c>
      <c r="L59" s="85" t="s">
        <v>580</v>
      </c>
      <c r="M59" s="85" t="s">
        <v>580</v>
      </c>
      <c r="N59" s="85" t="s">
        <v>580</v>
      </c>
      <c r="O59" s="86" t="s">
        <v>580</v>
      </c>
    </row>
    <row r="60" spans="1:21" ht="31.5" customHeight="1" thickBot="1" x14ac:dyDescent="0.25">
      <c r="B60" s="1177"/>
      <c r="C60" s="1178"/>
      <c r="D60" s="1185" t="s">
        <v>27</v>
      </c>
      <c r="E60" s="1186"/>
      <c r="F60" s="1186"/>
      <c r="G60" s="1186"/>
      <c r="H60" s="1186"/>
      <c r="I60" s="1186"/>
      <c r="J60" s="1187"/>
      <c r="K60" s="87" t="s">
        <v>580</v>
      </c>
      <c r="L60" s="88" t="s">
        <v>580</v>
      </c>
      <c r="M60" s="88" t="s">
        <v>580</v>
      </c>
      <c r="N60" s="88" t="s">
        <v>580</v>
      </c>
      <c r="O60" s="89" t="s">
        <v>580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1RwdhS+4wxAy2vOBK6emHbgJpvVI28/eCsdXZw21T1M/ATSTTi1GIvFIrXCPpgnslngoPZvJfwfbysWxj5Jc4g==" saltValue="+FZ2YfUaiOj1yxOiFWBTw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531</v>
      </c>
      <c r="J40" s="101" t="s">
        <v>532</v>
      </c>
      <c r="K40" s="101" t="s">
        <v>533</v>
      </c>
      <c r="L40" s="101" t="s">
        <v>534</v>
      </c>
      <c r="M40" s="102" t="s">
        <v>535</v>
      </c>
    </row>
    <row r="41" spans="2:13" ht="27.75" customHeight="1" x14ac:dyDescent="0.2">
      <c r="B41" s="1208" t="s">
        <v>30</v>
      </c>
      <c r="C41" s="1209"/>
      <c r="D41" s="103"/>
      <c r="E41" s="1210" t="s">
        <v>31</v>
      </c>
      <c r="F41" s="1210"/>
      <c r="G41" s="1210"/>
      <c r="H41" s="1211"/>
      <c r="I41" s="330">
        <v>8841</v>
      </c>
      <c r="J41" s="331">
        <v>9425</v>
      </c>
      <c r="K41" s="331">
        <v>9330</v>
      </c>
      <c r="L41" s="331">
        <v>9149</v>
      </c>
      <c r="M41" s="332">
        <v>8929</v>
      </c>
    </row>
    <row r="42" spans="2:13" ht="27.75" customHeight="1" x14ac:dyDescent="0.2">
      <c r="B42" s="1198"/>
      <c r="C42" s="1199"/>
      <c r="D42" s="104"/>
      <c r="E42" s="1202" t="s">
        <v>32</v>
      </c>
      <c r="F42" s="1202"/>
      <c r="G42" s="1202"/>
      <c r="H42" s="1203"/>
      <c r="I42" s="333">
        <v>59</v>
      </c>
      <c r="J42" s="334">
        <v>44</v>
      </c>
      <c r="K42" s="334">
        <v>30</v>
      </c>
      <c r="L42" s="334">
        <v>15</v>
      </c>
      <c r="M42" s="335">
        <v>15</v>
      </c>
    </row>
    <row r="43" spans="2:13" ht="27.75" customHeight="1" x14ac:dyDescent="0.2">
      <c r="B43" s="1198"/>
      <c r="C43" s="1199"/>
      <c r="D43" s="104"/>
      <c r="E43" s="1202" t="s">
        <v>33</v>
      </c>
      <c r="F43" s="1202"/>
      <c r="G43" s="1202"/>
      <c r="H43" s="1203"/>
      <c r="I43" s="333">
        <v>4072</v>
      </c>
      <c r="J43" s="334">
        <v>3541</v>
      </c>
      <c r="K43" s="334">
        <v>3069</v>
      </c>
      <c r="L43" s="334">
        <v>2927</v>
      </c>
      <c r="M43" s="335">
        <v>2634</v>
      </c>
    </row>
    <row r="44" spans="2:13" ht="27.75" customHeight="1" x14ac:dyDescent="0.2">
      <c r="B44" s="1198"/>
      <c r="C44" s="1199"/>
      <c r="D44" s="104"/>
      <c r="E44" s="1202" t="s">
        <v>34</v>
      </c>
      <c r="F44" s="1202"/>
      <c r="G44" s="1202"/>
      <c r="H44" s="1203"/>
      <c r="I44" s="333" t="s">
        <v>493</v>
      </c>
      <c r="J44" s="334" t="s">
        <v>493</v>
      </c>
      <c r="K44" s="334">
        <v>90</v>
      </c>
      <c r="L44" s="334">
        <v>81</v>
      </c>
      <c r="M44" s="335">
        <v>73</v>
      </c>
    </row>
    <row r="45" spans="2:13" ht="27.75" customHeight="1" x14ac:dyDescent="0.2">
      <c r="B45" s="1198"/>
      <c r="C45" s="1199"/>
      <c r="D45" s="104"/>
      <c r="E45" s="1202" t="s">
        <v>35</v>
      </c>
      <c r="F45" s="1202"/>
      <c r="G45" s="1202"/>
      <c r="H45" s="1203"/>
      <c r="I45" s="333">
        <v>1164</v>
      </c>
      <c r="J45" s="334">
        <v>1143</v>
      </c>
      <c r="K45" s="334">
        <v>1128</v>
      </c>
      <c r="L45" s="334">
        <v>1127</v>
      </c>
      <c r="M45" s="335">
        <v>1076</v>
      </c>
    </row>
    <row r="46" spans="2:13" ht="27.75" customHeight="1" x14ac:dyDescent="0.2">
      <c r="B46" s="1198"/>
      <c r="C46" s="1199"/>
      <c r="D46" s="105"/>
      <c r="E46" s="1202" t="s">
        <v>36</v>
      </c>
      <c r="F46" s="1202"/>
      <c r="G46" s="1202"/>
      <c r="H46" s="1203"/>
      <c r="I46" s="333" t="s">
        <v>493</v>
      </c>
      <c r="J46" s="334" t="s">
        <v>493</v>
      </c>
      <c r="K46" s="334" t="s">
        <v>493</v>
      </c>
      <c r="L46" s="334" t="s">
        <v>493</v>
      </c>
      <c r="M46" s="335" t="s">
        <v>493</v>
      </c>
    </row>
    <row r="47" spans="2:13" ht="27.75" customHeight="1" x14ac:dyDescent="0.2">
      <c r="B47" s="1198"/>
      <c r="C47" s="1199"/>
      <c r="D47" s="106"/>
      <c r="E47" s="1212" t="s">
        <v>37</v>
      </c>
      <c r="F47" s="1213"/>
      <c r="G47" s="1213"/>
      <c r="H47" s="1214"/>
      <c r="I47" s="333" t="s">
        <v>493</v>
      </c>
      <c r="J47" s="334" t="s">
        <v>493</v>
      </c>
      <c r="K47" s="334" t="s">
        <v>493</v>
      </c>
      <c r="L47" s="334" t="s">
        <v>493</v>
      </c>
      <c r="M47" s="335" t="s">
        <v>493</v>
      </c>
    </row>
    <row r="48" spans="2:13" ht="27.75" customHeight="1" x14ac:dyDescent="0.2">
      <c r="B48" s="1198"/>
      <c r="C48" s="1199"/>
      <c r="D48" s="104"/>
      <c r="E48" s="1202" t="s">
        <v>38</v>
      </c>
      <c r="F48" s="1202"/>
      <c r="G48" s="1202"/>
      <c r="H48" s="1203"/>
      <c r="I48" s="333" t="s">
        <v>493</v>
      </c>
      <c r="J48" s="334" t="s">
        <v>493</v>
      </c>
      <c r="K48" s="334" t="s">
        <v>493</v>
      </c>
      <c r="L48" s="334" t="s">
        <v>493</v>
      </c>
      <c r="M48" s="335" t="s">
        <v>493</v>
      </c>
    </row>
    <row r="49" spans="2:13" ht="27.75" customHeight="1" x14ac:dyDescent="0.2">
      <c r="B49" s="1200"/>
      <c r="C49" s="1201"/>
      <c r="D49" s="104"/>
      <c r="E49" s="1202" t="s">
        <v>39</v>
      </c>
      <c r="F49" s="1202"/>
      <c r="G49" s="1202"/>
      <c r="H49" s="1203"/>
      <c r="I49" s="333" t="s">
        <v>493</v>
      </c>
      <c r="J49" s="334" t="s">
        <v>493</v>
      </c>
      <c r="K49" s="334" t="s">
        <v>493</v>
      </c>
      <c r="L49" s="334" t="s">
        <v>493</v>
      </c>
      <c r="M49" s="335" t="s">
        <v>493</v>
      </c>
    </row>
    <row r="50" spans="2:13" ht="27.75" customHeight="1" x14ac:dyDescent="0.2">
      <c r="B50" s="1196" t="s">
        <v>40</v>
      </c>
      <c r="C50" s="1197"/>
      <c r="D50" s="107"/>
      <c r="E50" s="1202" t="s">
        <v>41</v>
      </c>
      <c r="F50" s="1202"/>
      <c r="G50" s="1202"/>
      <c r="H50" s="1203"/>
      <c r="I50" s="333">
        <v>6147</v>
      </c>
      <c r="J50" s="334">
        <v>6070</v>
      </c>
      <c r="K50" s="334">
        <v>5623</v>
      </c>
      <c r="L50" s="334">
        <v>5313</v>
      </c>
      <c r="M50" s="335">
        <v>5250</v>
      </c>
    </row>
    <row r="51" spans="2:13" ht="27.75" customHeight="1" x14ac:dyDescent="0.2">
      <c r="B51" s="1198"/>
      <c r="C51" s="1199"/>
      <c r="D51" s="104"/>
      <c r="E51" s="1202" t="s">
        <v>42</v>
      </c>
      <c r="F51" s="1202"/>
      <c r="G51" s="1202"/>
      <c r="H51" s="1203"/>
      <c r="I51" s="333">
        <v>62</v>
      </c>
      <c r="J51" s="334">
        <v>38</v>
      </c>
      <c r="K51" s="334">
        <v>63</v>
      </c>
      <c r="L51" s="334">
        <v>72</v>
      </c>
      <c r="M51" s="335">
        <v>107</v>
      </c>
    </row>
    <row r="52" spans="2:13" ht="27.75" customHeight="1" x14ac:dyDescent="0.2">
      <c r="B52" s="1200"/>
      <c r="C52" s="1201"/>
      <c r="D52" s="104"/>
      <c r="E52" s="1202" t="s">
        <v>43</v>
      </c>
      <c r="F52" s="1202"/>
      <c r="G52" s="1202"/>
      <c r="H52" s="1203"/>
      <c r="I52" s="333">
        <v>9277</v>
      </c>
      <c r="J52" s="334">
        <v>9201</v>
      </c>
      <c r="K52" s="334">
        <v>8787</v>
      </c>
      <c r="L52" s="334">
        <v>8455</v>
      </c>
      <c r="M52" s="335">
        <v>8178</v>
      </c>
    </row>
    <row r="53" spans="2:13" ht="27.75" customHeight="1" thickBot="1" x14ac:dyDescent="0.25">
      <c r="B53" s="1204" t="s">
        <v>19</v>
      </c>
      <c r="C53" s="1205"/>
      <c r="D53" s="108"/>
      <c r="E53" s="1206" t="s">
        <v>44</v>
      </c>
      <c r="F53" s="1206"/>
      <c r="G53" s="1206"/>
      <c r="H53" s="1207"/>
      <c r="I53" s="336">
        <v>-1350</v>
      </c>
      <c r="J53" s="337">
        <v>-1156</v>
      </c>
      <c r="K53" s="337">
        <v>-826</v>
      </c>
      <c r="L53" s="337">
        <v>-540</v>
      </c>
      <c r="M53" s="338">
        <v>-809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yS5IZBTGsmUiEHB1fCfNPkzWDpVL7u8PTRsJ6mjg3K7NvOK16Iej1yOvW/WM5KvvgZRberBWSiQ6ZY47C5A/pQ==" saltValue="UCo9oYdrMxonGlLty6HDK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60" zoomScaleNormal="60" zoomScaleSheetLayoutView="100" workbookViewId="0"/>
  </sheetViews>
  <sheetFormatPr defaultColWidth="0" defaultRowHeight="13.5" customHeight="1" zeroHeight="1" x14ac:dyDescent="0.2"/>
  <cols>
    <col min="1" max="1" width="8.08984375" style="1" customWidth="1"/>
    <col min="2" max="2" width="16.36328125" style="1" customWidth="1"/>
    <col min="3" max="5" width="26.08984375" style="1" customWidth="1"/>
    <col min="6" max="8" width="24.089843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533</v>
      </c>
      <c r="G54" s="117" t="s">
        <v>534</v>
      </c>
      <c r="H54" s="118" t="s">
        <v>535</v>
      </c>
    </row>
    <row r="55" spans="2:8" ht="52.5" customHeight="1" x14ac:dyDescent="0.2">
      <c r="B55" s="119"/>
      <c r="C55" s="1223" t="s">
        <v>46</v>
      </c>
      <c r="D55" s="1223"/>
      <c r="E55" s="1224"/>
      <c r="F55" s="339">
        <v>3404</v>
      </c>
      <c r="G55" s="339">
        <v>3258</v>
      </c>
      <c r="H55" s="340">
        <v>3214</v>
      </c>
    </row>
    <row r="56" spans="2:8" ht="52.5" customHeight="1" x14ac:dyDescent="0.2">
      <c r="B56" s="120"/>
      <c r="C56" s="1225" t="s">
        <v>47</v>
      </c>
      <c r="D56" s="1225"/>
      <c r="E56" s="1226"/>
      <c r="F56" s="341">
        <v>249</v>
      </c>
      <c r="G56" s="341">
        <v>274</v>
      </c>
      <c r="H56" s="342">
        <v>292</v>
      </c>
    </row>
    <row r="57" spans="2:8" ht="53.25" customHeight="1" x14ac:dyDescent="0.2">
      <c r="B57" s="120"/>
      <c r="C57" s="1227" t="s">
        <v>48</v>
      </c>
      <c r="D57" s="1227"/>
      <c r="E57" s="1228"/>
      <c r="F57" s="343">
        <v>1755</v>
      </c>
      <c r="G57" s="343">
        <v>1576</v>
      </c>
      <c r="H57" s="344">
        <v>1484</v>
      </c>
    </row>
    <row r="58" spans="2:8" ht="45.75" customHeight="1" x14ac:dyDescent="0.2">
      <c r="B58" s="121"/>
      <c r="C58" s="1215" t="s">
        <v>581</v>
      </c>
      <c r="D58" s="1216"/>
      <c r="E58" s="1217"/>
      <c r="F58" s="345">
        <v>304</v>
      </c>
      <c r="G58" s="345">
        <v>336</v>
      </c>
      <c r="H58" s="346">
        <v>311</v>
      </c>
    </row>
    <row r="59" spans="2:8" ht="45.75" customHeight="1" x14ac:dyDescent="0.2">
      <c r="B59" s="121"/>
      <c r="C59" s="1215" t="s">
        <v>582</v>
      </c>
      <c r="D59" s="1216"/>
      <c r="E59" s="1217"/>
      <c r="F59" s="345">
        <v>352</v>
      </c>
      <c r="G59" s="345">
        <v>301</v>
      </c>
      <c r="H59" s="346">
        <v>295</v>
      </c>
    </row>
    <row r="60" spans="2:8" ht="45.75" customHeight="1" x14ac:dyDescent="0.2">
      <c r="B60" s="121"/>
      <c r="C60" s="1215" t="s">
        <v>583</v>
      </c>
      <c r="D60" s="1216"/>
      <c r="E60" s="1217"/>
      <c r="F60" s="345">
        <v>365</v>
      </c>
      <c r="G60" s="345">
        <v>310</v>
      </c>
      <c r="H60" s="346">
        <v>264</v>
      </c>
    </row>
    <row r="61" spans="2:8" ht="45.75" customHeight="1" x14ac:dyDescent="0.2">
      <c r="B61" s="121"/>
      <c r="C61" s="1215" t="s">
        <v>584</v>
      </c>
      <c r="D61" s="1216"/>
      <c r="E61" s="1217"/>
      <c r="F61" s="345">
        <v>216</v>
      </c>
      <c r="G61" s="345">
        <v>209</v>
      </c>
      <c r="H61" s="346">
        <v>199</v>
      </c>
    </row>
    <row r="62" spans="2:8" ht="45.75" customHeight="1" thickBot="1" x14ac:dyDescent="0.25">
      <c r="B62" s="122"/>
      <c r="C62" s="1218" t="s">
        <v>585</v>
      </c>
      <c r="D62" s="1219"/>
      <c r="E62" s="1220"/>
      <c r="F62" s="347">
        <v>61</v>
      </c>
      <c r="G62" s="347">
        <v>61</v>
      </c>
      <c r="H62" s="348">
        <v>71</v>
      </c>
    </row>
    <row r="63" spans="2:8" ht="52.5" customHeight="1" thickBot="1" x14ac:dyDescent="0.25">
      <c r="B63" s="123"/>
      <c r="C63" s="1221" t="s">
        <v>49</v>
      </c>
      <c r="D63" s="1221"/>
      <c r="E63" s="1222"/>
      <c r="F63" s="349">
        <v>5408</v>
      </c>
      <c r="G63" s="349">
        <v>5108</v>
      </c>
      <c r="H63" s="350">
        <v>4990</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JYPwz+W7GaI0nLGMQ3hHHcM6gZ5M710jz8uKt0UzYETZZQbM/F8eDQgxW0ayJT97K2yWBd/puZ/AVElbWzF2lQ==" saltValue="oy8+ES6kVMErlVvJNdrxt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D0FBA-1259-46A4-B81F-07E80366E37C}">
  <sheetPr>
    <pageSetUpPr fitToPage="1"/>
  </sheetPr>
  <dimension ref="A1:DE85"/>
  <sheetViews>
    <sheetView showGridLines="0" tabSelected="1"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587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588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1" t="s">
        <v>589</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 x14ac:dyDescent="0.2">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 x14ac:dyDescent="0.2">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 x14ac:dyDescent="0.2">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 x14ac:dyDescent="0.2">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590</v>
      </c>
    </row>
    <row r="50" spans="1:109" ht="13" x14ac:dyDescent="0.2">
      <c r="B50" s="247"/>
      <c r="G50" s="1235"/>
      <c r="H50" s="1235"/>
      <c r="I50" s="1235"/>
      <c r="J50" s="1235"/>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34" t="s">
        <v>531</v>
      </c>
      <c r="BQ50" s="1234"/>
      <c r="BR50" s="1234"/>
      <c r="BS50" s="1234"/>
      <c r="BT50" s="1234"/>
      <c r="BU50" s="1234"/>
      <c r="BV50" s="1234"/>
      <c r="BW50" s="1234"/>
      <c r="BX50" s="1234" t="s">
        <v>532</v>
      </c>
      <c r="BY50" s="1234"/>
      <c r="BZ50" s="1234"/>
      <c r="CA50" s="1234"/>
      <c r="CB50" s="1234"/>
      <c r="CC50" s="1234"/>
      <c r="CD50" s="1234"/>
      <c r="CE50" s="1234"/>
      <c r="CF50" s="1234" t="s">
        <v>533</v>
      </c>
      <c r="CG50" s="1234"/>
      <c r="CH50" s="1234"/>
      <c r="CI50" s="1234"/>
      <c r="CJ50" s="1234"/>
      <c r="CK50" s="1234"/>
      <c r="CL50" s="1234"/>
      <c r="CM50" s="1234"/>
      <c r="CN50" s="1234" t="s">
        <v>534</v>
      </c>
      <c r="CO50" s="1234"/>
      <c r="CP50" s="1234"/>
      <c r="CQ50" s="1234"/>
      <c r="CR50" s="1234"/>
      <c r="CS50" s="1234"/>
      <c r="CT50" s="1234"/>
      <c r="CU50" s="1234"/>
      <c r="CV50" s="1234" t="s">
        <v>535</v>
      </c>
      <c r="CW50" s="1234"/>
      <c r="CX50" s="1234"/>
      <c r="CY50" s="1234"/>
      <c r="CZ50" s="1234"/>
      <c r="DA50" s="1234"/>
      <c r="DB50" s="1234"/>
      <c r="DC50" s="1234"/>
    </row>
    <row r="51" spans="1:109" ht="13.5" customHeight="1" x14ac:dyDescent="0.2">
      <c r="B51" s="247"/>
      <c r="G51" s="1237"/>
      <c r="H51" s="1237"/>
      <c r="I51" s="1250"/>
      <c r="J51" s="1250"/>
      <c r="K51" s="1236"/>
      <c r="L51" s="1236"/>
      <c r="M51" s="1236"/>
      <c r="N51" s="1236"/>
      <c r="AM51" s="359"/>
      <c r="AN51" s="1232" t="s">
        <v>591</v>
      </c>
      <c r="AO51" s="1232"/>
      <c r="AP51" s="1232"/>
      <c r="AQ51" s="1232"/>
      <c r="AR51" s="1232"/>
      <c r="AS51" s="1232"/>
      <c r="AT51" s="1232"/>
      <c r="AU51" s="1232"/>
      <c r="AV51" s="1232"/>
      <c r="AW51" s="1232"/>
      <c r="AX51" s="1232"/>
      <c r="AY51" s="1232"/>
      <c r="AZ51" s="1232"/>
      <c r="BA51" s="1232"/>
      <c r="BB51" s="1232" t="s">
        <v>592</v>
      </c>
      <c r="BC51" s="1232"/>
      <c r="BD51" s="1232"/>
      <c r="BE51" s="1232"/>
      <c r="BF51" s="1232"/>
      <c r="BG51" s="1232"/>
      <c r="BH51" s="1232"/>
      <c r="BI51" s="1232"/>
      <c r="BJ51" s="1232"/>
      <c r="BK51" s="1232"/>
      <c r="BL51" s="1232"/>
      <c r="BM51" s="1232"/>
      <c r="BN51" s="1232"/>
      <c r="BO51" s="1232"/>
      <c r="BP51" s="1229"/>
      <c r="BQ51" s="1229"/>
      <c r="BR51" s="1229"/>
      <c r="BS51" s="1229"/>
      <c r="BT51" s="1229"/>
      <c r="BU51" s="1229"/>
      <c r="BV51" s="1229"/>
      <c r="BW51" s="1229"/>
      <c r="BX51" s="1229"/>
      <c r="BY51" s="1229"/>
      <c r="BZ51" s="1229"/>
      <c r="CA51" s="1229"/>
      <c r="CB51" s="1229"/>
      <c r="CC51" s="1229"/>
      <c r="CD51" s="1229"/>
      <c r="CE51" s="1229"/>
      <c r="CF51" s="1229"/>
      <c r="CG51" s="1229"/>
      <c r="CH51" s="1229"/>
      <c r="CI51" s="1229"/>
      <c r="CJ51" s="1229"/>
      <c r="CK51" s="1229"/>
      <c r="CL51" s="1229"/>
      <c r="CM51" s="1229"/>
      <c r="CN51" s="1229"/>
      <c r="CO51" s="1229"/>
      <c r="CP51" s="1229"/>
      <c r="CQ51" s="1229"/>
      <c r="CR51" s="1229"/>
      <c r="CS51" s="1229"/>
      <c r="CT51" s="1229"/>
      <c r="CU51" s="1229"/>
      <c r="CV51" s="1229"/>
      <c r="CW51" s="1229"/>
      <c r="CX51" s="1229"/>
      <c r="CY51" s="1229"/>
      <c r="CZ51" s="1229"/>
      <c r="DA51" s="1229"/>
      <c r="DB51" s="1229"/>
      <c r="DC51" s="1229"/>
    </row>
    <row r="52" spans="1:109" ht="13" x14ac:dyDescent="0.2">
      <c r="B52" s="247"/>
      <c r="G52" s="1237"/>
      <c r="H52" s="1237"/>
      <c r="I52" s="1250"/>
      <c r="J52" s="1250"/>
      <c r="K52" s="1236"/>
      <c r="L52" s="1236"/>
      <c r="M52" s="1236"/>
      <c r="N52" s="1236"/>
      <c r="AM52" s="359"/>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29"/>
      <c r="BQ52" s="1229"/>
      <c r="BR52" s="1229"/>
      <c r="BS52" s="1229"/>
      <c r="BT52" s="1229"/>
      <c r="BU52" s="1229"/>
      <c r="BV52" s="1229"/>
      <c r="BW52" s="1229"/>
      <c r="BX52" s="1229"/>
      <c r="BY52" s="1229"/>
      <c r="BZ52" s="1229"/>
      <c r="CA52" s="1229"/>
      <c r="CB52" s="1229"/>
      <c r="CC52" s="1229"/>
      <c r="CD52" s="1229"/>
      <c r="CE52" s="1229"/>
      <c r="CF52" s="1229"/>
      <c r="CG52" s="1229"/>
      <c r="CH52" s="1229"/>
      <c r="CI52" s="1229"/>
      <c r="CJ52" s="1229"/>
      <c r="CK52" s="1229"/>
      <c r="CL52" s="1229"/>
      <c r="CM52" s="1229"/>
      <c r="CN52" s="1229"/>
      <c r="CO52" s="1229"/>
      <c r="CP52" s="1229"/>
      <c r="CQ52" s="1229"/>
      <c r="CR52" s="1229"/>
      <c r="CS52" s="1229"/>
      <c r="CT52" s="1229"/>
      <c r="CU52" s="1229"/>
      <c r="CV52" s="1229"/>
      <c r="CW52" s="1229"/>
      <c r="CX52" s="1229"/>
      <c r="CY52" s="1229"/>
      <c r="CZ52" s="1229"/>
      <c r="DA52" s="1229"/>
      <c r="DB52" s="1229"/>
      <c r="DC52" s="1229"/>
    </row>
    <row r="53" spans="1:109" ht="13" x14ac:dyDescent="0.2">
      <c r="A53" s="358"/>
      <c r="B53" s="247"/>
      <c r="G53" s="1237"/>
      <c r="H53" s="1237"/>
      <c r="I53" s="1235"/>
      <c r="J53" s="1235"/>
      <c r="K53" s="1236"/>
      <c r="L53" s="1236"/>
      <c r="M53" s="1236"/>
      <c r="N53" s="1236"/>
      <c r="AM53" s="359"/>
      <c r="AN53" s="1232"/>
      <c r="AO53" s="1232"/>
      <c r="AP53" s="1232"/>
      <c r="AQ53" s="1232"/>
      <c r="AR53" s="1232"/>
      <c r="AS53" s="1232"/>
      <c r="AT53" s="1232"/>
      <c r="AU53" s="1232"/>
      <c r="AV53" s="1232"/>
      <c r="AW53" s="1232"/>
      <c r="AX53" s="1232"/>
      <c r="AY53" s="1232"/>
      <c r="AZ53" s="1232"/>
      <c r="BA53" s="1232"/>
      <c r="BB53" s="1232" t="s">
        <v>593</v>
      </c>
      <c r="BC53" s="1232"/>
      <c r="BD53" s="1232"/>
      <c r="BE53" s="1232"/>
      <c r="BF53" s="1232"/>
      <c r="BG53" s="1232"/>
      <c r="BH53" s="1232"/>
      <c r="BI53" s="1232"/>
      <c r="BJ53" s="1232"/>
      <c r="BK53" s="1232"/>
      <c r="BL53" s="1232"/>
      <c r="BM53" s="1232"/>
      <c r="BN53" s="1232"/>
      <c r="BO53" s="1232"/>
      <c r="BP53" s="1229">
        <v>71.5</v>
      </c>
      <c r="BQ53" s="1229"/>
      <c r="BR53" s="1229"/>
      <c r="BS53" s="1229"/>
      <c r="BT53" s="1229"/>
      <c r="BU53" s="1229"/>
      <c r="BV53" s="1229"/>
      <c r="BW53" s="1229"/>
      <c r="BX53" s="1229">
        <v>71.900000000000006</v>
      </c>
      <c r="BY53" s="1229"/>
      <c r="BZ53" s="1229"/>
      <c r="CA53" s="1229"/>
      <c r="CB53" s="1229"/>
      <c r="CC53" s="1229"/>
      <c r="CD53" s="1229"/>
      <c r="CE53" s="1229"/>
      <c r="CF53" s="1229">
        <v>73.099999999999994</v>
      </c>
      <c r="CG53" s="1229"/>
      <c r="CH53" s="1229"/>
      <c r="CI53" s="1229"/>
      <c r="CJ53" s="1229"/>
      <c r="CK53" s="1229"/>
      <c r="CL53" s="1229"/>
      <c r="CM53" s="1229"/>
      <c r="CN53" s="1229">
        <v>74</v>
      </c>
      <c r="CO53" s="1229"/>
      <c r="CP53" s="1229"/>
      <c r="CQ53" s="1229"/>
      <c r="CR53" s="1229"/>
      <c r="CS53" s="1229"/>
      <c r="CT53" s="1229"/>
      <c r="CU53" s="1229"/>
      <c r="CV53" s="1229">
        <v>75.2</v>
      </c>
      <c r="CW53" s="1229"/>
      <c r="CX53" s="1229"/>
      <c r="CY53" s="1229"/>
      <c r="CZ53" s="1229"/>
      <c r="DA53" s="1229"/>
      <c r="DB53" s="1229"/>
      <c r="DC53" s="1229"/>
    </row>
    <row r="54" spans="1:109" ht="13" x14ac:dyDescent="0.2">
      <c r="A54" s="358"/>
      <c r="B54" s="247"/>
      <c r="G54" s="1237"/>
      <c r="H54" s="1237"/>
      <c r="I54" s="1235"/>
      <c r="J54" s="1235"/>
      <c r="K54" s="1236"/>
      <c r="L54" s="1236"/>
      <c r="M54" s="1236"/>
      <c r="N54" s="1236"/>
      <c r="AM54" s="359"/>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29"/>
      <c r="BQ54" s="1229"/>
      <c r="BR54" s="1229"/>
      <c r="BS54" s="1229"/>
      <c r="BT54" s="1229"/>
      <c r="BU54" s="1229"/>
      <c r="BV54" s="1229"/>
      <c r="BW54" s="1229"/>
      <c r="BX54" s="1229"/>
      <c r="BY54" s="1229"/>
      <c r="BZ54" s="1229"/>
      <c r="CA54" s="1229"/>
      <c r="CB54" s="1229"/>
      <c r="CC54" s="1229"/>
      <c r="CD54" s="1229"/>
      <c r="CE54" s="1229"/>
      <c r="CF54" s="1229"/>
      <c r="CG54" s="1229"/>
      <c r="CH54" s="1229"/>
      <c r="CI54" s="1229"/>
      <c r="CJ54" s="1229"/>
      <c r="CK54" s="1229"/>
      <c r="CL54" s="1229"/>
      <c r="CM54" s="1229"/>
      <c r="CN54" s="1229"/>
      <c r="CO54" s="1229"/>
      <c r="CP54" s="1229"/>
      <c r="CQ54" s="1229"/>
      <c r="CR54" s="1229"/>
      <c r="CS54" s="1229"/>
      <c r="CT54" s="1229"/>
      <c r="CU54" s="1229"/>
      <c r="CV54" s="1229"/>
      <c r="CW54" s="1229"/>
      <c r="CX54" s="1229"/>
      <c r="CY54" s="1229"/>
      <c r="CZ54" s="1229"/>
      <c r="DA54" s="1229"/>
      <c r="DB54" s="1229"/>
      <c r="DC54" s="1229"/>
    </row>
    <row r="55" spans="1:109" ht="13" x14ac:dyDescent="0.2">
      <c r="A55" s="358"/>
      <c r="B55" s="247"/>
      <c r="G55" s="1235"/>
      <c r="H55" s="1235"/>
      <c r="I55" s="1235"/>
      <c r="J55" s="1235"/>
      <c r="K55" s="1236"/>
      <c r="L55" s="1236"/>
      <c r="M55" s="1236"/>
      <c r="N55" s="1236"/>
      <c r="AN55" s="1234" t="s">
        <v>594</v>
      </c>
      <c r="AO55" s="1234"/>
      <c r="AP55" s="1234"/>
      <c r="AQ55" s="1234"/>
      <c r="AR55" s="1234"/>
      <c r="AS55" s="1234"/>
      <c r="AT55" s="1234"/>
      <c r="AU55" s="1234"/>
      <c r="AV55" s="1234"/>
      <c r="AW55" s="1234"/>
      <c r="AX55" s="1234"/>
      <c r="AY55" s="1234"/>
      <c r="AZ55" s="1234"/>
      <c r="BA55" s="1234"/>
      <c r="BB55" s="1232" t="s">
        <v>592</v>
      </c>
      <c r="BC55" s="1232"/>
      <c r="BD55" s="1232"/>
      <c r="BE55" s="1232"/>
      <c r="BF55" s="1232"/>
      <c r="BG55" s="1232"/>
      <c r="BH55" s="1232"/>
      <c r="BI55" s="1232"/>
      <c r="BJ55" s="1232"/>
      <c r="BK55" s="1232"/>
      <c r="BL55" s="1232"/>
      <c r="BM55" s="1232"/>
      <c r="BN55" s="1232"/>
      <c r="BO55" s="1232"/>
      <c r="BP55" s="1229">
        <v>0</v>
      </c>
      <c r="BQ55" s="1229"/>
      <c r="BR55" s="1229"/>
      <c r="BS55" s="1229"/>
      <c r="BT55" s="1229"/>
      <c r="BU55" s="1229"/>
      <c r="BV55" s="1229"/>
      <c r="BW55" s="1229"/>
      <c r="BX55" s="1229">
        <v>0</v>
      </c>
      <c r="BY55" s="1229"/>
      <c r="BZ55" s="1229"/>
      <c r="CA55" s="1229"/>
      <c r="CB55" s="1229"/>
      <c r="CC55" s="1229"/>
      <c r="CD55" s="1229"/>
      <c r="CE55" s="1229"/>
      <c r="CF55" s="1229">
        <v>0</v>
      </c>
      <c r="CG55" s="1229"/>
      <c r="CH55" s="1229"/>
      <c r="CI55" s="1229"/>
      <c r="CJ55" s="1229"/>
      <c r="CK55" s="1229"/>
      <c r="CL55" s="1229"/>
      <c r="CM55" s="1229"/>
      <c r="CN55" s="1229">
        <v>0</v>
      </c>
      <c r="CO55" s="1229"/>
      <c r="CP55" s="1229"/>
      <c r="CQ55" s="1229"/>
      <c r="CR55" s="1229"/>
      <c r="CS55" s="1229"/>
      <c r="CT55" s="1229"/>
      <c r="CU55" s="1229"/>
      <c r="CV55" s="1229">
        <v>0</v>
      </c>
      <c r="CW55" s="1229"/>
      <c r="CX55" s="1229"/>
      <c r="CY55" s="1229"/>
      <c r="CZ55" s="1229"/>
      <c r="DA55" s="1229"/>
      <c r="DB55" s="1229"/>
      <c r="DC55" s="1229"/>
    </row>
    <row r="56" spans="1:109" ht="13" x14ac:dyDescent="0.2">
      <c r="A56" s="358"/>
      <c r="B56" s="247"/>
      <c r="G56" s="1235"/>
      <c r="H56" s="1235"/>
      <c r="I56" s="1235"/>
      <c r="J56" s="1235"/>
      <c r="K56" s="1236"/>
      <c r="L56" s="1236"/>
      <c r="M56" s="1236"/>
      <c r="N56" s="1236"/>
      <c r="AN56" s="1234"/>
      <c r="AO56" s="1234"/>
      <c r="AP56" s="1234"/>
      <c r="AQ56" s="1234"/>
      <c r="AR56" s="1234"/>
      <c r="AS56" s="1234"/>
      <c r="AT56" s="1234"/>
      <c r="AU56" s="1234"/>
      <c r="AV56" s="1234"/>
      <c r="AW56" s="1234"/>
      <c r="AX56" s="1234"/>
      <c r="AY56" s="1234"/>
      <c r="AZ56" s="1234"/>
      <c r="BA56" s="1234"/>
      <c r="BB56" s="1232"/>
      <c r="BC56" s="1232"/>
      <c r="BD56" s="1232"/>
      <c r="BE56" s="1232"/>
      <c r="BF56" s="1232"/>
      <c r="BG56" s="1232"/>
      <c r="BH56" s="1232"/>
      <c r="BI56" s="1232"/>
      <c r="BJ56" s="1232"/>
      <c r="BK56" s="1232"/>
      <c r="BL56" s="1232"/>
      <c r="BM56" s="1232"/>
      <c r="BN56" s="1232"/>
      <c r="BO56" s="1232"/>
      <c r="BP56" s="1229"/>
      <c r="BQ56" s="1229"/>
      <c r="BR56" s="1229"/>
      <c r="BS56" s="1229"/>
      <c r="BT56" s="1229"/>
      <c r="BU56" s="1229"/>
      <c r="BV56" s="1229"/>
      <c r="BW56" s="1229"/>
      <c r="BX56" s="1229"/>
      <c r="BY56" s="1229"/>
      <c r="BZ56" s="1229"/>
      <c r="CA56" s="1229"/>
      <c r="CB56" s="1229"/>
      <c r="CC56" s="1229"/>
      <c r="CD56" s="1229"/>
      <c r="CE56" s="1229"/>
      <c r="CF56" s="1229"/>
      <c r="CG56" s="1229"/>
      <c r="CH56" s="1229"/>
      <c r="CI56" s="1229"/>
      <c r="CJ56" s="1229"/>
      <c r="CK56" s="1229"/>
      <c r="CL56" s="1229"/>
      <c r="CM56" s="1229"/>
      <c r="CN56" s="1229"/>
      <c r="CO56" s="1229"/>
      <c r="CP56" s="1229"/>
      <c r="CQ56" s="1229"/>
      <c r="CR56" s="1229"/>
      <c r="CS56" s="1229"/>
      <c r="CT56" s="1229"/>
      <c r="CU56" s="1229"/>
      <c r="CV56" s="1229"/>
      <c r="CW56" s="1229"/>
      <c r="CX56" s="1229"/>
      <c r="CY56" s="1229"/>
      <c r="CZ56" s="1229"/>
      <c r="DA56" s="1229"/>
      <c r="DB56" s="1229"/>
      <c r="DC56" s="1229"/>
    </row>
    <row r="57" spans="1:109" s="358" customFormat="1" ht="13" x14ac:dyDescent="0.2">
      <c r="B57" s="362"/>
      <c r="G57" s="1235"/>
      <c r="H57" s="1235"/>
      <c r="I57" s="1230"/>
      <c r="J57" s="1230"/>
      <c r="K57" s="1236"/>
      <c r="L57" s="1236"/>
      <c r="M57" s="1236"/>
      <c r="N57" s="1236"/>
      <c r="AM57" s="243"/>
      <c r="AN57" s="1234"/>
      <c r="AO57" s="1234"/>
      <c r="AP57" s="1234"/>
      <c r="AQ57" s="1234"/>
      <c r="AR57" s="1234"/>
      <c r="AS57" s="1234"/>
      <c r="AT57" s="1234"/>
      <c r="AU57" s="1234"/>
      <c r="AV57" s="1234"/>
      <c r="AW57" s="1234"/>
      <c r="AX57" s="1234"/>
      <c r="AY57" s="1234"/>
      <c r="AZ57" s="1234"/>
      <c r="BA57" s="1234"/>
      <c r="BB57" s="1232" t="s">
        <v>593</v>
      </c>
      <c r="BC57" s="1232"/>
      <c r="BD57" s="1232"/>
      <c r="BE57" s="1232"/>
      <c r="BF57" s="1232"/>
      <c r="BG57" s="1232"/>
      <c r="BH57" s="1232"/>
      <c r="BI57" s="1232"/>
      <c r="BJ57" s="1232"/>
      <c r="BK57" s="1232"/>
      <c r="BL57" s="1232"/>
      <c r="BM57" s="1232"/>
      <c r="BN57" s="1232"/>
      <c r="BO57" s="1232"/>
      <c r="BP57" s="1229">
        <v>64.400000000000006</v>
      </c>
      <c r="BQ57" s="1229"/>
      <c r="BR57" s="1229"/>
      <c r="BS57" s="1229"/>
      <c r="BT57" s="1229"/>
      <c r="BU57" s="1229"/>
      <c r="BV57" s="1229"/>
      <c r="BW57" s="1229"/>
      <c r="BX57" s="1229">
        <v>65.3</v>
      </c>
      <c r="BY57" s="1229"/>
      <c r="BZ57" s="1229"/>
      <c r="CA57" s="1229"/>
      <c r="CB57" s="1229"/>
      <c r="CC57" s="1229"/>
      <c r="CD57" s="1229"/>
      <c r="CE57" s="1229"/>
      <c r="CF57" s="1229">
        <v>66.7</v>
      </c>
      <c r="CG57" s="1229"/>
      <c r="CH57" s="1229"/>
      <c r="CI57" s="1229"/>
      <c r="CJ57" s="1229"/>
      <c r="CK57" s="1229"/>
      <c r="CL57" s="1229"/>
      <c r="CM57" s="1229"/>
      <c r="CN57" s="1229">
        <v>67.2</v>
      </c>
      <c r="CO57" s="1229"/>
      <c r="CP57" s="1229"/>
      <c r="CQ57" s="1229"/>
      <c r="CR57" s="1229"/>
      <c r="CS57" s="1229"/>
      <c r="CT57" s="1229"/>
      <c r="CU57" s="1229"/>
      <c r="CV57" s="1229">
        <v>68.3</v>
      </c>
      <c r="CW57" s="1229"/>
      <c r="CX57" s="1229"/>
      <c r="CY57" s="1229"/>
      <c r="CZ57" s="1229"/>
      <c r="DA57" s="1229"/>
      <c r="DB57" s="1229"/>
      <c r="DC57" s="1229"/>
      <c r="DD57" s="363"/>
      <c r="DE57" s="362"/>
    </row>
    <row r="58" spans="1:109" s="358" customFormat="1" ht="13" x14ac:dyDescent="0.2">
      <c r="A58" s="243"/>
      <c r="B58" s="362"/>
      <c r="G58" s="1235"/>
      <c r="H58" s="1235"/>
      <c r="I58" s="1230"/>
      <c r="J58" s="1230"/>
      <c r="K58" s="1236"/>
      <c r="L58" s="1236"/>
      <c r="M58" s="1236"/>
      <c r="N58" s="1236"/>
      <c r="AM58" s="243"/>
      <c r="AN58" s="1234"/>
      <c r="AO58" s="1234"/>
      <c r="AP58" s="1234"/>
      <c r="AQ58" s="1234"/>
      <c r="AR58" s="1234"/>
      <c r="AS58" s="1234"/>
      <c r="AT58" s="1234"/>
      <c r="AU58" s="1234"/>
      <c r="AV58" s="1234"/>
      <c r="AW58" s="1234"/>
      <c r="AX58" s="1234"/>
      <c r="AY58" s="1234"/>
      <c r="AZ58" s="1234"/>
      <c r="BA58" s="1234"/>
      <c r="BB58" s="1232"/>
      <c r="BC58" s="1232"/>
      <c r="BD58" s="1232"/>
      <c r="BE58" s="1232"/>
      <c r="BF58" s="1232"/>
      <c r="BG58" s="1232"/>
      <c r="BH58" s="1232"/>
      <c r="BI58" s="1232"/>
      <c r="BJ58" s="1232"/>
      <c r="BK58" s="1232"/>
      <c r="BL58" s="1232"/>
      <c r="BM58" s="1232"/>
      <c r="BN58" s="1232"/>
      <c r="BO58" s="1232"/>
      <c r="BP58" s="1229"/>
      <c r="BQ58" s="1229"/>
      <c r="BR58" s="1229"/>
      <c r="BS58" s="1229"/>
      <c r="BT58" s="1229"/>
      <c r="BU58" s="1229"/>
      <c r="BV58" s="1229"/>
      <c r="BW58" s="1229"/>
      <c r="BX58" s="1229"/>
      <c r="BY58" s="1229"/>
      <c r="BZ58" s="1229"/>
      <c r="CA58" s="1229"/>
      <c r="CB58" s="1229"/>
      <c r="CC58" s="1229"/>
      <c r="CD58" s="1229"/>
      <c r="CE58" s="1229"/>
      <c r="CF58" s="1229"/>
      <c r="CG58" s="1229"/>
      <c r="CH58" s="1229"/>
      <c r="CI58" s="1229"/>
      <c r="CJ58" s="1229"/>
      <c r="CK58" s="1229"/>
      <c r="CL58" s="1229"/>
      <c r="CM58" s="1229"/>
      <c r="CN58" s="1229"/>
      <c r="CO58" s="1229"/>
      <c r="CP58" s="1229"/>
      <c r="CQ58" s="1229"/>
      <c r="CR58" s="1229"/>
      <c r="CS58" s="1229"/>
      <c r="CT58" s="1229"/>
      <c r="CU58" s="1229"/>
      <c r="CV58" s="1229"/>
      <c r="CW58" s="1229"/>
      <c r="CX58" s="1229"/>
      <c r="CY58" s="1229"/>
      <c r="CZ58" s="1229"/>
      <c r="DA58" s="1229"/>
      <c r="DB58" s="1229"/>
      <c r="DC58" s="1229"/>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595</v>
      </c>
    </row>
    <row r="64" spans="1:109" ht="13" x14ac:dyDescent="0.2">
      <c r="B64" s="247"/>
      <c r="G64" s="357"/>
      <c r="I64" s="369"/>
      <c r="J64" s="369"/>
      <c r="K64" s="369"/>
      <c r="L64" s="369"/>
      <c r="M64" s="369"/>
      <c r="N64" s="370"/>
      <c r="AM64" s="357"/>
      <c r="AN64" s="357" t="s">
        <v>588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customHeight="1" x14ac:dyDescent="0.2">
      <c r="B65" s="247"/>
      <c r="AN65" s="1241" t="s">
        <v>596</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 x14ac:dyDescent="0.2">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 x14ac:dyDescent="0.2">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 x14ac:dyDescent="0.2">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 x14ac:dyDescent="0.2">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590</v>
      </c>
    </row>
    <row r="72" spans="2:107" ht="13" x14ac:dyDescent="0.2">
      <c r="B72" s="247"/>
      <c r="G72" s="1235"/>
      <c r="H72" s="1235"/>
      <c r="I72" s="1235"/>
      <c r="J72" s="1235"/>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34" t="s">
        <v>531</v>
      </c>
      <c r="BQ72" s="1234"/>
      <c r="BR72" s="1234"/>
      <c r="BS72" s="1234"/>
      <c r="BT72" s="1234"/>
      <c r="BU72" s="1234"/>
      <c r="BV72" s="1234"/>
      <c r="BW72" s="1234"/>
      <c r="BX72" s="1234" t="s">
        <v>532</v>
      </c>
      <c r="BY72" s="1234"/>
      <c r="BZ72" s="1234"/>
      <c r="CA72" s="1234"/>
      <c r="CB72" s="1234"/>
      <c r="CC72" s="1234"/>
      <c r="CD72" s="1234"/>
      <c r="CE72" s="1234"/>
      <c r="CF72" s="1234" t="s">
        <v>533</v>
      </c>
      <c r="CG72" s="1234"/>
      <c r="CH72" s="1234"/>
      <c r="CI72" s="1234"/>
      <c r="CJ72" s="1234"/>
      <c r="CK72" s="1234"/>
      <c r="CL72" s="1234"/>
      <c r="CM72" s="1234"/>
      <c r="CN72" s="1234" t="s">
        <v>534</v>
      </c>
      <c r="CO72" s="1234"/>
      <c r="CP72" s="1234"/>
      <c r="CQ72" s="1234"/>
      <c r="CR72" s="1234"/>
      <c r="CS72" s="1234"/>
      <c r="CT72" s="1234"/>
      <c r="CU72" s="1234"/>
      <c r="CV72" s="1234" t="s">
        <v>535</v>
      </c>
      <c r="CW72" s="1234"/>
      <c r="CX72" s="1234"/>
      <c r="CY72" s="1234"/>
      <c r="CZ72" s="1234"/>
      <c r="DA72" s="1234"/>
      <c r="DB72" s="1234"/>
      <c r="DC72" s="1234"/>
    </row>
    <row r="73" spans="2:107" ht="13" x14ac:dyDescent="0.2">
      <c r="B73" s="247"/>
      <c r="G73" s="1237"/>
      <c r="H73" s="1237"/>
      <c r="I73" s="1237"/>
      <c r="J73" s="1237"/>
      <c r="K73" s="1233"/>
      <c r="L73" s="1233"/>
      <c r="M73" s="1233"/>
      <c r="N73" s="1233"/>
      <c r="AM73" s="359"/>
      <c r="AN73" s="1232" t="s">
        <v>591</v>
      </c>
      <c r="AO73" s="1232"/>
      <c r="AP73" s="1232"/>
      <c r="AQ73" s="1232"/>
      <c r="AR73" s="1232"/>
      <c r="AS73" s="1232"/>
      <c r="AT73" s="1232"/>
      <c r="AU73" s="1232"/>
      <c r="AV73" s="1232"/>
      <c r="AW73" s="1232"/>
      <c r="AX73" s="1232"/>
      <c r="AY73" s="1232"/>
      <c r="AZ73" s="1232"/>
      <c r="BA73" s="1232"/>
      <c r="BB73" s="1232" t="s">
        <v>592</v>
      </c>
      <c r="BC73" s="1232"/>
      <c r="BD73" s="1232"/>
      <c r="BE73" s="1232"/>
      <c r="BF73" s="1232"/>
      <c r="BG73" s="1232"/>
      <c r="BH73" s="1232"/>
      <c r="BI73" s="1232"/>
      <c r="BJ73" s="1232"/>
      <c r="BK73" s="1232"/>
      <c r="BL73" s="1232"/>
      <c r="BM73" s="1232"/>
      <c r="BN73" s="1232"/>
      <c r="BO73" s="1232"/>
      <c r="BP73" s="1229"/>
      <c r="BQ73" s="1229"/>
      <c r="BR73" s="1229"/>
      <c r="BS73" s="1229"/>
      <c r="BT73" s="1229"/>
      <c r="BU73" s="1229"/>
      <c r="BV73" s="1229"/>
      <c r="BW73" s="1229"/>
      <c r="BX73" s="1229"/>
      <c r="BY73" s="1229"/>
      <c r="BZ73" s="1229"/>
      <c r="CA73" s="1229"/>
      <c r="CB73" s="1229"/>
      <c r="CC73" s="1229"/>
      <c r="CD73" s="1229"/>
      <c r="CE73" s="1229"/>
      <c r="CF73" s="1229"/>
      <c r="CG73" s="1229"/>
      <c r="CH73" s="1229"/>
      <c r="CI73" s="1229"/>
      <c r="CJ73" s="1229"/>
      <c r="CK73" s="1229"/>
      <c r="CL73" s="1229"/>
      <c r="CM73" s="1229"/>
      <c r="CN73" s="1229"/>
      <c r="CO73" s="1229"/>
      <c r="CP73" s="1229"/>
      <c r="CQ73" s="1229"/>
      <c r="CR73" s="1229"/>
      <c r="CS73" s="1229"/>
      <c r="CT73" s="1229"/>
      <c r="CU73" s="1229"/>
      <c r="CV73" s="1229"/>
      <c r="CW73" s="1229"/>
      <c r="CX73" s="1229"/>
      <c r="CY73" s="1229"/>
      <c r="CZ73" s="1229"/>
      <c r="DA73" s="1229"/>
      <c r="DB73" s="1229"/>
      <c r="DC73" s="1229"/>
    </row>
    <row r="74" spans="2:107" ht="13" x14ac:dyDescent="0.2">
      <c r="B74" s="247"/>
      <c r="G74" s="1237"/>
      <c r="H74" s="1237"/>
      <c r="I74" s="1237"/>
      <c r="J74" s="1237"/>
      <c r="K74" s="1233"/>
      <c r="L74" s="1233"/>
      <c r="M74" s="1233"/>
      <c r="N74" s="1233"/>
      <c r="AM74" s="359"/>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29"/>
      <c r="BQ74" s="1229"/>
      <c r="BR74" s="1229"/>
      <c r="BS74" s="1229"/>
      <c r="BT74" s="1229"/>
      <c r="BU74" s="1229"/>
      <c r="BV74" s="1229"/>
      <c r="BW74" s="1229"/>
      <c r="BX74" s="1229"/>
      <c r="BY74" s="1229"/>
      <c r="BZ74" s="1229"/>
      <c r="CA74" s="1229"/>
      <c r="CB74" s="1229"/>
      <c r="CC74" s="1229"/>
      <c r="CD74" s="1229"/>
      <c r="CE74" s="1229"/>
      <c r="CF74" s="1229"/>
      <c r="CG74" s="1229"/>
      <c r="CH74" s="1229"/>
      <c r="CI74" s="1229"/>
      <c r="CJ74" s="1229"/>
      <c r="CK74" s="1229"/>
      <c r="CL74" s="1229"/>
      <c r="CM74" s="1229"/>
      <c r="CN74" s="1229"/>
      <c r="CO74" s="1229"/>
      <c r="CP74" s="1229"/>
      <c r="CQ74" s="1229"/>
      <c r="CR74" s="1229"/>
      <c r="CS74" s="1229"/>
      <c r="CT74" s="1229"/>
      <c r="CU74" s="1229"/>
      <c r="CV74" s="1229"/>
      <c r="CW74" s="1229"/>
      <c r="CX74" s="1229"/>
      <c r="CY74" s="1229"/>
      <c r="CZ74" s="1229"/>
      <c r="DA74" s="1229"/>
      <c r="DB74" s="1229"/>
      <c r="DC74" s="1229"/>
    </row>
    <row r="75" spans="2:107" ht="13" x14ac:dyDescent="0.2">
      <c r="B75" s="247"/>
      <c r="G75" s="1237"/>
      <c r="H75" s="1237"/>
      <c r="I75" s="1235"/>
      <c r="J75" s="1235"/>
      <c r="K75" s="1236"/>
      <c r="L75" s="1236"/>
      <c r="M75" s="1236"/>
      <c r="N75" s="1236"/>
      <c r="AM75" s="359"/>
      <c r="AN75" s="1232"/>
      <c r="AO75" s="1232"/>
      <c r="AP75" s="1232"/>
      <c r="AQ75" s="1232"/>
      <c r="AR75" s="1232"/>
      <c r="AS75" s="1232"/>
      <c r="AT75" s="1232"/>
      <c r="AU75" s="1232"/>
      <c r="AV75" s="1232"/>
      <c r="AW75" s="1232"/>
      <c r="AX75" s="1232"/>
      <c r="AY75" s="1232"/>
      <c r="AZ75" s="1232"/>
      <c r="BA75" s="1232"/>
      <c r="BB75" s="1232" t="s">
        <v>597</v>
      </c>
      <c r="BC75" s="1232"/>
      <c r="BD75" s="1232"/>
      <c r="BE75" s="1232"/>
      <c r="BF75" s="1232"/>
      <c r="BG75" s="1232"/>
      <c r="BH75" s="1232"/>
      <c r="BI75" s="1232"/>
      <c r="BJ75" s="1232"/>
      <c r="BK75" s="1232"/>
      <c r="BL75" s="1232"/>
      <c r="BM75" s="1232"/>
      <c r="BN75" s="1232"/>
      <c r="BO75" s="1232"/>
      <c r="BP75" s="1229">
        <v>11.1</v>
      </c>
      <c r="BQ75" s="1229"/>
      <c r="BR75" s="1229"/>
      <c r="BS75" s="1229"/>
      <c r="BT75" s="1229"/>
      <c r="BU75" s="1229"/>
      <c r="BV75" s="1229"/>
      <c r="BW75" s="1229"/>
      <c r="BX75" s="1229">
        <v>10.4</v>
      </c>
      <c r="BY75" s="1229"/>
      <c r="BZ75" s="1229"/>
      <c r="CA75" s="1229"/>
      <c r="CB75" s="1229"/>
      <c r="CC75" s="1229"/>
      <c r="CD75" s="1229"/>
      <c r="CE75" s="1229"/>
      <c r="CF75" s="1229">
        <v>10.199999999999999</v>
      </c>
      <c r="CG75" s="1229"/>
      <c r="CH75" s="1229"/>
      <c r="CI75" s="1229"/>
      <c r="CJ75" s="1229"/>
      <c r="CK75" s="1229"/>
      <c r="CL75" s="1229"/>
      <c r="CM75" s="1229"/>
      <c r="CN75" s="1229">
        <v>10.4</v>
      </c>
      <c r="CO75" s="1229"/>
      <c r="CP75" s="1229"/>
      <c r="CQ75" s="1229"/>
      <c r="CR75" s="1229"/>
      <c r="CS75" s="1229"/>
      <c r="CT75" s="1229"/>
      <c r="CU75" s="1229"/>
      <c r="CV75" s="1229">
        <v>10.4</v>
      </c>
      <c r="CW75" s="1229"/>
      <c r="CX75" s="1229"/>
      <c r="CY75" s="1229"/>
      <c r="CZ75" s="1229"/>
      <c r="DA75" s="1229"/>
      <c r="DB75" s="1229"/>
      <c r="DC75" s="1229"/>
    </row>
    <row r="76" spans="2:107" ht="13" x14ac:dyDescent="0.2">
      <c r="B76" s="247"/>
      <c r="G76" s="1237"/>
      <c r="H76" s="1237"/>
      <c r="I76" s="1235"/>
      <c r="J76" s="1235"/>
      <c r="K76" s="1236"/>
      <c r="L76" s="1236"/>
      <c r="M76" s="1236"/>
      <c r="N76" s="1236"/>
      <c r="AM76" s="359"/>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29"/>
      <c r="BQ76" s="1229"/>
      <c r="BR76" s="1229"/>
      <c r="BS76" s="1229"/>
      <c r="BT76" s="1229"/>
      <c r="BU76" s="1229"/>
      <c r="BV76" s="1229"/>
      <c r="BW76" s="1229"/>
      <c r="BX76" s="1229"/>
      <c r="BY76" s="1229"/>
      <c r="BZ76" s="1229"/>
      <c r="CA76" s="1229"/>
      <c r="CB76" s="1229"/>
      <c r="CC76" s="1229"/>
      <c r="CD76" s="1229"/>
      <c r="CE76" s="1229"/>
      <c r="CF76" s="1229"/>
      <c r="CG76" s="1229"/>
      <c r="CH76" s="1229"/>
      <c r="CI76" s="1229"/>
      <c r="CJ76" s="1229"/>
      <c r="CK76" s="1229"/>
      <c r="CL76" s="1229"/>
      <c r="CM76" s="1229"/>
      <c r="CN76" s="1229"/>
      <c r="CO76" s="1229"/>
      <c r="CP76" s="1229"/>
      <c r="CQ76" s="1229"/>
      <c r="CR76" s="1229"/>
      <c r="CS76" s="1229"/>
      <c r="CT76" s="1229"/>
      <c r="CU76" s="1229"/>
      <c r="CV76" s="1229"/>
      <c r="CW76" s="1229"/>
      <c r="CX76" s="1229"/>
      <c r="CY76" s="1229"/>
      <c r="CZ76" s="1229"/>
      <c r="DA76" s="1229"/>
      <c r="DB76" s="1229"/>
      <c r="DC76" s="1229"/>
    </row>
    <row r="77" spans="2:107" ht="13" x14ac:dyDescent="0.2">
      <c r="B77" s="247"/>
      <c r="G77" s="1235"/>
      <c r="H77" s="1235"/>
      <c r="I77" s="1235"/>
      <c r="J77" s="1235"/>
      <c r="K77" s="1233"/>
      <c r="L77" s="1233"/>
      <c r="M77" s="1233"/>
      <c r="N77" s="1233"/>
      <c r="AN77" s="1234" t="s">
        <v>594</v>
      </c>
      <c r="AO77" s="1234"/>
      <c r="AP77" s="1234"/>
      <c r="AQ77" s="1234"/>
      <c r="AR77" s="1234"/>
      <c r="AS77" s="1234"/>
      <c r="AT77" s="1234"/>
      <c r="AU77" s="1234"/>
      <c r="AV77" s="1234"/>
      <c r="AW77" s="1234"/>
      <c r="AX77" s="1234"/>
      <c r="AY77" s="1234"/>
      <c r="AZ77" s="1234"/>
      <c r="BA77" s="1234"/>
      <c r="BB77" s="1232" t="s">
        <v>592</v>
      </c>
      <c r="BC77" s="1232"/>
      <c r="BD77" s="1232"/>
      <c r="BE77" s="1232"/>
      <c r="BF77" s="1232"/>
      <c r="BG77" s="1232"/>
      <c r="BH77" s="1232"/>
      <c r="BI77" s="1232"/>
      <c r="BJ77" s="1232"/>
      <c r="BK77" s="1232"/>
      <c r="BL77" s="1232"/>
      <c r="BM77" s="1232"/>
      <c r="BN77" s="1232"/>
      <c r="BO77" s="1232"/>
      <c r="BP77" s="1229">
        <v>0</v>
      </c>
      <c r="BQ77" s="1229"/>
      <c r="BR77" s="1229"/>
      <c r="BS77" s="1229"/>
      <c r="BT77" s="1229"/>
      <c r="BU77" s="1229"/>
      <c r="BV77" s="1229"/>
      <c r="BW77" s="1229"/>
      <c r="BX77" s="1229">
        <v>0</v>
      </c>
      <c r="BY77" s="1229"/>
      <c r="BZ77" s="1229"/>
      <c r="CA77" s="1229"/>
      <c r="CB77" s="1229"/>
      <c r="CC77" s="1229"/>
      <c r="CD77" s="1229"/>
      <c r="CE77" s="1229"/>
      <c r="CF77" s="1229">
        <v>0</v>
      </c>
      <c r="CG77" s="1229"/>
      <c r="CH77" s="1229"/>
      <c r="CI77" s="1229"/>
      <c r="CJ77" s="1229"/>
      <c r="CK77" s="1229"/>
      <c r="CL77" s="1229"/>
      <c r="CM77" s="1229"/>
      <c r="CN77" s="1229">
        <v>0</v>
      </c>
      <c r="CO77" s="1229"/>
      <c r="CP77" s="1229"/>
      <c r="CQ77" s="1229"/>
      <c r="CR77" s="1229"/>
      <c r="CS77" s="1229"/>
      <c r="CT77" s="1229"/>
      <c r="CU77" s="1229"/>
      <c r="CV77" s="1229">
        <v>0</v>
      </c>
      <c r="CW77" s="1229"/>
      <c r="CX77" s="1229"/>
      <c r="CY77" s="1229"/>
      <c r="CZ77" s="1229"/>
      <c r="DA77" s="1229"/>
      <c r="DB77" s="1229"/>
      <c r="DC77" s="1229"/>
    </row>
    <row r="78" spans="2:107" ht="13" x14ac:dyDescent="0.2">
      <c r="B78" s="247"/>
      <c r="G78" s="1235"/>
      <c r="H78" s="1235"/>
      <c r="I78" s="1235"/>
      <c r="J78" s="1235"/>
      <c r="K78" s="1233"/>
      <c r="L78" s="1233"/>
      <c r="M78" s="1233"/>
      <c r="N78" s="1233"/>
      <c r="AN78" s="1234"/>
      <c r="AO78" s="1234"/>
      <c r="AP78" s="1234"/>
      <c r="AQ78" s="1234"/>
      <c r="AR78" s="1234"/>
      <c r="AS78" s="1234"/>
      <c r="AT78" s="1234"/>
      <c r="AU78" s="1234"/>
      <c r="AV78" s="1234"/>
      <c r="AW78" s="1234"/>
      <c r="AX78" s="1234"/>
      <c r="AY78" s="1234"/>
      <c r="AZ78" s="1234"/>
      <c r="BA78" s="1234"/>
      <c r="BB78" s="1232"/>
      <c r="BC78" s="1232"/>
      <c r="BD78" s="1232"/>
      <c r="BE78" s="1232"/>
      <c r="BF78" s="1232"/>
      <c r="BG78" s="1232"/>
      <c r="BH78" s="1232"/>
      <c r="BI78" s="1232"/>
      <c r="BJ78" s="1232"/>
      <c r="BK78" s="1232"/>
      <c r="BL78" s="1232"/>
      <c r="BM78" s="1232"/>
      <c r="BN78" s="1232"/>
      <c r="BO78" s="1232"/>
      <c r="BP78" s="1229"/>
      <c r="BQ78" s="1229"/>
      <c r="BR78" s="1229"/>
      <c r="BS78" s="1229"/>
      <c r="BT78" s="1229"/>
      <c r="BU78" s="1229"/>
      <c r="BV78" s="1229"/>
      <c r="BW78" s="1229"/>
      <c r="BX78" s="1229"/>
      <c r="BY78" s="1229"/>
      <c r="BZ78" s="1229"/>
      <c r="CA78" s="1229"/>
      <c r="CB78" s="1229"/>
      <c r="CC78" s="1229"/>
      <c r="CD78" s="1229"/>
      <c r="CE78" s="1229"/>
      <c r="CF78" s="1229"/>
      <c r="CG78" s="1229"/>
      <c r="CH78" s="1229"/>
      <c r="CI78" s="1229"/>
      <c r="CJ78" s="1229"/>
      <c r="CK78" s="1229"/>
      <c r="CL78" s="1229"/>
      <c r="CM78" s="1229"/>
      <c r="CN78" s="1229"/>
      <c r="CO78" s="1229"/>
      <c r="CP78" s="1229"/>
      <c r="CQ78" s="1229"/>
      <c r="CR78" s="1229"/>
      <c r="CS78" s="1229"/>
      <c r="CT78" s="1229"/>
      <c r="CU78" s="1229"/>
      <c r="CV78" s="1229"/>
      <c r="CW78" s="1229"/>
      <c r="CX78" s="1229"/>
      <c r="CY78" s="1229"/>
      <c r="CZ78" s="1229"/>
      <c r="DA78" s="1229"/>
      <c r="DB78" s="1229"/>
      <c r="DC78" s="1229"/>
    </row>
    <row r="79" spans="2:107" ht="13" x14ac:dyDescent="0.2">
      <c r="B79" s="247"/>
      <c r="G79" s="1235"/>
      <c r="H79" s="1235"/>
      <c r="I79" s="1230"/>
      <c r="J79" s="1230"/>
      <c r="K79" s="1231"/>
      <c r="L79" s="1231"/>
      <c r="M79" s="1231"/>
      <c r="N79" s="1231"/>
      <c r="AN79" s="1234"/>
      <c r="AO79" s="1234"/>
      <c r="AP79" s="1234"/>
      <c r="AQ79" s="1234"/>
      <c r="AR79" s="1234"/>
      <c r="AS79" s="1234"/>
      <c r="AT79" s="1234"/>
      <c r="AU79" s="1234"/>
      <c r="AV79" s="1234"/>
      <c r="AW79" s="1234"/>
      <c r="AX79" s="1234"/>
      <c r="AY79" s="1234"/>
      <c r="AZ79" s="1234"/>
      <c r="BA79" s="1234"/>
      <c r="BB79" s="1232" t="s">
        <v>597</v>
      </c>
      <c r="BC79" s="1232"/>
      <c r="BD79" s="1232"/>
      <c r="BE79" s="1232"/>
      <c r="BF79" s="1232"/>
      <c r="BG79" s="1232"/>
      <c r="BH79" s="1232"/>
      <c r="BI79" s="1232"/>
      <c r="BJ79" s="1232"/>
      <c r="BK79" s="1232"/>
      <c r="BL79" s="1232"/>
      <c r="BM79" s="1232"/>
      <c r="BN79" s="1232"/>
      <c r="BO79" s="1232"/>
      <c r="BP79" s="1229">
        <v>8.9</v>
      </c>
      <c r="BQ79" s="1229"/>
      <c r="BR79" s="1229"/>
      <c r="BS79" s="1229"/>
      <c r="BT79" s="1229"/>
      <c r="BU79" s="1229"/>
      <c r="BV79" s="1229"/>
      <c r="BW79" s="1229"/>
      <c r="BX79" s="1229">
        <v>8.9</v>
      </c>
      <c r="BY79" s="1229"/>
      <c r="BZ79" s="1229"/>
      <c r="CA79" s="1229"/>
      <c r="CB79" s="1229"/>
      <c r="CC79" s="1229"/>
      <c r="CD79" s="1229"/>
      <c r="CE79" s="1229"/>
      <c r="CF79" s="1229">
        <v>9.1</v>
      </c>
      <c r="CG79" s="1229"/>
      <c r="CH79" s="1229"/>
      <c r="CI79" s="1229"/>
      <c r="CJ79" s="1229"/>
      <c r="CK79" s="1229"/>
      <c r="CL79" s="1229"/>
      <c r="CM79" s="1229"/>
      <c r="CN79" s="1229">
        <v>9.3000000000000007</v>
      </c>
      <c r="CO79" s="1229"/>
      <c r="CP79" s="1229"/>
      <c r="CQ79" s="1229"/>
      <c r="CR79" s="1229"/>
      <c r="CS79" s="1229"/>
      <c r="CT79" s="1229"/>
      <c r="CU79" s="1229"/>
      <c r="CV79" s="1229">
        <v>9.3000000000000007</v>
      </c>
      <c r="CW79" s="1229"/>
      <c r="CX79" s="1229"/>
      <c r="CY79" s="1229"/>
      <c r="CZ79" s="1229"/>
      <c r="DA79" s="1229"/>
      <c r="DB79" s="1229"/>
      <c r="DC79" s="1229"/>
    </row>
    <row r="80" spans="2:107" ht="13" x14ac:dyDescent="0.2">
      <c r="B80" s="247"/>
      <c r="G80" s="1235"/>
      <c r="H80" s="1235"/>
      <c r="I80" s="1230"/>
      <c r="J80" s="1230"/>
      <c r="K80" s="1231"/>
      <c r="L80" s="1231"/>
      <c r="M80" s="1231"/>
      <c r="N80" s="1231"/>
      <c r="AN80" s="1234"/>
      <c r="AO80" s="1234"/>
      <c r="AP80" s="1234"/>
      <c r="AQ80" s="1234"/>
      <c r="AR80" s="1234"/>
      <c r="AS80" s="1234"/>
      <c r="AT80" s="1234"/>
      <c r="AU80" s="1234"/>
      <c r="AV80" s="1234"/>
      <c r="AW80" s="1234"/>
      <c r="AX80" s="1234"/>
      <c r="AY80" s="1234"/>
      <c r="AZ80" s="1234"/>
      <c r="BA80" s="1234"/>
      <c r="BB80" s="1232"/>
      <c r="BC80" s="1232"/>
      <c r="BD80" s="1232"/>
      <c r="BE80" s="1232"/>
      <c r="BF80" s="1232"/>
      <c r="BG80" s="1232"/>
      <c r="BH80" s="1232"/>
      <c r="BI80" s="1232"/>
      <c r="BJ80" s="1232"/>
      <c r="BK80" s="1232"/>
      <c r="BL80" s="1232"/>
      <c r="BM80" s="1232"/>
      <c r="BN80" s="1232"/>
      <c r="BO80" s="1232"/>
      <c r="BP80" s="1229"/>
      <c r="BQ80" s="1229"/>
      <c r="BR80" s="1229"/>
      <c r="BS80" s="1229"/>
      <c r="BT80" s="1229"/>
      <c r="BU80" s="1229"/>
      <c r="BV80" s="1229"/>
      <c r="BW80" s="1229"/>
      <c r="BX80" s="1229"/>
      <c r="BY80" s="1229"/>
      <c r="BZ80" s="1229"/>
      <c r="CA80" s="1229"/>
      <c r="CB80" s="1229"/>
      <c r="CC80" s="1229"/>
      <c r="CD80" s="1229"/>
      <c r="CE80" s="1229"/>
      <c r="CF80" s="1229"/>
      <c r="CG80" s="1229"/>
      <c r="CH80" s="1229"/>
      <c r="CI80" s="1229"/>
      <c r="CJ80" s="1229"/>
      <c r="CK80" s="1229"/>
      <c r="CL80" s="1229"/>
      <c r="CM80" s="1229"/>
      <c r="CN80" s="1229"/>
      <c r="CO80" s="1229"/>
      <c r="CP80" s="1229"/>
      <c r="CQ80" s="1229"/>
      <c r="CR80" s="1229"/>
      <c r="CS80" s="1229"/>
      <c r="CT80" s="1229"/>
      <c r="CU80" s="1229"/>
      <c r="CV80" s="1229"/>
      <c r="CW80" s="1229"/>
      <c r="CX80" s="1229"/>
      <c r="CY80" s="1229"/>
      <c r="CZ80" s="1229"/>
      <c r="DA80" s="1229"/>
      <c r="DB80" s="1229"/>
      <c r="DC80" s="1229"/>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Ii3CNksTXfVP5ZIvouNduqdzeqfOGX19m1uFMMd7kDqjZIttH67hMlSLAaiZGqsu8SvhCSP1X7ojfdf7A4UZDA==" saltValue="poksHuvcBlmLZMjpDVHiV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3087D-B2B6-4758-A938-C2EA3A22A397}">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2rZpaburE1vg4+1iH0cxh+2aXQAdviHNOa9lgUoOEVfI+/+hkFYrWgNpagndUtJFQwp7I5NRMV/UXjD8JKnqsw==" saltValue="t8I1pGyQHLbZnINWp2DXI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FED9B-E55E-4496-A0BE-9AE4EFAC8897}">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ZTUjPLNq8XlOod13/lJhhDaoOBwBW8OpSCizh/3MzXmX84yCRVnU4DZzKmAiJpl8RaA1br0rWBKw4I/QSgLw==" saltValue="/odTlVDH5nyGJxlujYURK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530</v>
      </c>
      <c r="G2" s="137"/>
      <c r="H2" s="138"/>
    </row>
    <row r="3" spans="1:8" x14ac:dyDescent="0.2">
      <c r="A3" s="134" t="s">
        <v>523</v>
      </c>
      <c r="B3" s="139"/>
      <c r="C3" s="140"/>
      <c r="D3" s="141">
        <v>121483</v>
      </c>
      <c r="E3" s="142"/>
      <c r="F3" s="143">
        <v>200194</v>
      </c>
      <c r="G3" s="144"/>
      <c r="H3" s="145"/>
    </row>
    <row r="4" spans="1:8" x14ac:dyDescent="0.2">
      <c r="A4" s="146"/>
      <c r="B4" s="147"/>
      <c r="C4" s="148"/>
      <c r="D4" s="149">
        <v>30639</v>
      </c>
      <c r="E4" s="150"/>
      <c r="F4" s="151">
        <v>106422</v>
      </c>
      <c r="G4" s="152"/>
      <c r="H4" s="153"/>
    </row>
    <row r="5" spans="1:8" x14ac:dyDescent="0.2">
      <c r="A5" s="134" t="s">
        <v>525</v>
      </c>
      <c r="B5" s="139"/>
      <c r="C5" s="140"/>
      <c r="D5" s="141">
        <v>215447</v>
      </c>
      <c r="E5" s="142"/>
      <c r="F5" s="143">
        <v>196914</v>
      </c>
      <c r="G5" s="144"/>
      <c r="H5" s="145"/>
    </row>
    <row r="6" spans="1:8" x14ac:dyDescent="0.2">
      <c r="A6" s="146"/>
      <c r="B6" s="147"/>
      <c r="C6" s="148"/>
      <c r="D6" s="149">
        <v>130533</v>
      </c>
      <c r="E6" s="150"/>
      <c r="F6" s="151">
        <v>98966</v>
      </c>
      <c r="G6" s="152"/>
      <c r="H6" s="153"/>
    </row>
    <row r="7" spans="1:8" x14ac:dyDescent="0.2">
      <c r="A7" s="134" t="s">
        <v>526</v>
      </c>
      <c r="B7" s="139"/>
      <c r="C7" s="140"/>
      <c r="D7" s="141">
        <v>125823</v>
      </c>
      <c r="E7" s="142"/>
      <c r="F7" s="143">
        <v>204757</v>
      </c>
      <c r="G7" s="144"/>
      <c r="H7" s="145"/>
    </row>
    <row r="8" spans="1:8" x14ac:dyDescent="0.2">
      <c r="A8" s="146"/>
      <c r="B8" s="147"/>
      <c r="C8" s="148"/>
      <c r="D8" s="149">
        <v>71606</v>
      </c>
      <c r="E8" s="150"/>
      <c r="F8" s="151">
        <v>106071</v>
      </c>
      <c r="G8" s="152"/>
      <c r="H8" s="153"/>
    </row>
    <row r="9" spans="1:8" x14ac:dyDescent="0.2">
      <c r="A9" s="134" t="s">
        <v>527</v>
      </c>
      <c r="B9" s="139"/>
      <c r="C9" s="140"/>
      <c r="D9" s="141">
        <v>153496</v>
      </c>
      <c r="E9" s="142"/>
      <c r="F9" s="143">
        <v>194971</v>
      </c>
      <c r="G9" s="144"/>
      <c r="H9" s="145"/>
    </row>
    <row r="10" spans="1:8" x14ac:dyDescent="0.2">
      <c r="A10" s="146"/>
      <c r="B10" s="147"/>
      <c r="C10" s="148"/>
      <c r="D10" s="149">
        <v>78673</v>
      </c>
      <c r="E10" s="150"/>
      <c r="F10" s="151">
        <v>105966</v>
      </c>
      <c r="G10" s="152"/>
      <c r="H10" s="153"/>
    </row>
    <row r="11" spans="1:8" x14ac:dyDescent="0.2">
      <c r="A11" s="134" t="s">
        <v>528</v>
      </c>
      <c r="B11" s="139"/>
      <c r="C11" s="140"/>
      <c r="D11" s="141">
        <v>139760</v>
      </c>
      <c r="E11" s="142"/>
      <c r="F11" s="143">
        <v>224172</v>
      </c>
      <c r="G11" s="144"/>
      <c r="H11" s="145"/>
    </row>
    <row r="12" spans="1:8" x14ac:dyDescent="0.2">
      <c r="A12" s="146"/>
      <c r="B12" s="147"/>
      <c r="C12" s="154"/>
      <c r="D12" s="149">
        <v>72582</v>
      </c>
      <c r="E12" s="150"/>
      <c r="F12" s="151">
        <v>117611</v>
      </c>
      <c r="G12" s="152"/>
      <c r="H12" s="153"/>
    </row>
    <row r="13" spans="1:8" x14ac:dyDescent="0.2">
      <c r="A13" s="134"/>
      <c r="B13" s="139"/>
      <c r="C13" s="140"/>
      <c r="D13" s="141">
        <v>151202</v>
      </c>
      <c r="E13" s="142"/>
      <c r="F13" s="143">
        <v>204202</v>
      </c>
      <c r="G13" s="155"/>
      <c r="H13" s="145"/>
    </row>
    <row r="14" spans="1:8" x14ac:dyDescent="0.2">
      <c r="A14" s="146"/>
      <c r="B14" s="147"/>
      <c r="C14" s="148"/>
      <c r="D14" s="149">
        <v>76807</v>
      </c>
      <c r="E14" s="150"/>
      <c r="F14" s="151">
        <v>107007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11.76</v>
      </c>
      <c r="C19" s="156">
        <f>ROUND(VALUE(SUBSTITUTE(実質収支比率等に係る経年分析!G$48,"▲","-")),2)</f>
        <v>13.78</v>
      </c>
      <c r="D19" s="156">
        <f>ROUND(VALUE(SUBSTITUTE(実質収支比率等に係る経年分析!H$48,"▲","-")),2)</f>
        <v>13.35</v>
      </c>
      <c r="E19" s="156">
        <f>ROUND(VALUE(SUBSTITUTE(実質収支比率等に係る経年分析!I$48,"▲","-")),2)</f>
        <v>10.88</v>
      </c>
      <c r="F19" s="156">
        <f>ROUND(VALUE(SUBSTITUTE(実質収支比率等に係る経年分析!J$48,"▲","-")),2)</f>
        <v>11.56</v>
      </c>
    </row>
    <row r="20" spans="1:11" x14ac:dyDescent="0.2">
      <c r="A20" s="156" t="s">
        <v>53</v>
      </c>
      <c r="B20" s="156">
        <f>ROUND(VALUE(SUBSTITUTE(実質収支比率等に係る経年分析!F$47,"▲","-")),2)</f>
        <v>64.06</v>
      </c>
      <c r="C20" s="156">
        <f>ROUND(VALUE(SUBSTITUTE(実質収支比率等に係る経年分析!G$47,"▲","-")),2)</f>
        <v>62.68</v>
      </c>
      <c r="D20" s="156">
        <f>ROUND(VALUE(SUBSTITUTE(実質収支比率等に係る経年分析!H$47,"▲","-")),2)</f>
        <v>58.48</v>
      </c>
      <c r="E20" s="156">
        <f>ROUND(VALUE(SUBSTITUTE(実質収支比率等に係る経年分析!I$47,"▲","-")),2)</f>
        <v>55.64</v>
      </c>
      <c r="F20" s="156">
        <f>ROUND(VALUE(SUBSTITUTE(実質収支比率等に係る経年分析!J$47,"▲","-")),2)</f>
        <v>53.56</v>
      </c>
    </row>
    <row r="21" spans="1:11" x14ac:dyDescent="0.2">
      <c r="A21" s="156" t="s">
        <v>54</v>
      </c>
      <c r="B21" s="156">
        <f>IF(ISNUMBER(VALUE(SUBSTITUTE(実質収支比率等に係る経年分析!F$49,"▲","-"))),ROUND(VALUE(SUBSTITUTE(実質収支比率等に係る経年分析!F$49,"▲","-")),2),NA())</f>
        <v>-9.25</v>
      </c>
      <c r="C21" s="156">
        <f>IF(ISNUMBER(VALUE(SUBSTITUTE(実質収支比率等に係る経年分析!G$49,"▲","-"))),ROUND(VALUE(SUBSTITUTE(実質収支比率等に係る経年分析!G$49,"▲","-")),2),NA())</f>
        <v>-2.17</v>
      </c>
      <c r="D21" s="156">
        <f>IF(ISNUMBER(VALUE(SUBSTITUTE(実質収支比率等に係る経年分析!H$49,"▲","-"))),ROUND(VALUE(SUBSTITUTE(実質収支比率等に係る経年分析!H$49,"▲","-")),2),NA())</f>
        <v>-14.21</v>
      </c>
      <c r="E21" s="156">
        <f>IF(ISNUMBER(VALUE(SUBSTITUTE(実質収支比率等に係る経年分析!I$49,"▲","-"))),ROUND(VALUE(SUBSTITUTE(実質収支比率等に係る経年分析!I$49,"▲","-")),2),NA())</f>
        <v>-11.71</v>
      </c>
      <c r="F21" s="156">
        <f>IF(ISNUMBER(VALUE(SUBSTITUTE(実質収支比率等に係る経年分析!J$49,"▲","-"))),ROUND(VALUE(SUBSTITUTE(実質収支比率等に係る経年分析!J$49,"▲","-")),2),NA())</f>
        <v>-5.13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1.46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1.22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0.41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#N/A</v>
      </c>
      <c r="G28" s="157">
        <f>IF(ROUND(VALUE(SUBSTITUTE(連結実質赤字比率に係る赤字・黒字の構成分析!H$42,"▲", "-")), 2) &gt;= 0, ABS(ROUND(VALUE(SUBSTITUTE(連結実質赤字比率に係る赤字・黒字の構成分析!H$42,"▲", "-")), 2)), NA())</f>
        <v>0</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凶荒予備事業特別会計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0.5</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0.72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0.49</v>
      </c>
    </row>
    <row r="30" spans="1:11" x14ac:dyDescent="0.2">
      <c r="A30" s="157" t="str">
        <f>IF(連結実質赤字比率に係る赤字・黒字の構成分析!C$40="",NA(),連結実質赤字比率に係る赤字・黒字の構成分析!C$40)</f>
        <v>訪問看護事業特別会計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0.82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0.77</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0.72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0.51</v>
      </c>
    </row>
    <row r="31" spans="1:11" x14ac:dyDescent="0.2">
      <c r="A31" s="157" t="str">
        <f>IF(連結実質赤字比率に係る赤字・黒字の構成分析!C$39="",NA(),連結実質赤字比率に係る赤字・黒字の構成分析!C$39)</f>
        <v>下水道事業会計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0.71</v>
      </c>
    </row>
    <row r="32" spans="1:11" x14ac:dyDescent="0.2">
      <c r="A32" s="157" t="str">
        <f>IF(連結実質赤字比率に係る赤字・黒字の構成分析!C$38="",NA(),連結実質赤字比率に係る赤字・黒字の構成分析!C$38)</f>
        <v>簡易水道事業会計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1.87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1.65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2.71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1.74</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2.27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2.13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2.65</v>
      </c>
    </row>
    <row r="34" spans="1:16" x14ac:dyDescent="0.2">
      <c r="A34" s="157" t="str">
        <f>IF(連結実質赤字比率に係る赤字・黒字の構成分析!C$36="",NA(),連結実質赤字比率に係る赤字・黒字の構成分析!C$36)</f>
        <v>老人保健施設事業会計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5.22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5.12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5.16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4.8099999999999996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4.22</v>
      </c>
    </row>
    <row r="35" spans="1:16" x14ac:dyDescent="0.2">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11.37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10.37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11.07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9.3800000000000008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7.03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11.64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13.71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12.84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10.15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11.06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958</v>
      </c>
      <c r="E42" s="158"/>
      <c r="F42" s="158"/>
      <c r="G42" s="158">
        <f>'実質公債費比率（分子）の構造'!L$52</f>
        <v>923</v>
      </c>
      <c r="H42" s="158"/>
      <c r="I42" s="158"/>
      <c r="J42" s="158">
        <f>'実質公債費比率（分子）の構造'!M$52</f>
        <v>904</v>
      </c>
      <c r="K42" s="158"/>
      <c r="L42" s="158"/>
      <c r="M42" s="158">
        <f>'実質公債費比率（分子）の構造'!N$52</f>
        <v>908</v>
      </c>
      <c r="N42" s="158"/>
      <c r="O42" s="158"/>
      <c r="P42" s="158">
        <f>'実質公債費比率（分子）の構造'!O$52</f>
        <v>863</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t="str">
        <f>'実質公債費比率（分子）の構造'!N$51</f>
        <v>-</v>
      </c>
      <c r="L43" s="158"/>
      <c r="M43" s="158"/>
      <c r="N43" s="158">
        <f>'実質公債費比率（分子）の構造'!O$51</f>
        <v>0</v>
      </c>
      <c r="O43" s="158"/>
      <c r="P43" s="158"/>
    </row>
    <row r="44" spans="1:16" x14ac:dyDescent="0.2">
      <c r="A44" s="158" t="s">
        <v>62</v>
      </c>
      <c r="B44" s="158">
        <f>'実質公債費比率（分子）の構造'!K$50</f>
        <v>15</v>
      </c>
      <c r="C44" s="158"/>
      <c r="D44" s="158"/>
      <c r="E44" s="158">
        <f>'実質公債費比率（分子）の構造'!L$50</f>
        <v>15</v>
      </c>
      <c r="F44" s="158"/>
      <c r="G44" s="158"/>
      <c r="H44" s="158">
        <f>'実質公債費比率（分子）の構造'!M$50</f>
        <v>15</v>
      </c>
      <c r="I44" s="158"/>
      <c r="J44" s="158"/>
      <c r="K44" s="158">
        <f>'実質公債費比率（分子）の構造'!N$50</f>
        <v>15</v>
      </c>
      <c r="L44" s="158"/>
      <c r="M44" s="158"/>
      <c r="N44" s="158">
        <f>'実質公債費比率（分子）の構造'!O$50</f>
        <v>15</v>
      </c>
      <c r="O44" s="158"/>
      <c r="P44" s="158"/>
    </row>
    <row r="45" spans="1:16" x14ac:dyDescent="0.2">
      <c r="A45" s="158" t="s">
        <v>63</v>
      </c>
      <c r="B45" s="158" t="str">
        <f>'実質公債費比率（分子）の構造'!K$49</f>
        <v>-</v>
      </c>
      <c r="C45" s="158"/>
      <c r="D45" s="158"/>
      <c r="E45" s="158" t="str">
        <f>'実質公債費比率（分子）の構造'!L$49</f>
        <v>-</v>
      </c>
      <c r="F45" s="158"/>
      <c r="G45" s="158"/>
      <c r="H45" s="158">
        <f>'実質公債費比率（分子）の構造'!M$49</f>
        <v>7</v>
      </c>
      <c r="I45" s="158"/>
      <c r="J45" s="158"/>
      <c r="K45" s="158">
        <f>'実質公債費比率（分子）の構造'!N$49</f>
        <v>9</v>
      </c>
      <c r="L45" s="158"/>
      <c r="M45" s="158"/>
      <c r="N45" s="158">
        <f>'実質公債費比率（分子）の構造'!O$49</f>
        <v>4</v>
      </c>
      <c r="O45" s="158"/>
      <c r="P45" s="158"/>
    </row>
    <row r="46" spans="1:16" x14ac:dyDescent="0.2">
      <c r="A46" s="158" t="s">
        <v>64</v>
      </c>
      <c r="B46" s="158">
        <f>'実質公債費比率（分子）の構造'!K$48</f>
        <v>622</v>
      </c>
      <c r="C46" s="158"/>
      <c r="D46" s="158"/>
      <c r="E46" s="158">
        <f>'実質公債費比率（分子）の構造'!L$48</f>
        <v>589</v>
      </c>
      <c r="F46" s="158"/>
      <c r="G46" s="158"/>
      <c r="H46" s="158">
        <f>'実質公債費比率（分子）の構造'!M$48</f>
        <v>572</v>
      </c>
      <c r="I46" s="158"/>
      <c r="J46" s="158"/>
      <c r="K46" s="158">
        <f>'実質公債費比率（分子）の構造'!N$48</f>
        <v>552</v>
      </c>
      <c r="L46" s="158"/>
      <c r="M46" s="158"/>
      <c r="N46" s="158">
        <f>'実質公債費比率（分子）の構造'!O$48</f>
        <v>429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817</v>
      </c>
      <c r="C49" s="158"/>
      <c r="D49" s="158"/>
      <c r="E49" s="158">
        <f>'実質公債費比率（分子）の構造'!L$45</f>
        <v>827</v>
      </c>
      <c r="F49" s="158"/>
      <c r="G49" s="158"/>
      <c r="H49" s="158">
        <f>'実質公債費比率（分子）の構造'!M$45</f>
        <v>825</v>
      </c>
      <c r="I49" s="158"/>
      <c r="J49" s="158"/>
      <c r="K49" s="158">
        <f>'実質公債費比率（分子）の構造'!N$45</f>
        <v>867</v>
      </c>
      <c r="L49" s="158"/>
      <c r="M49" s="158"/>
      <c r="N49" s="158">
        <f>'実質公債費比率（分子）の構造'!O$45</f>
        <v>937</v>
      </c>
      <c r="O49" s="158"/>
      <c r="P49" s="158"/>
    </row>
    <row r="50" spans="1:16" x14ac:dyDescent="0.2">
      <c r="A50" s="158" t="s">
        <v>67</v>
      </c>
      <c r="B50" s="158" t="e">
        <f>NA()</f>
        <v>#N/A</v>
      </c>
      <c r="C50" s="158">
        <f>IF(ISNUMBER('実質公債費比率（分子）の構造'!K$53),'実質公債費比率（分子）の構造'!K$53,NA())</f>
        <v>496</v>
      </c>
      <c r="D50" s="158" t="e">
        <f>NA()</f>
        <v>#N/A</v>
      </c>
      <c r="E50" s="158" t="e">
        <f>NA()</f>
        <v>#N/A</v>
      </c>
      <c r="F50" s="158">
        <f>IF(ISNUMBER('実質公債費比率（分子）の構造'!L$53),'実質公債費比率（分子）の構造'!L$53,NA())</f>
        <v>508</v>
      </c>
      <c r="G50" s="158" t="e">
        <f>NA()</f>
        <v>#N/A</v>
      </c>
      <c r="H50" s="158" t="e">
        <f>NA()</f>
        <v>#N/A</v>
      </c>
      <c r="I50" s="158">
        <f>IF(ISNUMBER('実質公債費比率（分子）の構造'!M$53),'実質公債費比率（分子）の構造'!M$53,NA())</f>
        <v>515</v>
      </c>
      <c r="J50" s="158" t="e">
        <f>NA()</f>
        <v>#N/A</v>
      </c>
      <c r="K50" s="158" t="e">
        <f>NA()</f>
        <v>#N/A</v>
      </c>
      <c r="L50" s="158">
        <f>IF(ISNUMBER('実質公債費比率（分子）の構造'!N$53),'実質公債費比率（分子）の構造'!N$53,NA())</f>
        <v>535</v>
      </c>
      <c r="M50" s="158" t="e">
        <f>NA()</f>
        <v>#N/A</v>
      </c>
      <c r="N50" s="158" t="e">
        <f>NA()</f>
        <v>#N/A</v>
      </c>
      <c r="O50" s="158">
        <f>IF(ISNUMBER('実質公債費比率（分子）の構造'!O$53),'実質公債費比率（分子）の構造'!O$53,NA())</f>
        <v>522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9277</v>
      </c>
      <c r="E56" s="157"/>
      <c r="F56" s="157"/>
      <c r="G56" s="157">
        <f>'将来負担比率（分子）の構造'!J$52</f>
        <v>9201</v>
      </c>
      <c r="H56" s="157"/>
      <c r="I56" s="157"/>
      <c r="J56" s="157">
        <f>'将来負担比率（分子）の構造'!K$52</f>
        <v>8787</v>
      </c>
      <c r="K56" s="157"/>
      <c r="L56" s="157"/>
      <c r="M56" s="157">
        <f>'将来負担比率（分子）の構造'!L$52</f>
        <v>8455</v>
      </c>
      <c r="N56" s="157"/>
      <c r="O56" s="157"/>
      <c r="P56" s="157">
        <f>'将来負担比率（分子）の構造'!M$52</f>
        <v>8178</v>
      </c>
    </row>
    <row r="57" spans="1:16" x14ac:dyDescent="0.2">
      <c r="A57" s="157" t="s">
        <v>42</v>
      </c>
      <c r="B57" s="157"/>
      <c r="C57" s="157"/>
      <c r="D57" s="157">
        <f>'将来負担比率（分子）の構造'!I$51</f>
        <v>62</v>
      </c>
      <c r="E57" s="157"/>
      <c r="F57" s="157"/>
      <c r="G57" s="157">
        <f>'将来負担比率（分子）の構造'!J$51</f>
        <v>38</v>
      </c>
      <c r="H57" s="157"/>
      <c r="I57" s="157"/>
      <c r="J57" s="157">
        <f>'将来負担比率（分子）の構造'!K$51</f>
        <v>63</v>
      </c>
      <c r="K57" s="157"/>
      <c r="L57" s="157"/>
      <c r="M57" s="157">
        <f>'将来負担比率（分子）の構造'!L$51</f>
        <v>72</v>
      </c>
      <c r="N57" s="157"/>
      <c r="O57" s="157"/>
      <c r="P57" s="157">
        <f>'将来負担比率（分子）の構造'!M$51</f>
        <v>107</v>
      </c>
    </row>
    <row r="58" spans="1:16" x14ac:dyDescent="0.2">
      <c r="A58" s="157" t="s">
        <v>41</v>
      </c>
      <c r="B58" s="157"/>
      <c r="C58" s="157"/>
      <c r="D58" s="157">
        <f>'将来負担比率（分子）の構造'!I$50</f>
        <v>6147</v>
      </c>
      <c r="E58" s="157"/>
      <c r="F58" s="157"/>
      <c r="G58" s="157">
        <f>'将来負担比率（分子）の構造'!J$50</f>
        <v>6070</v>
      </c>
      <c r="H58" s="157"/>
      <c r="I58" s="157"/>
      <c r="J58" s="157">
        <f>'将来負担比率（分子）の構造'!K$50</f>
        <v>5623</v>
      </c>
      <c r="K58" s="157"/>
      <c r="L58" s="157"/>
      <c r="M58" s="157">
        <f>'将来負担比率（分子）の構造'!L$50</f>
        <v>5313</v>
      </c>
      <c r="N58" s="157"/>
      <c r="O58" s="157"/>
      <c r="P58" s="157">
        <f>'将来負担比率（分子）の構造'!M$50</f>
        <v>5250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1164</v>
      </c>
      <c r="C62" s="157"/>
      <c r="D62" s="157"/>
      <c r="E62" s="157">
        <f>'将来負担比率（分子）の構造'!J$45</f>
        <v>1143</v>
      </c>
      <c r="F62" s="157"/>
      <c r="G62" s="157"/>
      <c r="H62" s="157">
        <f>'将来負担比率（分子）の構造'!K$45</f>
        <v>1128</v>
      </c>
      <c r="I62" s="157"/>
      <c r="J62" s="157"/>
      <c r="K62" s="157">
        <f>'将来負担比率（分子）の構造'!L$45</f>
        <v>1127</v>
      </c>
      <c r="L62" s="157"/>
      <c r="M62" s="157"/>
      <c r="N62" s="157">
        <f>'将来負担比率（分子）の構造'!M$45</f>
        <v>1076</v>
      </c>
      <c r="O62" s="157"/>
      <c r="P62" s="157"/>
    </row>
    <row r="63" spans="1:16" x14ac:dyDescent="0.2">
      <c r="A63" s="157" t="s">
        <v>34</v>
      </c>
      <c r="B63" s="157" t="str">
        <f>'将来負担比率（分子）の構造'!I$44</f>
        <v>-</v>
      </c>
      <c r="C63" s="157"/>
      <c r="D63" s="157"/>
      <c r="E63" s="157" t="str">
        <f>'将来負担比率（分子）の構造'!J$44</f>
        <v>-</v>
      </c>
      <c r="F63" s="157"/>
      <c r="G63" s="157"/>
      <c r="H63" s="157">
        <f>'将来負担比率（分子）の構造'!K$44</f>
        <v>90</v>
      </c>
      <c r="I63" s="157"/>
      <c r="J63" s="157"/>
      <c r="K63" s="157">
        <f>'将来負担比率（分子）の構造'!L$44</f>
        <v>81</v>
      </c>
      <c r="L63" s="157"/>
      <c r="M63" s="157"/>
      <c r="N63" s="157">
        <f>'将来負担比率（分子）の構造'!M$44</f>
        <v>73</v>
      </c>
      <c r="O63" s="157"/>
      <c r="P63" s="157"/>
    </row>
    <row r="64" spans="1:16" x14ac:dyDescent="0.2">
      <c r="A64" s="157" t="s">
        <v>33</v>
      </c>
      <c r="B64" s="157">
        <f>'将来負担比率（分子）の構造'!I$43</f>
        <v>4072</v>
      </c>
      <c r="C64" s="157"/>
      <c r="D64" s="157"/>
      <c r="E64" s="157">
        <f>'将来負担比率（分子）の構造'!J$43</f>
        <v>3541</v>
      </c>
      <c r="F64" s="157"/>
      <c r="G64" s="157"/>
      <c r="H64" s="157">
        <f>'将来負担比率（分子）の構造'!K$43</f>
        <v>3069</v>
      </c>
      <c r="I64" s="157"/>
      <c r="J64" s="157"/>
      <c r="K64" s="157">
        <f>'将来負担比率（分子）の構造'!L$43</f>
        <v>2927</v>
      </c>
      <c r="L64" s="157"/>
      <c r="M64" s="157"/>
      <c r="N64" s="157">
        <f>'将来負担比率（分子）の構造'!M$43</f>
        <v>2634</v>
      </c>
      <c r="O64" s="157"/>
      <c r="P64" s="157"/>
    </row>
    <row r="65" spans="1:16" x14ac:dyDescent="0.2">
      <c r="A65" s="157" t="s">
        <v>32</v>
      </c>
      <c r="B65" s="157">
        <f>'将来負担比率（分子）の構造'!I$42</f>
        <v>59</v>
      </c>
      <c r="C65" s="157"/>
      <c r="D65" s="157"/>
      <c r="E65" s="157">
        <f>'将来負担比率（分子）の構造'!J$42</f>
        <v>44</v>
      </c>
      <c r="F65" s="157"/>
      <c r="G65" s="157"/>
      <c r="H65" s="157">
        <f>'将来負担比率（分子）の構造'!K$42</f>
        <v>30</v>
      </c>
      <c r="I65" s="157"/>
      <c r="J65" s="157"/>
      <c r="K65" s="157">
        <f>'将来負担比率（分子）の構造'!L$42</f>
        <v>15</v>
      </c>
      <c r="L65" s="157"/>
      <c r="M65" s="157"/>
      <c r="N65" s="157">
        <f>'将来負担比率（分子）の構造'!M$42</f>
        <v>15</v>
      </c>
      <c r="O65" s="157"/>
      <c r="P65" s="157"/>
    </row>
    <row r="66" spans="1:16" x14ac:dyDescent="0.2">
      <c r="A66" s="157" t="s">
        <v>31</v>
      </c>
      <c r="B66" s="157">
        <f>'将来負担比率（分子）の構造'!I$41</f>
        <v>8841</v>
      </c>
      <c r="C66" s="157"/>
      <c r="D66" s="157"/>
      <c r="E66" s="157">
        <f>'将来負担比率（分子）の構造'!J$41</f>
        <v>9425</v>
      </c>
      <c r="F66" s="157"/>
      <c r="G66" s="157"/>
      <c r="H66" s="157">
        <f>'将来負担比率（分子）の構造'!K$41</f>
        <v>9330</v>
      </c>
      <c r="I66" s="157"/>
      <c r="J66" s="157"/>
      <c r="K66" s="157">
        <f>'将来負担比率（分子）の構造'!L$41</f>
        <v>9149</v>
      </c>
      <c r="L66" s="157"/>
      <c r="M66" s="157"/>
      <c r="N66" s="157">
        <f>'将来負担比率（分子）の構造'!M$41</f>
        <v>8929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3404</v>
      </c>
      <c r="C72" s="161">
        <f>基金残高に係る経年分析!G55</f>
        <v>3258</v>
      </c>
      <c r="D72" s="161">
        <f>基金残高に係る経年分析!H55</f>
        <v>3214</v>
      </c>
    </row>
    <row r="73" spans="1:16" x14ac:dyDescent="0.2">
      <c r="A73" s="160" t="s">
        <v>74</v>
      </c>
      <c r="B73" s="161">
        <f>基金残高に係る経年分析!F56</f>
        <v>249</v>
      </c>
      <c r="C73" s="161">
        <f>基金残高に係る経年分析!G56</f>
        <v>274</v>
      </c>
      <c r="D73" s="161">
        <f>基金残高に係る経年分析!H56</f>
        <v>292</v>
      </c>
    </row>
    <row r="74" spans="1:16" x14ac:dyDescent="0.2">
      <c r="A74" s="160" t="s">
        <v>75</v>
      </c>
      <c r="B74" s="161">
        <f>基金残高に係る経年分析!F57</f>
        <v>1755</v>
      </c>
      <c r="C74" s="161">
        <f>基金残高に係る経年分析!G57</f>
        <v>1576</v>
      </c>
      <c r="D74" s="161">
        <f>基金残高に係る経年分析!H57</f>
        <v>1484</v>
      </c>
    </row>
  </sheetData>
  <sheetProtection algorithmName="SHA-512" hashValue="3MSng6a11/4omW+xmoaztalHRaAgZD4rPJr59R2+OZyhoVl1+m2qTYJ0kwp9R5or8ft9cvZwRTkIjRyPz11MWA==" saltValue="cwDx//6mLmWYU+sUnCiIn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藤田美寿穂</cp:lastModifiedBy>
  <cp:lastPrinted>2026-03-12T06:39:32Z</cp:lastPrinted>
  <dcterms:created xsi:type="dcterms:W3CDTF">2026-02-23T08:51:45Z</dcterms:created>
  <dcterms:modified xsi:type="dcterms:W3CDTF">2026-09-28T00:25:43Z</dcterms:modified>
  <cp:category/>
</cp:coreProperties>
</file>