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okayama-takehito\Documents\"/>
    </mc:Choice>
  </mc:AlternateContent>
  <xr:revisionPtr revIDLastSave="0" documentId="13_ncr:1_{6E6611BA-23C5-42AE-A19E-913651DCB1D3}" xr6:coauthVersionLast="47" xr6:coauthVersionMax="47" xr10:uidLastSave="{00000000-0000-0000-0000-000000000000}"/>
  <workbookProtection workbookAlgorithmName="SHA-512" workbookHashValue="Ug1DQI3IDkNkARBpH2HckTPA5C8hWInnHyFECW0ks/4YkQDWyLFyTmJ2tKoCu2S7r9YPQlYc0LsesnEQPNMtxg==" workbookSaltValue="aTrAIhTIqCVS9i5GkPOj/g==" workbookSpinCount="100000" lockStructure="1"/>
  <bookViews>
    <workbookView xWindow="-2892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I85" i="4"/>
  <c r="F85" i="4"/>
  <c r="E85" i="4"/>
  <c r="AT10" i="4"/>
  <c r="AL10" i="4"/>
  <c r="I10" i="4"/>
  <c r="P8" i="4"/>
</calcChain>
</file>

<file path=xl/sharedStrings.xml><?xml version="1.0" encoding="utf-8"?>
<sst xmlns="http://schemas.openxmlformats.org/spreadsheetml/2006/main" count="325" uniqueCount="116">
  <si>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</si>
  <si>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</si>
  <si>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</si>
  <si>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</si>
  <si>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</si>
  <si>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</si>
  <si>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</si>
  <si>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</si>
  <si>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</si>
  <si>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</si>
  <si>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</si>
  <si>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</si>
  <si>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</si>
  <si>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</si>
  <si>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</si>
  <si>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</si>
  <si>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</si>
  <si>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</si>
  <si>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</si>
  <si>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</si>
  <si>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</si>
  <si>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</si>
  <si>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</si>
  <si>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</si>
  <si>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</si>
  <si>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</si>
  <si>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</si>
  <si>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</si>
  <si>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</si>
  <si>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</si>
  <si>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</si>
  <si>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</si>
  <si>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</si>
  <si>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</si>
  <si>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</si>
  <si>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</si>
  <si>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</si>
  <si>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</si>
  <si>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</si>
  <si>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</si>
  <si>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</si>
  <si>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</si>
  <si>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</si>
  <si>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</si>
  <si>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</si>
  <si>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</si>
  <si>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</si>
  <si>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</si>
  <si>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</si>
  <si>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</si>
  <si>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</si>
  <si>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</si>
  <si>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</si>
  <si>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</si>
  <si>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</si>
  <si>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</si>
  <si>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</si>
  <si>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</si>
  <si>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</si>
  <si>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</si>
  <si>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</si>
  <si>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</si>
  <si>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</si>
  <si>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</si>
  <si>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</si>
  <si>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</si>
  <si>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</si>
  <si>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</si>
  <si>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</si>
  <si>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</si>
  <si>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</si>
  <si>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</si>
  <si>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</si>
  <si>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</si>
  <si>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</si>
  <si>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</si>
  <si>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</si>
  <si>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</si>
  <si>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</si>
  <si>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</si>
  <si>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</si>
  <si>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</si>
  <si>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</si>
  <si>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</si>
  <si>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</si>
  <si>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</si>
  <si>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</si>
  <si>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</si>
  <si>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</si>
  <si>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</si>
  <si>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</si>
  <si>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</si>
  <si>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</si>
  <si>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</si>
  <si>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</si>
  <si>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</si>
  <si>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久万高原町</t>
  </si>
  <si>
    <t>法適用</t>
  </si>
  <si>
    <t>下水道事業</t>
  </si>
  <si>
    <t>特定地域生活排水処理</t>
  </si>
  <si>
    <t>K2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</si>
  <si>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</si>
  <si>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</si>
  <si>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</si>
  <si>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</si>
  <si>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</si>
  <si>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</si>
  <si>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</si>
  <si>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</si>
  <si>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</si>
  <si>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</si>
  <si>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</si>
  <si>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</si>
  <si>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①有形固定資産減価償却率については全国平均より高い。耐用年数に近い資産が多いことを示しており、将来の更新等の必要性を推測することができる。今後、経年劣化による更新や修繕費用が発生することが予想される。
  公共下水道事業との均衡を考え、町設置型浄化槽について年間8基程度の整備を実施している。そのため、町が随時ブロワの故障や新品交換などの維持管理を行ない、今後増大する修繕等に備え、浄化槽の設備回復・予防保全のための修繕の平準化を図り、計画的かつ効率的な更新維持修繕等に取り組んでいく必要がある。</t>
    <rPh sb="24" eb="25">
      <t>タカ</t>
    </rPh>
    <rPh sb="70" eb="72">
      <t>コンゴ</t>
    </rPh>
    <rPh sb="80" eb="82">
      <t>コウシン</t>
    </rPh>
    <rPh sb="95" eb="97">
      <t>ヨソウ</t>
    </rPh>
    <rPh sb="130" eb="132">
      <t>ネンカン</t>
    </rPh>
    <rPh sb="133" eb="134">
      <t>キ</t>
    </rPh>
    <rPh sb="134" eb="136">
      <t>テイド</t>
    </rPh>
    <rPh sb="185" eb="188">
      <t>シュウゼントウ</t>
    </rPh>
    <rPh sb="228" eb="230">
      <t>コウシン</t>
    </rPh>
    <phoneticPr fontId="4"/>
  </si>
  <si>
    <t>　令和5年4月1日に公営企業会計に移行した。
  ①経常収支比率については123.01％となっているが、一般会計からの繰入金によるものが多く、今後も同様の状況が続くと見込まれる。そのため、接続率向上を図って収益を増やす必要がある。 
　③流動比率については、新規の企業債の借入等を行っていないことから、全国平均に比べて上回っており、今後も同様の数値になると想定される。
　⑤経費回収率については全国平均を下回っているので、接続率向上のため普及活動を積極的に行い、収益の向上を図る必要がある。
　⑥汚水処理原価については全国平均を上回っているので、接続率向上のための普及活動を積極的に行い、少しでも原価を下げていく必要がある。 
　⑦施設利用率は全国平均を下回っており、一方で、⑧水洗化率は100％に達しているが、あわせて今後も合併処理浄化槽の普及を続けていく必要がある。</t>
    <rPh sb="17" eb="19">
      <t>イコウ</t>
    </rPh>
    <rPh sb="61" eb="62">
      <t>キン</t>
    </rPh>
    <rPh sb="100" eb="101">
      <t>ハカ</t>
    </rPh>
    <rPh sb="103" eb="105">
      <t>シュウエキ</t>
    </rPh>
    <rPh sb="106" eb="107">
      <t>フ</t>
    </rPh>
    <rPh sb="129" eb="131">
      <t>シンキ</t>
    </rPh>
    <rPh sb="132" eb="135">
      <t>キギョウサイ</t>
    </rPh>
    <rPh sb="136" eb="139">
      <t>カリイレトウ</t>
    </rPh>
    <rPh sb="140" eb="141">
      <t>オコナ</t>
    </rPh>
    <rPh sb="151" eb="155">
      <t>ゼンコクヘイキン</t>
    </rPh>
    <rPh sb="156" eb="157">
      <t>クラ</t>
    </rPh>
    <rPh sb="159" eb="161">
      <t>ウワマワ</t>
    </rPh>
    <rPh sb="166" eb="168">
      <t>コンゴ</t>
    </rPh>
    <rPh sb="169" eb="171">
      <t>ドウヨウ</t>
    </rPh>
    <rPh sb="172" eb="174">
      <t>スウチ</t>
    </rPh>
    <rPh sb="178" eb="180">
      <t>ソウテイ</t>
    </rPh>
    <rPh sb="197" eb="199">
      <t>ゼンコク</t>
    </rPh>
    <rPh sb="231" eb="233">
      <t>シュウエキ</t>
    </rPh>
    <rPh sb="234" eb="236">
      <t>コウジョウ</t>
    </rPh>
    <rPh sb="237" eb="238">
      <t>ハカ</t>
    </rPh>
    <rPh sb="239" eb="241">
      <t>ヒツヨウ</t>
    </rPh>
    <rPh sb="259" eb="261">
      <t>ゼンコク</t>
    </rPh>
    <rPh sb="322" eb="324">
      <t>ゼンコク</t>
    </rPh>
    <rPh sb="327" eb="329">
      <t>シタマワ</t>
    </rPh>
    <rPh sb="334" eb="336">
      <t>イッポウ</t>
    </rPh>
    <phoneticPr fontId="4"/>
  </si>
  <si>
    <t>　令和5年度に公営企業会計に移行したことに伴い、経営戦略を令和7年度までに抜本的に見直ししたい。新たな経営戦略では、料金水準の見直しに先立ち、維持管理費を削減する取組による経営改善について、目標を設定し、事業を継続できるよう財政基盤の強化を図りたい。 
　令和4年度に策定した「久万高原町下水道事業経営戦略」に基づき、料金水準の見直しに先立ち、浄化槽事業経営の効率化、財源の確保など経営基盤の強化を図り、持続可能な事業運営に努めていきたい。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</si>
</sst>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D-4160-AAC6-AC6660558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D-4160-AAC6-AC6660558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36.89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F-431B-9CF5-774D501BD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DF-431B-9CF5-774D501BD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C-4CE3-9BFF-90B92BD6C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3C-4CE3-9BFF-90B92BD6C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123.01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1-4A6E-A857-82A0C5591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1-4A6E-A857-82A0C5591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5-4DB2-802D-BCB6755EF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35-4DB2-802D-BCB6755EF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3-49C2-8423-16FDDA7E8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D3-49C2-8423-16FDDA7E8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0-4B5E-B209-EA0D8845A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A0-4B5E-B209-EA0D8845A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140.57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D-446E-AF49-EBE4209EC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5D-446E-AF49-EBE4209EC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DB-48E1-9117-B427ECBF9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DB-48E1-9117-B427ECBF9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A-43FD-97E9-5626F775E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AA-43FD-97E9-5626F775E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405.09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9-4B2A-B160-FDF956C04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99-4B2A-B160-FDF956C04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B52" zoomScale="90" zoomScaleNormal="90" workbookViewId="0">
      <selection activeCell="BO91" sqref="BO91"/>
    </sheetView>
  </sheetViews>
  <sheetFormatPr defaultColWidth="2.6328125" defaultRowHeight="13" x14ac:dyDescent="0.2"/>
  <cols>
    <col min="1" max="1" width="2.6328125" customWidth="1"/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7" t="str">
        <f>データ!H6</f>
        <v>愛媛県　久万高原町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0" t="s">
        <v>1</v>
      </c>
      <c r="C7" s="50"/>
      <c r="D7" s="50"/>
      <c r="E7" s="50"/>
      <c r="F7" s="50"/>
      <c r="G7" s="50"/>
      <c r="H7" s="50"/>
      <c r="I7" s="50" t="s">
        <v>2</v>
      </c>
      <c r="J7" s="50"/>
      <c r="K7" s="50"/>
      <c r="L7" s="50"/>
      <c r="M7" s="50"/>
      <c r="N7" s="50"/>
      <c r="O7" s="50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3"/>
      <c r="AL7" s="50" t="s">
        <v>6</v>
      </c>
      <c r="AM7" s="50"/>
      <c r="AN7" s="50"/>
      <c r="AO7" s="50"/>
      <c r="AP7" s="50"/>
      <c r="AQ7" s="50"/>
      <c r="AR7" s="50"/>
      <c r="AS7" s="50"/>
      <c r="AT7" s="50" t="s">
        <v>7</v>
      </c>
      <c r="AU7" s="50"/>
      <c r="AV7" s="50"/>
      <c r="AW7" s="50"/>
      <c r="AX7" s="50"/>
      <c r="AY7" s="50"/>
      <c r="AZ7" s="50"/>
      <c r="BA7" s="50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2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特定地域生活排水処理</v>
      </c>
      <c r="Q8" s="64"/>
      <c r="R8" s="64"/>
      <c r="S8" s="64"/>
      <c r="T8" s="64"/>
      <c r="U8" s="64"/>
      <c r="V8" s="64"/>
      <c r="W8" s="64" t="str">
        <f>データ!L6</f>
        <v>K2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4">
        <f>データ!S6</f>
        <v>7145</v>
      </c>
      <c r="AM8" s="44"/>
      <c r="AN8" s="44"/>
      <c r="AO8" s="44"/>
      <c r="AP8" s="44"/>
      <c r="AQ8" s="44"/>
      <c r="AR8" s="44"/>
      <c r="AS8" s="44"/>
      <c r="AT8" s="45">
        <f>データ!T6</f>
        <v>583.69000000000005</v>
      </c>
      <c r="AU8" s="45"/>
      <c r="AV8" s="45"/>
      <c r="AW8" s="45"/>
      <c r="AX8" s="45"/>
      <c r="AY8" s="45"/>
      <c r="AZ8" s="45"/>
      <c r="BA8" s="45"/>
      <c r="BB8" s="45">
        <f>データ!U6</f>
        <v>12.24</v>
      </c>
      <c r="BC8" s="45"/>
      <c r="BD8" s="45"/>
      <c r="BE8" s="45"/>
      <c r="BF8" s="45"/>
      <c r="BG8" s="45"/>
      <c r="BH8" s="45"/>
      <c r="BI8" s="45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2">
      <c r="A9" s="2"/>
      <c r="B9" s="50" t="s">
        <v>12</v>
      </c>
      <c r="C9" s="50"/>
      <c r="D9" s="50"/>
      <c r="E9" s="50"/>
      <c r="F9" s="50"/>
      <c r="G9" s="50"/>
      <c r="H9" s="50"/>
      <c r="I9" s="50" t="s">
        <v>13</v>
      </c>
      <c r="J9" s="50"/>
      <c r="K9" s="50"/>
      <c r="L9" s="50"/>
      <c r="M9" s="50"/>
      <c r="N9" s="50"/>
      <c r="O9" s="50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50" t="s">
        <v>16</v>
      </c>
      <c r="AE9" s="50"/>
      <c r="AF9" s="50"/>
      <c r="AG9" s="50"/>
      <c r="AH9" s="50"/>
      <c r="AI9" s="50"/>
      <c r="AJ9" s="50"/>
      <c r="AK9" s="3"/>
      <c r="AL9" s="50" t="s">
        <v>17</v>
      </c>
      <c r="AM9" s="50"/>
      <c r="AN9" s="50"/>
      <c r="AO9" s="50"/>
      <c r="AP9" s="50"/>
      <c r="AQ9" s="50"/>
      <c r="AR9" s="50"/>
      <c r="AS9" s="50"/>
      <c r="AT9" s="50" t="s">
        <v>18</v>
      </c>
      <c r="AU9" s="50"/>
      <c r="AV9" s="50"/>
      <c r="AW9" s="50"/>
      <c r="AX9" s="50"/>
      <c r="AY9" s="50"/>
      <c r="AZ9" s="50"/>
      <c r="BA9" s="50"/>
      <c r="BB9" s="50" t="s">
        <v>19</v>
      </c>
      <c r="BC9" s="50"/>
      <c r="BD9" s="50"/>
      <c r="BE9" s="50"/>
      <c r="BF9" s="50"/>
      <c r="BG9" s="50"/>
      <c r="BH9" s="50"/>
      <c r="BI9" s="50"/>
      <c r="BJ9" s="3"/>
      <c r="BK9" s="3"/>
      <c r="BL9" s="51" t="s">
        <v>20</v>
      </c>
      <c r="BM9" s="52"/>
      <c r="BN9" s="53" t="s">
        <v>21</v>
      </c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4"/>
    </row>
    <row r="10" spans="1:78" ht="18.75" customHeight="1" x14ac:dyDescent="0.2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79.239999999999995</v>
      </c>
      <c r="J10" s="45"/>
      <c r="K10" s="45"/>
      <c r="L10" s="45"/>
      <c r="M10" s="45"/>
      <c r="N10" s="45"/>
      <c r="O10" s="45"/>
      <c r="P10" s="45">
        <f>データ!P6</f>
        <v>10.43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4">
        <f>データ!R6</f>
        <v>3603</v>
      </c>
      <c r="AE10" s="44"/>
      <c r="AF10" s="44"/>
      <c r="AG10" s="44"/>
      <c r="AH10" s="44"/>
      <c r="AI10" s="44"/>
      <c r="AJ10" s="44"/>
      <c r="AK10" s="2"/>
      <c r="AL10" s="44">
        <f>データ!V6</f>
        <v>737</v>
      </c>
      <c r="AM10" s="44"/>
      <c r="AN10" s="44"/>
      <c r="AO10" s="44"/>
      <c r="AP10" s="44"/>
      <c r="AQ10" s="44"/>
      <c r="AR10" s="44"/>
      <c r="AS10" s="44"/>
      <c r="AT10" s="45">
        <f>データ!W6</f>
        <v>0.56000000000000005</v>
      </c>
      <c r="AU10" s="45"/>
      <c r="AV10" s="45"/>
      <c r="AW10" s="45"/>
      <c r="AX10" s="45"/>
      <c r="AY10" s="45"/>
      <c r="AZ10" s="45"/>
      <c r="BA10" s="45"/>
      <c r="BB10" s="45">
        <f>データ!X6</f>
        <v>1316.07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22</v>
      </c>
      <c r="BM10" s="47"/>
      <c r="BN10" s="48" t="s">
        <v>23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114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113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115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【96.62】</v>
      </c>
      <c r="F85" s="12" t="str">
        <f>データ!AT6</f>
        <v>【111.69】</v>
      </c>
      <c r="G85" s="12" t="str">
        <f>データ!BE6</f>
        <v>【111.29】</v>
      </c>
      <c r="H85" s="12" t="str">
        <f>データ!BP6</f>
        <v>【349.83】</v>
      </c>
      <c r="I85" s="12" t="str">
        <f>データ!CA6</f>
        <v>【53.65】</v>
      </c>
      <c r="J85" s="12" t="str">
        <f>データ!CL6</f>
        <v>【307.86】</v>
      </c>
      <c r="K85" s="12" t="str">
        <f>データ!CW6</f>
        <v>【54.61】</v>
      </c>
      <c r="L85" s="12" t="str">
        <f>データ!DH6</f>
        <v>【85.31】</v>
      </c>
      <c r="M85" s="12" t="str">
        <f>データ!DS6</f>
        <v>【25.25】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HNc7N7AgNmJsMx80UzPiLLugh67GNkFsrU8ldiz2Y/MA2OWNq1EDBXeS9xQUsi0EFMRcBeg5b1KyoonEDwCTyA==" saltValue="xVkcxQt9lYsjx2sPRgbMG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383864</v>
      </c>
      <c r="D6" s="19">
        <f t="shared" si="3"/>
        <v>46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愛媛県　久万高原町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>
        <f t="shared" si="3"/>
        <v>79.239999999999995</v>
      </c>
      <c r="P6" s="20">
        <f t="shared" si="3"/>
        <v>10.43</v>
      </c>
      <c r="Q6" s="20">
        <f t="shared" si="3"/>
        <v>100</v>
      </c>
      <c r="R6" s="20">
        <f t="shared" si="3"/>
        <v>3603</v>
      </c>
      <c r="S6" s="20">
        <f t="shared" si="3"/>
        <v>7145</v>
      </c>
      <c r="T6" s="20">
        <f t="shared" si="3"/>
        <v>583.69000000000005</v>
      </c>
      <c r="U6" s="20">
        <f t="shared" si="3"/>
        <v>12.24</v>
      </c>
      <c r="V6" s="20">
        <f t="shared" si="3"/>
        <v>737</v>
      </c>
      <c r="W6" s="20">
        <f t="shared" si="3"/>
        <v>0.56000000000000005</v>
      </c>
      <c r="X6" s="20">
        <f t="shared" si="3"/>
        <v>1316.07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123.01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 t="str">
        <f t="shared" si="4"/>
        <v>-</v>
      </c>
      <c r="AH6" s="21">
        <f t="shared" si="4"/>
        <v>96.95</v>
      </c>
      <c r="AI6" s="20" t="str">
        <f>IF(AI7="","",IF(AI7="-","【-】","【"&amp;SUBSTITUTE(TEXT(AI7,"#,##0.00"),"-","△")&amp;"】"))</f>
        <v>【96.62】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 t="str">
        <f t="shared" si="5"/>
        <v>-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 t="str">
        <f t="shared" si="5"/>
        <v>-</v>
      </c>
      <c r="AS6" s="21">
        <f t="shared" si="5"/>
        <v>91.33</v>
      </c>
      <c r="AT6" s="20" t="str">
        <f>IF(AT7="","",IF(AT7="-","【-】","【"&amp;SUBSTITUTE(TEXT(AT7,"#,##0.00"),"-","△")&amp;"】"))</f>
        <v>【111.69】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>
        <f t="shared" si="6"/>
        <v>140.57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 t="str">
        <f t="shared" si="6"/>
        <v>-</v>
      </c>
      <c r="BD6" s="21">
        <f t="shared" si="6"/>
        <v>126.97</v>
      </c>
      <c r="BE6" s="20" t="str">
        <f>IF(BE7="","",IF(BE7="-","【-】","【"&amp;SUBSTITUTE(TEXT(BE7,"#,##0.00"),"-","△")&amp;"】"))</f>
        <v>【111.29】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338.47</v>
      </c>
      <c r="BP6" s="20" t="str">
        <f>IF(BP7="","",IF(BP7="-","【-】","【"&amp;SUBSTITUTE(TEXT(BP7,"#,##0.00"),"-","△")&amp;"】"))</f>
        <v>【349.83】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42.79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56.06</v>
      </c>
      <c r="CA6" s="20" t="str">
        <f>IF(CA7="","",IF(CA7="-","【-】","【"&amp;SUBSTITUTE(TEXT(CA7,"#,##0.00"),"-","△")&amp;"】"))</f>
        <v>【53.65】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405.09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304.36</v>
      </c>
      <c r="CL6" s="20" t="str">
        <f>IF(CL7="","",IF(CL7="-","【-】","【"&amp;SUBSTITUTE(TEXT(CL7,"#,##0.00"),"-","△")&amp;"】"))</f>
        <v>【307.86】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>
        <f t="shared" si="10"/>
        <v>36.89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54.08</v>
      </c>
      <c r="CW6" s="20" t="str">
        <f>IF(CW7="","",IF(CW7="-","【-】","【"&amp;SUBSTITUTE(TEXT(CW7,"#,##0.00"),"-","△")&amp;"】"))</f>
        <v>【54.61】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100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90.57</v>
      </c>
      <c r="DH6" s="20" t="str">
        <f>IF(DH7="","",IF(DH7="-","【-】","【"&amp;SUBSTITUTE(TEXT(DH7,"#,##0.00"),"-","△")&amp;"】"))</f>
        <v>【85.31】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 t="str">
        <f t="shared" si="12"/>
        <v>-</v>
      </c>
      <c r="DM6" s="21">
        <f t="shared" si="12"/>
        <v>46.95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 t="str">
        <f t="shared" si="12"/>
        <v>-</v>
      </c>
      <c r="DR6" s="21">
        <f t="shared" si="12"/>
        <v>26.92</v>
      </c>
      <c r="DS6" s="20" t="str">
        <f>IF(DS7="","",IF(DS7="-","【-】","【"&amp;SUBSTITUTE(TEXT(DS7,"#,##0.00"),"-","△")&amp;"】"))</f>
        <v>【25.25】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2">
      <c r="A7" s="14"/>
      <c r="B7" s="23">
        <v>2023</v>
      </c>
      <c r="C7" s="23">
        <v>383864</v>
      </c>
      <c r="D7" s="23">
        <v>46</v>
      </c>
      <c r="E7" s="23">
        <v>18</v>
      </c>
      <c r="F7" s="23">
        <v>0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79.239999999999995</v>
      </c>
      <c r="P7" s="24">
        <v>10.43</v>
      </c>
      <c r="Q7" s="24">
        <v>100</v>
      </c>
      <c r="R7" s="24">
        <v>3603</v>
      </c>
      <c r="S7" s="24">
        <v>7145</v>
      </c>
      <c r="T7" s="24">
        <v>583.69000000000005</v>
      </c>
      <c r="U7" s="24">
        <v>12.24</v>
      </c>
      <c r="V7" s="24">
        <v>737</v>
      </c>
      <c r="W7" s="24">
        <v>0.56000000000000005</v>
      </c>
      <c r="X7" s="24">
        <v>1316.07</v>
      </c>
      <c r="Y7" s="24" t="s">
        <v>102</v>
      </c>
      <c r="Z7" s="24" t="s">
        <v>102</v>
      </c>
      <c r="AA7" s="24" t="s">
        <v>102</v>
      </c>
      <c r="AB7" s="24" t="s">
        <v>102</v>
      </c>
      <c r="AC7" s="24">
        <v>123.01</v>
      </c>
      <c r="AD7" s="24" t="s">
        <v>102</v>
      </c>
      <c r="AE7" s="24" t="s">
        <v>102</v>
      </c>
      <c r="AF7" s="24" t="s">
        <v>102</v>
      </c>
      <c r="AG7" s="24" t="s">
        <v>102</v>
      </c>
      <c r="AH7" s="24">
        <v>96.95</v>
      </c>
      <c r="AI7" s="24">
        <v>96.62</v>
      </c>
      <c r="AJ7" s="24" t="s">
        <v>102</v>
      </c>
      <c r="AK7" s="24" t="s">
        <v>102</v>
      </c>
      <c r="AL7" s="24" t="s">
        <v>102</v>
      </c>
      <c r="AM7" s="24" t="s">
        <v>102</v>
      </c>
      <c r="AN7" s="24">
        <v>0</v>
      </c>
      <c r="AO7" s="24" t="s">
        <v>102</v>
      </c>
      <c r="AP7" s="24" t="s">
        <v>102</v>
      </c>
      <c r="AQ7" s="24" t="s">
        <v>102</v>
      </c>
      <c r="AR7" s="24" t="s">
        <v>102</v>
      </c>
      <c r="AS7" s="24">
        <v>91.33</v>
      </c>
      <c r="AT7" s="24">
        <v>111.69</v>
      </c>
      <c r="AU7" s="24" t="s">
        <v>102</v>
      </c>
      <c r="AV7" s="24" t="s">
        <v>102</v>
      </c>
      <c r="AW7" s="24" t="s">
        <v>102</v>
      </c>
      <c r="AX7" s="24" t="s">
        <v>102</v>
      </c>
      <c r="AY7" s="24">
        <v>140.57</v>
      </c>
      <c r="AZ7" s="24" t="s">
        <v>102</v>
      </c>
      <c r="BA7" s="24" t="s">
        <v>102</v>
      </c>
      <c r="BB7" s="24" t="s">
        <v>102</v>
      </c>
      <c r="BC7" s="24" t="s">
        <v>102</v>
      </c>
      <c r="BD7" s="24">
        <v>126.97</v>
      </c>
      <c r="BE7" s="24">
        <v>111.29</v>
      </c>
      <c r="BF7" s="24" t="s">
        <v>102</v>
      </c>
      <c r="BG7" s="24" t="s">
        <v>102</v>
      </c>
      <c r="BH7" s="24" t="s">
        <v>102</v>
      </c>
      <c r="BI7" s="24" t="s">
        <v>102</v>
      </c>
      <c r="BJ7" s="24">
        <v>0</v>
      </c>
      <c r="BK7" s="24" t="s">
        <v>102</v>
      </c>
      <c r="BL7" s="24" t="s">
        <v>102</v>
      </c>
      <c r="BM7" s="24" t="s">
        <v>102</v>
      </c>
      <c r="BN7" s="24" t="s">
        <v>102</v>
      </c>
      <c r="BO7" s="24">
        <v>338.47</v>
      </c>
      <c r="BP7" s="24">
        <v>349.83</v>
      </c>
      <c r="BQ7" s="24" t="s">
        <v>102</v>
      </c>
      <c r="BR7" s="24" t="s">
        <v>102</v>
      </c>
      <c r="BS7" s="24" t="s">
        <v>102</v>
      </c>
      <c r="BT7" s="24" t="s">
        <v>102</v>
      </c>
      <c r="BU7" s="24">
        <v>42.79</v>
      </c>
      <c r="BV7" s="24" t="s">
        <v>102</v>
      </c>
      <c r="BW7" s="24" t="s">
        <v>102</v>
      </c>
      <c r="BX7" s="24" t="s">
        <v>102</v>
      </c>
      <c r="BY7" s="24" t="s">
        <v>102</v>
      </c>
      <c r="BZ7" s="24">
        <v>56.06</v>
      </c>
      <c r="CA7" s="24">
        <v>53.65</v>
      </c>
      <c r="CB7" s="24" t="s">
        <v>102</v>
      </c>
      <c r="CC7" s="24" t="s">
        <v>102</v>
      </c>
      <c r="CD7" s="24" t="s">
        <v>102</v>
      </c>
      <c r="CE7" s="24" t="s">
        <v>102</v>
      </c>
      <c r="CF7" s="24">
        <v>405.09</v>
      </c>
      <c r="CG7" s="24" t="s">
        <v>102</v>
      </c>
      <c r="CH7" s="24" t="s">
        <v>102</v>
      </c>
      <c r="CI7" s="24" t="s">
        <v>102</v>
      </c>
      <c r="CJ7" s="24" t="s">
        <v>102</v>
      </c>
      <c r="CK7" s="24">
        <v>304.36</v>
      </c>
      <c r="CL7" s="24">
        <v>307.86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>
        <v>36.89</v>
      </c>
      <c r="CR7" s="24" t="s">
        <v>102</v>
      </c>
      <c r="CS7" s="24" t="s">
        <v>102</v>
      </c>
      <c r="CT7" s="24" t="s">
        <v>102</v>
      </c>
      <c r="CU7" s="24" t="s">
        <v>102</v>
      </c>
      <c r="CV7" s="24">
        <v>54.08</v>
      </c>
      <c r="CW7" s="24">
        <v>54.61</v>
      </c>
      <c r="CX7" s="24" t="s">
        <v>102</v>
      </c>
      <c r="CY7" s="24" t="s">
        <v>102</v>
      </c>
      <c r="CZ7" s="24" t="s">
        <v>102</v>
      </c>
      <c r="DA7" s="24" t="s">
        <v>102</v>
      </c>
      <c r="DB7" s="24">
        <v>100</v>
      </c>
      <c r="DC7" s="24" t="s">
        <v>102</v>
      </c>
      <c r="DD7" s="24" t="s">
        <v>102</v>
      </c>
      <c r="DE7" s="24" t="s">
        <v>102</v>
      </c>
      <c r="DF7" s="24" t="s">
        <v>102</v>
      </c>
      <c r="DG7" s="24">
        <v>90.57</v>
      </c>
      <c r="DH7" s="24">
        <v>85.31</v>
      </c>
      <c r="DI7" s="24" t="s">
        <v>102</v>
      </c>
      <c r="DJ7" s="24" t="s">
        <v>102</v>
      </c>
      <c r="DK7" s="24" t="s">
        <v>102</v>
      </c>
      <c r="DL7" s="24" t="s">
        <v>102</v>
      </c>
      <c r="DM7" s="24">
        <v>46.95</v>
      </c>
      <c r="DN7" s="24" t="s">
        <v>102</v>
      </c>
      <c r="DO7" s="24" t="s">
        <v>102</v>
      </c>
      <c r="DP7" s="24" t="s">
        <v>102</v>
      </c>
      <c r="DQ7" s="24" t="s">
        <v>102</v>
      </c>
      <c r="DR7" s="24">
        <v>26.92</v>
      </c>
      <c r="DS7" s="24">
        <v>25.25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110</v>
      </c>
      <c r="D13" t="s">
        <v>111</v>
      </c>
      <c r="E13" t="s">
        <v>110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岡山健仁</cp:lastModifiedBy>
  <cp:lastPrinted>2025-02-04T23:29:46Z</cp:lastPrinted>
  <dcterms:created xsi:type="dcterms:W3CDTF">2025-01-24T07:25:08Z</dcterms:created>
  <dcterms:modified xsi:type="dcterms:W3CDTF">2025-02-05T00:33:15Z</dcterms:modified>
  <cp:category/>
</cp:coreProperties>
</file>