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yamamoto-manabu\Desktop\04県へ\"/>
    </mc:Choice>
  </mc:AlternateContent>
  <xr:revisionPtr revIDLastSave="0" documentId="13_ncr:1_{EA41E80F-CED8-4B87-9D9C-76A81F1B245B}" xr6:coauthVersionLast="47" xr6:coauthVersionMax="47" xr10:uidLastSave="{00000000-0000-0000-0000-000000000000}"/>
  <workbookProtection workbookAlgorithmName="SHA-512" workbookHashValue="Xok67fCDK1QmthQQQ//YSR8t4/8M+1GJqir9H/+4IXQc2m5o1JvzNBoO7RXWHIemUzcqoEuXCFuRTOkXm0rCow==" workbookSaltValue="Q0niNmZ1/foj7XhMLXBddQ=="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E85" i="4"/>
  <c r="AT10" i="4"/>
  <c r="AL10" i="4"/>
  <c r="I10" i="4"/>
  <c r="AL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<sst xmlns="http://schemas.openxmlformats.org/spreadsheetml/2006/main" count="319" uniqueCount="116">
  <si>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</si>
  <si>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</si>
  <si>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</si>
  <si>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</si>
  <si>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</si>
  <si>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</si>
  <si>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</si>
  <si>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</si>
  <si>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</si>
  <si>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</si>
  <si>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</si>
  <si>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</si>
  <si>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</si>
  <si>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</si>
  <si>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</si>
  <si>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</si>
  <si>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</si>
  <si>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</si>
  <si>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</si>
  <si>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</si>
  <si>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</si>
  <si>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</si>
  <si>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</si>
  <si>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</si>
  <si>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</si>
  <si>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</si>
  <si>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</si>
  <si>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</si>
  <si>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</si>
  <si>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</si>
  <si>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</si>
  <si>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</si>
  <si>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</si>
  <si>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</si>
  <si>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</si>
  <si>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</si>
  <si>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</si>
  <si>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</si>
  <si>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</si>
  <si>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</si>
  <si>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</si>
  <si>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</si>
  <si>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</si>
  <si>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</si>
  <si>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</si>
  <si>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</si>
  <si>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</si>
  <si>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</si>
  <si>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</si>
  <si>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</si>
  <si>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</si>
  <si>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</si>
  <si>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</si>
  <si>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</si>
  <si>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</si>
  <si>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</si>
  <si>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</si>
  <si>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</si>
  <si>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</si>
  <si>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</si>
  <si>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</si>
  <si>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</si>
  <si>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</si>
  <si>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</si>
  <si>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</si>
  <si>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</si>
  <si>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</si>
  <si>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</si>
  <si>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</si>
  <si>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</si>
  <si>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</si>
  <si>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</si>
  <si>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</si>
  <si>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</si>
  <si>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</si>
  <si>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</si>
  <si>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</si>
  <si>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</si>
  <si>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</si>
  <si>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</si>
  <si>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</si>
  <si>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</si>
  <si>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</si>
  <si>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</si>
  <si>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</si>
  <si>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</si>
  <si>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</si>
  <si>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</si>
  <si>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</si>
  <si>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</si>
  <si>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</si>
  <si>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</si>
  <si>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</si>
  <si>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</si>
  <si>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</si>
  <si>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</si>
  <si>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</si>
  <si>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</si>
  <si>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</si>
  <si>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</si>
  <si>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</si>
  <si>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</si>
  <si>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</si>
  <si>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</si>
  <si>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</si>
  <si>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</si>
  <si>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</si>
  <si>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</si>
  <si>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</si>
  <si>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</si>
  <si>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</si>
  <si>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</si>
  <si>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</si>
  <si>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当町の公共下水道は、供用開始してから22年が経過した。
　年間を通じて流域内の管路やマンホールポンプ、処理場などの点検により計画的に運営できている。
　①有形固定資産減価償却率は令和5年度から公営企業会計へ移行したため、数値が低くなっている。
　現状では、耐用年数に達する管渠等はなく、②管渠老朽化率や③管渠改善率は0％となっている。
　今後、ストックマネジメント計画の策定を検討し、将来の更新需要の把握に努めていきたい。</t>
    <rPh sb="1" eb="3">
      <t>トウチョウ</t>
    </rPh>
    <rPh sb="4" eb="6">
      <t>コウキョウ</t>
    </rPh>
    <rPh sb="6" eb="9">
      <t>ゲスイドウ</t>
    </rPh>
    <rPh sb="11" eb="13">
      <t>キョウヨウ</t>
    </rPh>
    <rPh sb="13" eb="15">
      <t>カイシ</t>
    </rPh>
    <rPh sb="21" eb="22">
      <t>ネン</t>
    </rPh>
    <rPh sb="23" eb="25">
      <t>ケイカ</t>
    </rPh>
    <rPh sb="30" eb="32">
      <t>ネンカン</t>
    </rPh>
    <rPh sb="33" eb="34">
      <t>ツウ</t>
    </rPh>
    <rPh sb="36" eb="38">
      <t>リュウイキ</t>
    </rPh>
    <rPh sb="38" eb="39">
      <t>ナイ</t>
    </rPh>
    <rPh sb="40" eb="42">
      <t>カンロ</t>
    </rPh>
    <rPh sb="58" eb="60">
      <t>テンケン</t>
    </rPh>
    <rPh sb="63" eb="66">
      <t>ケイカクテキ</t>
    </rPh>
    <rPh sb="67" eb="69">
      <t>ウンエイ</t>
    </rPh>
    <rPh sb="111" eb="113">
      <t>スウチ</t>
    </rPh>
    <rPh sb="189" eb="191">
      <t>ケントウ</t>
    </rPh>
    <phoneticPr fontId="4"/>
  </si>
  <si>
    <t>　１の⑤経費回収率が28.54％の状況にあるなか、今後検討しているストックマネジメント計画や改訂版経営戦略策定のなかで、公共下水道の経営健全化・効率化に向けての取組、使用料等の徴収事務の強化に努めていきたい。
　令和4年度に策定した「久万高原町下水道事業経営戦略」に基づき、公共下水道事業経営の効率化、財源の確保など経営基盤の強化を図り、持続可能な運営に邁進していきたい。
　最後に、公共下水道の経営にあたり、今後も企業債残高の増加が見込まれるため、計画的な企業債の償還と、下水道使用料収入が増加する取組みに努めていきたい。</t>
    <rPh sb="27" eb="29">
      <t>ケントウ</t>
    </rPh>
    <rPh sb="46" eb="49">
      <t>カイテイバン</t>
    </rPh>
    <rPh sb="53" eb="55">
      <t>サクテイ</t>
    </rPh>
    <rPh sb="177" eb="179">
      <t>マイシン</t>
    </rPh>
    <phoneticPr fontId="4"/>
  </si>
  <si>
    <t>　令和5年4月1日に公営企業会計に移行した。
　①経常収支比率は113.32％であり、経常的支出が経常的収入のほとんどを占めていることを示しており、突発的な災害等に対応する財政的余裕がない状態にあるといえる。
　③流動比率は全国平均を大幅に下回ってい るが、過去の企業債の償還額が大きいためである。
　⑤経費回収率は28.54％と全国平均よりもかなり低い水準である。下水道管理費のうち、維持管理費も賄えてない状況にあることから、経費の抑制を図る一方、料金改定を含めて収益向上を図ることにより、回収率の向上に取り組む必要がある。 
　⑥汚水処理原価は全国平均よりも約4.5倍と高くなっており、接続率の向上と維持費削減を図る必要がある。
　⑧水洗化率が全国平均を17.37％下回っていることから、公共下水道未接続世帯に対する戸別訪問の範囲を拡大するなど、接続促進の取組みを強化していきたい。
　</t>
    <rPh sb="17" eb="19">
      <t>イコウ</t>
    </rPh>
    <rPh sb="68" eb="69">
      <t>シメ</t>
    </rPh>
    <rPh sb="129" eb="131">
      <t>カコ</t>
    </rPh>
    <rPh sb="132" eb="135">
      <t>キギョウサイ</t>
    </rPh>
    <rPh sb="165" eb="167">
      <t>ゼンコク</t>
    </rPh>
    <rPh sb="175" eb="176">
      <t>ヒク</t>
    </rPh>
    <rPh sb="225" eb="229">
      <t>リョウキンカイテイ</t>
    </rPh>
    <rPh sb="230" eb="231">
      <t>フク</t>
    </rPh>
    <rPh sb="233" eb="237">
      <t>シュウエキコウジョウ</t>
    </rPh>
    <rPh sb="267" eb="269">
      <t>オスイ</t>
    </rPh>
    <rPh sb="269" eb="271">
      <t>ショリ</t>
    </rPh>
    <rPh sb="271" eb="273">
      <t>ゲンカ</t>
    </rPh>
    <rPh sb="274" eb="276">
      <t>ゼンコク</t>
    </rPh>
    <rPh sb="281" eb="282">
      <t>ヤク</t>
    </rPh>
    <rPh sb="285" eb="286">
      <t>バイ</t>
    </rPh>
    <rPh sb="287" eb="288">
      <t>タカ</t>
    </rPh>
    <rPh sb="295" eb="298">
      <t>セツゾクリツ</t>
    </rPh>
    <rPh sb="299" eb="301">
      <t>コウジョウ</t>
    </rPh>
    <rPh sb="302" eb="307">
      <t>イジヒサクゲン</t>
    </rPh>
    <rPh sb="308" eb="309">
      <t>ハカ</t>
    </rPh>
    <rPh sb="310" eb="312">
      <t>ヒツヨウ</t>
    </rPh>
    <rPh sb="324" eb="326">
      <t>ゼンコク</t>
    </rPh>
    <rPh sb="346" eb="348">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</si>
</sst>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DD-476F-B5DA-A52B257001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38DD-476F-B5DA-A52B257001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45.72</c:v>
                </c:pt>
              </c:numCache>
            </c:numRef>
          </c:val>
          <c:extLst>
            <c:ext xmlns:c16="http://schemas.microsoft.com/office/drawing/2014/chart" uri="{C3380CC4-5D6E-409C-BE32-E72D297353CC}">
              <c16:uniqueId val="{00000000-2F99-42C6-8E3A-E6BBD934C4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2F99-42C6-8E3A-E6BBD934C4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78.540000000000006</c:v>
                </c:pt>
              </c:numCache>
            </c:numRef>
          </c:val>
          <c:extLst>
            <c:ext xmlns:c16="http://schemas.microsoft.com/office/drawing/2014/chart" uri="{C3380CC4-5D6E-409C-BE32-E72D297353CC}">
              <c16:uniqueId val="{00000000-83B7-43F0-97DC-46DE9D7D69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83B7-43F0-97DC-46DE9D7D69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113.32</c:v>
                </c:pt>
              </c:numCache>
            </c:numRef>
          </c:val>
          <c:extLst>
            <c:ext xmlns:c16="http://schemas.microsoft.com/office/drawing/2014/chart" uri="{C3380CC4-5D6E-409C-BE32-E72D297353CC}">
              <c16:uniqueId val="{00000000-7E87-4AC8-AB06-29997AA9B7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7E87-4AC8-AB06-29997AA9B7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52.38</c:v>
                </c:pt>
              </c:numCache>
            </c:numRef>
          </c:val>
          <c:extLst>
            <c:ext xmlns:c16="http://schemas.microsoft.com/office/drawing/2014/chart" uri="{C3380CC4-5D6E-409C-BE32-E72D297353CC}">
              <c16:uniqueId val="{00000000-FA70-4AFD-BCDF-9E9DA45EF1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FA70-4AFD-BCDF-9E9DA45EF1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FC3-4A96-924F-0BC50CDD01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FC3-4A96-924F-0BC50CDD01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96-4479-8664-E2FA13621F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C196-4479-8664-E2FA13621F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21.8</c:v>
                </c:pt>
              </c:numCache>
            </c:numRef>
          </c:val>
          <c:extLst>
            <c:ext xmlns:c16="http://schemas.microsoft.com/office/drawing/2014/chart" uri="{C3380CC4-5D6E-409C-BE32-E72D297353CC}">
              <c16:uniqueId val="{00000000-0ED3-48E5-8A2D-8C9C4B115E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0ED3-48E5-8A2D-8C9C4B115E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5F-4426-93A1-552DFFA953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EF5F-4426-93A1-552DFFA953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28.54</c:v>
                </c:pt>
              </c:numCache>
            </c:numRef>
          </c:val>
          <c:extLst>
            <c:ext xmlns:c16="http://schemas.microsoft.com/office/drawing/2014/chart" uri="{C3380CC4-5D6E-409C-BE32-E72D297353CC}">
              <c16:uniqueId val="{00000000-6960-4DE5-A8F4-24F7D9F051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6960-4DE5-A8F4-24F7D9F051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623.77</c:v>
                </c:pt>
              </c:numCache>
            </c:numRef>
          </c:val>
          <c:extLst>
            <c:ext xmlns:c16="http://schemas.microsoft.com/office/drawing/2014/chart" uri="{C3380CC4-5D6E-409C-BE32-E72D297353CC}">
              <c16:uniqueId val="{00000000-0302-4CF6-A1E0-688C509CEC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0302-4CF6-A1E0-688C509CEC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55" zoomScaleNormal="100" zoomScaleSheetLayoutView="55"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久万高原町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7145</v>
      </c>
      <c r="AM8" s="41"/>
      <c r="AN8" s="41"/>
      <c r="AO8" s="41"/>
      <c r="AP8" s="41"/>
      <c r="AQ8" s="41"/>
      <c r="AR8" s="41"/>
      <c r="AS8" s="41"/>
      <c r="AT8" s="34">
        <f>データ!T6</f>
        <v>583.69000000000005</v>
      </c>
      <c r="AU8" s="34"/>
      <c r="AV8" s="34"/>
      <c r="AW8" s="34"/>
      <c r="AX8" s="34"/>
      <c r="AY8" s="34"/>
      <c r="AZ8" s="34"/>
      <c r="BA8" s="34"/>
      <c r="BB8" s="34">
        <f>データ!U6</f>
        <v>12.24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67.52</v>
      </c>
      <c r="J10" s="34"/>
      <c r="K10" s="34"/>
      <c r="L10" s="34"/>
      <c r="M10" s="34"/>
      <c r="N10" s="34"/>
      <c r="O10" s="34"/>
      <c r="P10" s="34">
        <f>データ!P6</f>
        <v>40.08</v>
      </c>
      <c r="Q10" s="34"/>
      <c r="R10" s="34"/>
      <c r="S10" s="34"/>
      <c r="T10" s="34"/>
      <c r="U10" s="34"/>
      <c r="V10" s="34"/>
      <c r="W10" s="34">
        <f>データ!Q6</f>
        <v>96.3</v>
      </c>
      <c r="X10" s="34"/>
      <c r="Y10" s="34"/>
      <c r="Z10" s="34"/>
      <c r="AA10" s="34"/>
      <c r="AB10" s="34"/>
      <c r="AC10" s="34"/>
      <c r="AD10" s="41">
        <f>データ!R6</f>
        <v>3603</v>
      </c>
      <c r="AE10" s="41"/>
      <c r="AF10" s="41"/>
      <c r="AG10" s="41"/>
      <c r="AH10" s="41"/>
      <c r="AI10" s="41"/>
      <c r="AJ10" s="41"/>
      <c r="AK10" s="2"/>
      <c r="AL10" s="41">
        <f>データ!V6</f>
        <v>2833</v>
      </c>
      <c r="AM10" s="41"/>
      <c r="AN10" s="41"/>
      <c r="AO10" s="41"/>
      <c r="AP10" s="41"/>
      <c r="AQ10" s="41"/>
      <c r="AR10" s="41"/>
      <c r="AS10" s="41"/>
      <c r="AT10" s="34">
        <f>データ!W6</f>
        <v>1.86</v>
      </c>
      <c r="AU10" s="34"/>
      <c r="AV10" s="34"/>
      <c r="AW10" s="34"/>
      <c r="AX10" s="34"/>
      <c r="AY10" s="34"/>
      <c r="AZ10" s="34"/>
      <c r="BA10" s="34"/>
      <c r="BB10" s="34">
        <f>データ!X6</f>
        <v>1523.12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nZ2MUFMEkK3EKVo3gWj6WTDvMM8G6UCpC/u7fqOLbDpmOH92BHTN0hd5nJeIRFdqG7uIi89/Yu/KYRq5wZtiw==" saltValue="m5zWul3minEk1wYm8ptU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383864</v>
      </c>
      <c r="D6" s="19">
        <f t="shared" si="3"/>
        <v>46</v>
      </c>
      <c r="E6" s="19">
        <f t="shared" si="3"/>
        <v>17</v>
      </c>
      <c r="F6" s="19">
        <f t="shared" si="3"/>
        <v>1</v>
      </c>
      <c r="G6" s="19">
        <f t="shared" si="3"/>
        <v>0</v>
      </c>
      <c r="H6" s="19" t="str">
        <f t="shared" si="3"/>
        <v>愛媛県　久万高原町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67.52</v>
      </c>
      <c r="P6" s="20">
        <f t="shared" si="3"/>
        <v>40.08</v>
      </c>
      <c r="Q6" s="20">
        <f t="shared" si="3"/>
        <v>96.3</v>
      </c>
      <c r="R6" s="20">
        <f t="shared" si="3"/>
        <v>3603</v>
      </c>
      <c r="S6" s="20">
        <f t="shared" si="3"/>
        <v>7145</v>
      </c>
      <c r="T6" s="20">
        <f t="shared" si="3"/>
        <v>583.69000000000005</v>
      </c>
      <c r="U6" s="20">
        <f t="shared" si="3"/>
        <v>12.24</v>
      </c>
      <c r="V6" s="20">
        <f t="shared" si="3"/>
        <v>2833</v>
      </c>
      <c r="W6" s="20">
        <f t="shared" si="3"/>
        <v>1.86</v>
      </c>
      <c r="X6" s="20">
        <f t="shared" si="3"/>
        <v>1523.12</v>
      </c>
      <c r="Y6" s="21" t="str">
        <f>IF(Y7="",NA(),Y7)</f>
        <v>-</v>
      </c>
      <c r="Z6" s="21" t="str">
        <f t="shared" ref="Z6:AH6" si="4">IF(Z7="",NA(),Z7)</f>
        <v>-</v>
      </c>
      <c r="AA6" s="21" t="str">
        <f t="shared" si="4"/>
        <v>-</v>
      </c>
      <c r="AB6" s="21" t="str">
        <f t="shared" si="4"/>
        <v>-</v>
      </c>
      <c r="AC6" s="21">
        <f t="shared" si="4"/>
        <v>113.32</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21.8</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28.54</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623.77</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45.72</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78.540000000000006</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52.38</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2">
      <c r="A7" s="14"/>
      <c r="B7" s="23">
        <v>2023</v>
      </c>
      <c r="C7" s="23">
        <v>383864</v>
      </c>
      <c r="D7" s="23">
        <v>46</v>
      </c>
      <c r="E7" s="23">
        <v>17</v>
      </c>
      <c r="F7" s="23">
        <v>1</v>
      </c>
      <c r="G7" s="23">
        <v>0</v>
      </c>
      <c r="H7" s="23" t="s">
        <v>96</v>
      </c>
      <c r="I7" s="23" t="s">
        <v>97</v>
      </c>
      <c r="J7" s="23" t="s">
        <v>98</v>
      </c>
      <c r="K7" s="23" t="s">
        <v>99</v>
      </c>
      <c r="L7" s="23" t="s">
        <v>100</v>
      </c>
      <c r="M7" s="23" t="s">
        <v>101</v>
      </c>
      <c r="N7" s="24" t="s">
        <v>102</v>
      </c>
      <c r="O7" s="24">
        <v>67.52</v>
      </c>
      <c r="P7" s="24">
        <v>40.08</v>
      </c>
      <c r="Q7" s="24">
        <v>96.3</v>
      </c>
      <c r="R7" s="24">
        <v>3603</v>
      </c>
      <c r="S7" s="24">
        <v>7145</v>
      </c>
      <c r="T7" s="24">
        <v>583.69000000000005</v>
      </c>
      <c r="U7" s="24">
        <v>12.24</v>
      </c>
      <c r="V7" s="24">
        <v>2833</v>
      </c>
      <c r="W7" s="24">
        <v>1.86</v>
      </c>
      <c r="X7" s="24">
        <v>1523.12</v>
      </c>
      <c r="Y7" s="24" t="s">
        <v>102</v>
      </c>
      <c r="Z7" s="24" t="s">
        <v>102</v>
      </c>
      <c r="AA7" s="24" t="s">
        <v>102</v>
      </c>
      <c r="AB7" s="24" t="s">
        <v>102</v>
      </c>
      <c r="AC7" s="24">
        <v>113.32</v>
      </c>
      <c r="AD7" s="24" t="s">
        <v>102</v>
      </c>
      <c r="AE7" s="24" t="s">
        <v>102</v>
      </c>
      <c r="AF7" s="24" t="s">
        <v>102</v>
      </c>
      <c r="AG7" s="24" t="s">
        <v>102</v>
      </c>
      <c r="AH7" s="24">
        <v>107.04</v>
      </c>
      <c r="AI7" s="24">
        <v>105.91</v>
      </c>
      <c r="AJ7" s="24" t="s">
        <v>102</v>
      </c>
      <c r="AK7" s="24" t="s">
        <v>102</v>
      </c>
      <c r="AL7" s="24" t="s">
        <v>102</v>
      </c>
      <c r="AM7" s="24" t="s">
        <v>102</v>
      </c>
      <c r="AN7" s="24">
        <v>0</v>
      </c>
      <c r="AO7" s="24" t="s">
        <v>102</v>
      </c>
      <c r="AP7" s="24" t="s">
        <v>102</v>
      </c>
      <c r="AQ7" s="24" t="s">
        <v>102</v>
      </c>
      <c r="AR7" s="24" t="s">
        <v>102</v>
      </c>
      <c r="AS7" s="24">
        <v>37.43</v>
      </c>
      <c r="AT7" s="24">
        <v>3.03</v>
      </c>
      <c r="AU7" s="24" t="s">
        <v>102</v>
      </c>
      <c r="AV7" s="24" t="s">
        <v>102</v>
      </c>
      <c r="AW7" s="24" t="s">
        <v>102</v>
      </c>
      <c r="AX7" s="24" t="s">
        <v>102</v>
      </c>
      <c r="AY7" s="24">
        <v>21.8</v>
      </c>
      <c r="AZ7" s="24" t="s">
        <v>102</v>
      </c>
      <c r="BA7" s="24" t="s">
        <v>102</v>
      </c>
      <c r="BB7" s="24" t="s">
        <v>102</v>
      </c>
      <c r="BC7" s="24" t="s">
        <v>102</v>
      </c>
      <c r="BD7" s="24">
        <v>57.42</v>
      </c>
      <c r="BE7" s="24">
        <v>78.430000000000007</v>
      </c>
      <c r="BF7" s="24" t="s">
        <v>102</v>
      </c>
      <c r="BG7" s="24" t="s">
        <v>102</v>
      </c>
      <c r="BH7" s="24" t="s">
        <v>102</v>
      </c>
      <c r="BI7" s="24" t="s">
        <v>102</v>
      </c>
      <c r="BJ7" s="24">
        <v>0</v>
      </c>
      <c r="BK7" s="24" t="s">
        <v>102</v>
      </c>
      <c r="BL7" s="24" t="s">
        <v>102</v>
      </c>
      <c r="BM7" s="24" t="s">
        <v>102</v>
      </c>
      <c r="BN7" s="24" t="s">
        <v>102</v>
      </c>
      <c r="BO7" s="24">
        <v>1174.6099999999999</v>
      </c>
      <c r="BP7" s="24">
        <v>630.82000000000005</v>
      </c>
      <c r="BQ7" s="24" t="s">
        <v>102</v>
      </c>
      <c r="BR7" s="24" t="s">
        <v>102</v>
      </c>
      <c r="BS7" s="24" t="s">
        <v>102</v>
      </c>
      <c r="BT7" s="24" t="s">
        <v>102</v>
      </c>
      <c r="BU7" s="24">
        <v>28.54</v>
      </c>
      <c r="BV7" s="24" t="s">
        <v>102</v>
      </c>
      <c r="BW7" s="24" t="s">
        <v>102</v>
      </c>
      <c r="BX7" s="24" t="s">
        <v>102</v>
      </c>
      <c r="BY7" s="24" t="s">
        <v>102</v>
      </c>
      <c r="BZ7" s="24">
        <v>75.41</v>
      </c>
      <c r="CA7" s="24">
        <v>97.81</v>
      </c>
      <c r="CB7" s="24" t="s">
        <v>102</v>
      </c>
      <c r="CC7" s="24" t="s">
        <v>102</v>
      </c>
      <c r="CD7" s="24" t="s">
        <v>102</v>
      </c>
      <c r="CE7" s="24" t="s">
        <v>102</v>
      </c>
      <c r="CF7" s="24">
        <v>623.77</v>
      </c>
      <c r="CG7" s="24" t="s">
        <v>102</v>
      </c>
      <c r="CH7" s="24" t="s">
        <v>102</v>
      </c>
      <c r="CI7" s="24" t="s">
        <v>102</v>
      </c>
      <c r="CJ7" s="24" t="s">
        <v>102</v>
      </c>
      <c r="CK7" s="24">
        <v>223.48</v>
      </c>
      <c r="CL7" s="24">
        <v>138.75</v>
      </c>
      <c r="CM7" s="24" t="s">
        <v>102</v>
      </c>
      <c r="CN7" s="24" t="s">
        <v>102</v>
      </c>
      <c r="CO7" s="24" t="s">
        <v>102</v>
      </c>
      <c r="CP7" s="24" t="s">
        <v>102</v>
      </c>
      <c r="CQ7" s="24">
        <v>45.72</v>
      </c>
      <c r="CR7" s="24" t="s">
        <v>102</v>
      </c>
      <c r="CS7" s="24" t="s">
        <v>102</v>
      </c>
      <c r="CT7" s="24" t="s">
        <v>102</v>
      </c>
      <c r="CU7" s="24" t="s">
        <v>102</v>
      </c>
      <c r="CV7" s="24">
        <v>48.03</v>
      </c>
      <c r="CW7" s="24">
        <v>58.94</v>
      </c>
      <c r="CX7" s="24" t="s">
        <v>102</v>
      </c>
      <c r="CY7" s="24" t="s">
        <v>102</v>
      </c>
      <c r="CZ7" s="24" t="s">
        <v>102</v>
      </c>
      <c r="DA7" s="24" t="s">
        <v>102</v>
      </c>
      <c r="DB7" s="24">
        <v>78.540000000000006</v>
      </c>
      <c r="DC7" s="24" t="s">
        <v>102</v>
      </c>
      <c r="DD7" s="24" t="s">
        <v>102</v>
      </c>
      <c r="DE7" s="24" t="s">
        <v>102</v>
      </c>
      <c r="DF7" s="24" t="s">
        <v>102</v>
      </c>
      <c r="DG7" s="24">
        <v>80.95</v>
      </c>
      <c r="DH7" s="24">
        <v>95.91</v>
      </c>
      <c r="DI7" s="24" t="s">
        <v>102</v>
      </c>
      <c r="DJ7" s="24" t="s">
        <v>102</v>
      </c>
      <c r="DK7" s="24" t="s">
        <v>102</v>
      </c>
      <c r="DL7" s="24" t="s">
        <v>102</v>
      </c>
      <c r="DM7" s="24">
        <v>52.38</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山本学</cp:lastModifiedBy>
  <cp:lastPrinted>2025-02-05T01:32:51Z</cp:lastPrinted>
  <dcterms:created xsi:type="dcterms:W3CDTF">2025-01-24T07:06:17Z</dcterms:created>
  <dcterms:modified xsi:type="dcterms:W3CDTF">2025-02-26T07:28:01Z</dcterms:modified>
  <cp:category/>
</cp:coreProperties>
</file>