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ninomiya-naoto\Desktop\"/>
    </mc:Choice>
  </mc:AlternateContent>
  <xr:revisionPtr revIDLastSave="0" documentId="8_{588796A8-FD29-4CB0-8765-9F3EA9A57492}"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AM37" i="10"/>
  <c r="C37" i="10"/>
  <c r="C36"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E37" i="10" s="1"/>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<sst xmlns="http://schemas.openxmlformats.org/spreadsheetml/2006/main" count="1192" uniqueCount="623">
  <si>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</si>
  <si>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</si>
  <si>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</si>
  <si>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</si>
  <si>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</si>
  <si>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</si>
  <si>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</si>
  <si>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</si>
  <si>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</si>
  <si>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</si>
  <si>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</si>
  <si>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</si>
  <si>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</si>
  <si>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</si>
  <si>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</si>
  <si>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</si>
  <si>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</si>
  <si>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</si>
  <si>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</si>
  <si>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</si>
  <si>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</si>
  <si>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</si>
  <si>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</si>
  <si>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</si>
  <si>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</si>
  <si>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</si>
  <si>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</si>
  <si>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</si>
  <si>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</si>
  <si>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</si>
  <si>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</si>
  <si>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</si>
  <si>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</si>
  <si>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</si>
  <si>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</si>
  <si>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</si>
  <si>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</si>
  <si>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</si>
  <si>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</si>
  <si>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</si>
  <si>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</si>
  <si>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</si>
  <si>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</si>
  <si>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</si>
  <si>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</si>
  <si>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</si>
  <si>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</si>
  <si>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</si>
  <si>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</si>
  <si>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</si>
  <si>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</si>
  <si>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</si>
  <si>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</si>
  <si>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</si>
  <si>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</si>
  <si>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</si>
  <si>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</si>
  <si>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</si>
  <si>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</si>
  <si>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</si>
  <si>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</si>
  <si>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</si>
  <si>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</si>
  <si>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</si>
  <si>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</si>
  <si>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</si>
  <si>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</si>
  <si>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</si>
  <si>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</si>
  <si>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</si>
  <si>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</si>
  <si>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</si>
  <si>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</si>
  <si>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</si>
  <si>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</si>
  <si>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</si>
  <si>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</si>
  <si>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</si>
  <si>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</si>
  <si>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</si>
  <si>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</si>
  <si>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</si>
  <si>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</si>
  <si>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</si>
  <si>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</si>
  <si>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</si>
  <si>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</si>
  <si>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</si>
  <si>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</si>
  <si>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</si>
  <si>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</si>
  <si>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</si>
  <si>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</si>
  <si>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</si>
  <si>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</si>
  <si>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</si>
  <si>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</si>
  <si>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</si>
  <si>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</si>
  <si>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</si>
  <si>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</si>
  <si>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</si>
  <si>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</si>
  <si>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</si>
  <si>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</si>
  <si>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</si>
  <si>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</si>
  <si>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</si>
  <si>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</si>
  <si>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</si>
  <si>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</si>
  <si>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</si>
  <si>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</si>
  <si>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</si>
  <si>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</si>
  <si>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</si>
  <si>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</si>
  <si>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</si>
  <si>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</si>
  <si>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</si>
  <si>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</si>
  <si>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</si>
  <si>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</si>
  <si>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</si>
  <si>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</si>
  <si>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</si>
  <si>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</si>
  <si>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</si>
  <si>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</si>
  <si>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</si>
  <si>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</si>
  <si>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</si>
  <si>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</si>
  <si>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</si>
  <si>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</si>
  <si>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</si>
  <si>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</si>
  <si>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</si>
  <si>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</si>
  <si>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</si>
  <si>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</si>
  <si>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</si>
  <si>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</si>
  <si>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</si>
  <si>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</si>
  <si>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</si>
  <si>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</si>
  <si>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</si>
  <si>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</si>
  <si>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</si>
  <si>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</si>
  <si>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</si>
  <si>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</si>
  <si>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</si>
  <si>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</si>
  <si>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</si>
  <si>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</si>
  <si>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</si>
  <si>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</si>
  <si>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</si>
  <si>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</si>
  <si>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</si>
  <si>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</si>
  <si>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</si>
  <si>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</si>
  <si>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</si>
  <si>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</si>
  <si>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</si>
  <si>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</si>
  <si>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</si>
  <si>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</si>
  <si>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</si>
  <si>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</si>
  <si>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</si>
  <si>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</si>
  <si>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</si>
  <si>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</si>
  <si>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</si>
  <si>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</si>
  <si>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</si>
  <si>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</si>
  <si>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</si>
  <si>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</si>
  <si>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</si>
  <si>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</si>
  <si>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</si>
  <si>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</si>
  <si>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</si>
  <si>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</si>
  <si>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</si>
  <si>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</si>
  <si>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</si>
  <si>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</si>
  <si>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</si>
  <si>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</si>
  <si>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</si>
  <si>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</si>
  <si>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</si>
  <si>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</si>
  <si>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</si>
  <si>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</si>
  <si>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</si>
  <si>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</si>
  <si>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</si>
  <si>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</si>
  <si>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</si>
  <si>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</si>
  <si>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</si>
  <si>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</si>
  <si>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</si>
  <si>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</si>
  <si>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</si>
  <si>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</si>
  <si>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愛媛県久万高原町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</si>
  <si>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</si>
  <si>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</si>
  <si>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</si>
  <si>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</si>
  <si>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</si>
  <si>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</si>
  <si>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</si>
  <si>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</si>
  <si>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</si>
  <si>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</si>
  <si>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</si>
  <si>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</si>
  <si>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</si>
  <si>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</si>
  <si>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</si>
  <si>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</si>
  <si>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</si>
  <si>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</si>
  <si>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</si>
  <si>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</si>
  <si>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</si>
  <si>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</si>
  <si>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</si>
  <si>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</si>
  <si>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</si>
  <si>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</si>
  <si>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</si>
  <si>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</si>
  <si>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</si>
  <si>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</si>
  <si>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</si>
  <si>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</si>
  <si>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</si>
  <si>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</si>
  <si>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</si>
  <si>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</si>
  <si>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</si>
  <si>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</si>
  <si>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</si>
  <si>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</si>
  <si>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</si>
  <si>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</si>
  <si>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</si>
  <si>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</si>
  <si>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</si>
  <si>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</si>
  <si>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</si>
  <si>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</si>
  <si>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</si>
  <si>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</si>
  <si>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</si>
  <si>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</si>
  <si>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</si>
  <si>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</si>
  <si>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</si>
  <si>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</si>
  <si>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</si>
  <si>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</si>
  <si>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</si>
  <si>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</si>
  <si>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</si>
  <si>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</si>
  <si>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</si>
  <si>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</si>
  <si>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</si>
  <si>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</si>
  <si>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</si>
  <si>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</si>
  <si>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</si>
  <si>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</si>
  <si>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</si>
  <si>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</si>
  <si>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</si>
  <si>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</si>
  <si>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</si>
  <si>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</si>
  <si>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</si>
  <si>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</si>
  <si>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</si>
  <si>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</si>
  <si>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</si>
  <si>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</si>
  <si>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</si>
  <si>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</si>
  <si>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</si>
  <si>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</si>
  <si>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</si>
  <si>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</si>
  <si>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</si>
  <si>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</si>
  <si>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</si>
  <si>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</si>
  <si>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</si>
  <si>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</si>
  <si>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</si>
  <si>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</si>
  <si>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</si>
  <si>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</si>
  <si>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</si>
  <si>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</si>
  <si>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</si>
  <si>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</si>
  <si>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</si>
  <si>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</si>
  <si>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</si>
  <si>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</si>
  <si>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</si>
  <si>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</si>
  <si>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</si>
  <si>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</si>
  <si>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</si>
  <si>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</si>
  <si>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</si>
  <si>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</si>
  <si>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</si>
  <si>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</si>
  <si>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</si>
  <si>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</si>
  <si>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</si>
  <si>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</si>
  <si>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</si>
  <si>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</si>
  <si>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</si>
  <si>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</si>
  <si>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</si>
  <si>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</si>
  <si>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</si>
  <si>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</si>
  <si>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</si>
  <si>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</si>
  <si>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</si>
  <si>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</si>
  <si>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</si>
  <si>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</si>
  <si>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</si>
  <si>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</si>
  <si>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</si>
  <si>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</si>
  <si>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</si>
  <si>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</si>
  <si>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</si>
  <si>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</si>
  <si>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</si>
  <si>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</si>
  <si>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</si>
  <si>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</si>
  <si>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</si>
  <si>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</si>
  <si>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</si>
  <si>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</si>
  <si>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</si>
  <si>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</si>
  <si>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</si>
  <si>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愛媛県久万高原町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</si>
  <si>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</si>
  <si>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</si>
  <si>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</si>
  <si>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</si>
  <si>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</si>
  <si>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</si>
  <si>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</si>
  <si>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</si>
  <si>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</si>
  <si>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</si>
  <si>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</si>
  <si>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</si>
  <si>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</si>
  <si>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</si>
  <si>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</si>
  <si>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</si>
  <si>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</si>
  <si>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</si>
  <si>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</si>
  <si>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</si>
  <si>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</si>
  <si>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</si>
  <si>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</si>
  <si>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</si>
  <si>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</si>
  <si>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</si>
  <si>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</si>
  <si>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</si>
  <si>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</si>
  <si>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</si>
  <si>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</si>
  <si>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</si>
  <si>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</si>
  <si>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</si>
  <si>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</si>
  <si>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</si>
  <si>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</si>
  <si>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</si>
  <si>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</si>
  <si>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</si>
  <si>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</si>
  <si>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</si>
  <si>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</si>
  <si>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</si>
  <si>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</si>
  <si>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</si>
  <si>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</si>
  <si>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</si>
  <si>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浄化槽事業特別会計</t>
    <phoneticPr fontId="5"/>
  </si>
  <si>
    <t>法非適用企業</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</si>
  <si>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</si>
  <si>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</si>
  <si>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</si>
  <si>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</si>
  <si>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</si>
  <si>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</si>
  <si>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</si>
  <si>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</si>
  <si>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</si>
  <si>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</si>
  <si>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</si>
  <si>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</si>
  <si>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</si>
  <si>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</si>
  <si>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</si>
  <si>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</si>
  <si>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</si>
  <si>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</si>
  <si>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</si>
  <si>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</si>
  <si>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</si>
  <si>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</si>
  <si>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</si>
  <si>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</si>
  <si>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</si>
  <si>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</si>
  <si>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</si>
  <si>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</si>
  <si>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</si>
  <si>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</si>
  <si>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</si>
  <si>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</si>
  <si>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</si>
  <si>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</si>
  <si>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</si>
  <si>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</si>
  <si>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</si>
  <si>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</si>
  <si>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</si>
  <si>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</si>
  <si>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</si>
  <si>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</si>
  <si>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</si>
  <si>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</si>
  <si>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</si>
  <si>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</si>
  <si>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</si>
  <si>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</si>
  <si>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</si>
  <si>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</si>
  <si>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</si>
  <si>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</si>
  <si>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</si>
  <si>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</si>
  <si>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</si>
  <si>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</si>
  <si>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</si>
  <si>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</si>
  <si>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</si>
  <si>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</si>
  <si>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</si>
  <si>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</si>
  <si>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</si>
  <si>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</si>
  <si>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</si>
  <si>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</si>
  <si>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</si>
  <si>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</si>
  <si>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</si>
  <si>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</si>
  <si>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</si>
  <si>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</si>
  <si>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</si>
  <si>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</si>
  <si>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</si>
  <si>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</si>
  <si>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</si>
  <si>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</si>
  <si>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</si>
  <si>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</si>
  <si>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</si>
  <si>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</si>
  <si>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</si>
  <si>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</si>
  <si>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</si>
  <si>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</si>
  <si>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</si>
  <si>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</si>
  <si>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</si>
  <si>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</si>
  <si>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</si>
  <si>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</si>
  <si>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</si>
  <si>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</si>
  <si>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</si>
  <si>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</si>
  <si>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</si>
  <si>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</si>
  <si>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</si>
  <si>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</si>
  <si>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</si>
  <si>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</si>
  <si>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</si>
  <si>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</si>
  <si>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</si>
  <si>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</si>
  <si>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</si>
  <si>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</si>
  <si>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</si>
  <si>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</si>
  <si>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</si>
  <si>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</si>
  <si>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</si>
  <si>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</si>
  <si>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</si>
  <si>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</si>
  <si>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</si>
  <si>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</si>
  <si>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</si>
  <si>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</si>
  <si>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</si>
  <si>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</si>
  <si>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</si>
  <si>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</si>
  <si>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</si>
  <si>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</si>
  <si>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</si>
  <si>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</si>
  <si>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</si>
  <si>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</si>
  <si>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</si>
  <si>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</si>
  <si>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</si>
  <si>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</si>
  <si>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</si>
  <si>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</si>
  <si>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</si>
  <si>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</si>
  <si>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</si>
  <si>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</si>
  <si>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</si>
  <si>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</si>
  <si>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</si>
  <si>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</si>
  <si>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</si>
  <si>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</si>
  <si>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</si>
  <si>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20.01</t>
  </si>
  <si>
    <t>▲ 6.81</t>
  </si>
  <si>
    <t>▲ 3.60</t>
  </si>
  <si>
    <t>▲ 9.25</t>
  </si>
  <si>
    <t>▲ 2.17</t>
  </si>
  <si>
    <t>一般会計</t>
  </si>
  <si>
    <t>病院事業会計</t>
  </si>
  <si>
    <t>老人保健施設事業会計</t>
  </si>
  <si>
    <t>介護保険事業特別会計</t>
  </si>
  <si>
    <t>簡易水道事業会計</t>
  </si>
  <si>
    <t>訪問看護事業特別会計</t>
  </si>
  <si>
    <t>国民健康保険事業特別会計</t>
  </si>
  <si>
    <t>国民健康保険診療所事業特別会計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</si>
  <si>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</si>
  <si>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</si>
  <si>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</si>
  <si>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</si>
  <si>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</si>
  <si>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</si>
  <si>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</si>
  <si>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</si>
  <si>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</si>
  <si>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4">
      <t>カブシキガイシャ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</si>
  <si>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</si>
  <si>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4">
      <t>カブシキガイシャ</t>
    </rPh>
    <phoneticPr fontId="2"/>
  </si>
  <si>
    <t>株式会社さんさん久万高原</t>
    <rPh sb="0" eb="2">
      <t>カブシキ</t>
    </rPh>
    <rPh sb="2" eb="4">
      <t>カイシャ</t>
    </rPh>
    <rPh sb="8" eb="10">
      <t>クマ</t>
    </rPh>
    <rPh sb="10" eb="12">
      <t>コウゲン</t>
    </rPh>
    <phoneticPr fontId="2"/>
  </si>
  <si>
    <t>-</t>
    <phoneticPr fontId="2"/>
  </si>
  <si>
    <t>株式会社林業商社天空の森</t>
    <phoneticPr fontId="2"/>
  </si>
  <si>
    <t>農林業担い手育成確保対策事業地域振興基金</t>
    <phoneticPr fontId="5"/>
  </si>
  <si>
    <t>防災減災基金</t>
    <phoneticPr fontId="5"/>
  </si>
  <si>
    <t>公共施設等総合管理基金</t>
    <phoneticPr fontId="5"/>
  </si>
  <si>
    <t>まちづくり地域振興基金</t>
    <phoneticPr fontId="5"/>
  </si>
  <si>
    <t>環境保全基金</t>
    <phoneticPr fontId="5"/>
  </si>
  <si>
    <t>-</t>
    <phoneticPr fontId="2"/>
  </si>
  <si>
    <t>松山広域福祉施設事務組合　一般会計</t>
    <phoneticPr fontId="2"/>
  </si>
  <si>
    <t>松山広域福祉施設事務組合　公営企業会計</t>
    <phoneticPr fontId="2"/>
  </si>
  <si>
    <t>愛媛県市町総合事務組合　退職手当事業分</t>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</si>
  <si>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</si>
  <si>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</si>
  <si>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</si>
  <si>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</si>
  <si>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</si>
  <si>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</si>
  <si>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</si>
  <si>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</si>
  <si>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</si>
  <si>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</si>
  <si>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</si>
  <si>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</si>
  <si>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地方債の新規発行抑制などに努めてきた結果、将来負担比率は低下し数値に表れない状況が続いている。一方で、有形固定資産減価償却率は類似団体よりも高く、上昇傾向にある。
公共施設等総合管理計画に基づき、今後は老朽化対策に積極的に取り組んでいくことが必要である。</t>
    <rPh sb="0" eb="3">
      <t>チホウサイ</t>
    </rPh>
    <rPh sb="4" eb="8">
      <t>シンキハッコウ</t>
    </rPh>
    <rPh sb="8" eb="10">
      <t>ヨクセイ</t>
    </rPh>
    <rPh sb="13" eb="14">
      <t>ツト</t>
    </rPh>
    <rPh sb="18" eb="20">
      <t>ケッカ</t>
    </rPh>
    <rPh sb="21" eb="27">
      <t>ショウライフタンヒリツ</t>
    </rPh>
    <rPh sb="28" eb="30">
      <t>テイカ</t>
    </rPh>
    <rPh sb="31" eb="33">
      <t>スウチ</t>
    </rPh>
    <rPh sb="34" eb="35">
      <t>アラワ</t>
    </rPh>
    <rPh sb="38" eb="40">
      <t>ジョウキョウ</t>
    </rPh>
    <rPh sb="41" eb="42">
      <t>ツヅ</t>
    </rPh>
    <rPh sb="47" eb="49">
      <t>イッポウ</t>
    </rPh>
    <rPh sb="51" eb="55">
      <t>ユウケイコテイ</t>
    </rPh>
    <rPh sb="55" eb="57">
      <t>シサン</t>
    </rPh>
    <rPh sb="57" eb="62">
      <t>ゲンカショウキャクリツ</t>
    </rPh>
    <rPh sb="63" eb="67">
      <t>ルイジダンタイ</t>
    </rPh>
    <rPh sb="70" eb="71">
      <t>タカ</t>
    </rPh>
    <rPh sb="73" eb="77">
      <t>ジョウショウケイコウ</t>
    </rPh>
    <rPh sb="82" eb="84">
      <t>コウキョウ</t>
    </rPh>
    <rPh sb="84" eb="86">
      <t>シセツ</t>
    </rPh>
    <rPh sb="86" eb="87">
      <t>トウ</t>
    </rPh>
    <rPh sb="87" eb="89">
      <t>ソウゴウ</t>
    </rPh>
    <rPh sb="89" eb="93">
      <t>カンリケイカク</t>
    </rPh>
    <rPh sb="94" eb="95">
      <t>モト</t>
    </rPh>
    <rPh sb="98" eb="100">
      <t>コンゴ</t>
    </rPh>
    <rPh sb="101" eb="104">
      <t>ロウキュウカ</t>
    </rPh>
    <rPh sb="104" eb="106">
      <t>タイサク</t>
    </rPh>
    <rPh sb="107" eb="110">
      <t>セッキョクテキ</t>
    </rPh>
    <rPh sb="111" eb="112">
      <t>ト</t>
    </rPh>
    <rPh sb="113" eb="114">
      <t>ク</t>
    </rPh>
    <rPh sb="121" eb="12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</si>
  <si>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</si>
  <si>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</si>
  <si>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</si>
  <si>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</si>
  <si>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</si>
  <si>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</si>
  <si>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実質公債費比率は類似団体と比較して高いものの、将来負担比率はゼロとなっている。これは、公債費適正化計画に基づき普通建設事業に係る地方債発行の抑制効果が数値に表れている状況である。
今後は、大型事業の償還開始により元利償還金が大きくなる見込みであるが、引き続き健全化に努める。</t>
    <rPh sb="0" eb="4">
      <t>ジッシツコウサイ</t>
    </rPh>
    <rPh sb="4" eb="5">
      <t>ヒ</t>
    </rPh>
    <rPh sb="5" eb="7">
      <t>ヒリツ</t>
    </rPh>
    <rPh sb="8" eb="12">
      <t>ルイジダンタイ</t>
    </rPh>
    <rPh sb="13" eb="15">
      <t>ヒカク</t>
    </rPh>
    <rPh sb="17" eb="18">
      <t>タカ</t>
    </rPh>
    <rPh sb="23" eb="25">
      <t>ショウライ</t>
    </rPh>
    <rPh sb="25" eb="29">
      <t>フタンヒリツ</t>
    </rPh>
    <rPh sb="43" eb="45">
      <t>コウサイ</t>
    </rPh>
    <rPh sb="45" eb="46">
      <t>ヒ</t>
    </rPh>
    <rPh sb="46" eb="49">
      <t>テキセイカ</t>
    </rPh>
    <rPh sb="49" eb="51">
      <t>ケイカク</t>
    </rPh>
    <rPh sb="52" eb="53">
      <t>モト</t>
    </rPh>
    <rPh sb="55" eb="61">
      <t>フツウケンセツジギョウ</t>
    </rPh>
    <rPh sb="62" eb="63">
      <t>カカ</t>
    </rPh>
    <rPh sb="64" eb="67">
      <t>チホウサイ</t>
    </rPh>
    <rPh sb="67" eb="69">
      <t>ハッコウ</t>
    </rPh>
    <rPh sb="70" eb="74">
      <t>ヨクセイコウカ</t>
    </rPh>
    <rPh sb="75" eb="77">
      <t>スウチ</t>
    </rPh>
    <rPh sb="78" eb="79">
      <t>アラワ</t>
    </rPh>
    <rPh sb="83" eb="85">
      <t>ジョウキョウ</t>
    </rPh>
    <rPh sb="90" eb="92">
      <t>コンゴ</t>
    </rPh>
    <rPh sb="94" eb="98">
      <t>オオガタジギョウ</t>
    </rPh>
    <rPh sb="99" eb="101">
      <t>ショウカン</t>
    </rPh>
    <rPh sb="101" eb="103">
      <t>カイシ</t>
    </rPh>
    <rPh sb="106" eb="111">
      <t>ガンリショウカンキン</t>
    </rPh>
    <rPh sb="112" eb="113">
      <t>オオ</t>
    </rPh>
    <rPh sb="117" eb="119">
      <t>ミコ</t>
    </rPh>
    <rPh sb="125" eb="126">
      <t>ヒ</t>
    </rPh>
    <rPh sb="127" eb="128">
      <t>ツヅ</t>
    </rPh>
    <rPh sb="129" eb="132">
      <t>ケンゼンカ</t>
    </rPh>
    <rPh sb="133" eb="13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</si>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</sst>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56061CD-5228-4BBF-9028-A59543D786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937A-483E-B1B9-8802C9656D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122063</c:v>
                </c:pt>
                <c:pt idx="1">
                  <c:v>78474</c:v>
                </c:pt>
                <c:pt idx="2">
                  <c:v>202382</c:v>
                </c:pt>
                <c:pt idx="3">
                  <c:v>121483</c:v>
                </c:pt>
                <c:pt idx="4">
                  <c:v>215447</c:v>
                </c:pt>
              </c:numCache>
            </c:numRef>
          </c:val>
          <c:smooth val="0"/>
          <c:extLst>
            <c:ext xmlns:c16="http://schemas.microsoft.com/office/drawing/2014/chart" uri="{C3380CC4-5D6E-409C-BE32-E72D297353CC}">
              <c16:uniqueId val="{00000001-937A-483E-B1B9-8802C9656D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9.09</c:v>
                </c:pt>
                <c:pt idx="1">
                  <c:v>11.93</c:v>
                </c:pt>
                <c:pt idx="2">
                  <c:v>16.34</c:v>
                </c:pt>
                <c:pt idx="3">
                  <c:v>11.76</c:v>
                </c:pt>
                <c:pt idx="4">
                  <c:v>13.78</c:v>
                </c:pt>
              </c:numCache>
            </c:numRef>
          </c:val>
          <c:extLst>
            <c:ext xmlns:c16="http://schemas.microsoft.com/office/drawing/2014/chart" uri="{C3380CC4-5D6E-409C-BE32-E72D297353CC}">
              <c16:uniqueId val="{00000000-10E8-454C-9B52-74548E59E8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67.11</c:v>
                </c:pt>
                <c:pt idx="1">
                  <c:v>65.52</c:v>
                </c:pt>
                <c:pt idx="2">
                  <c:v>63.93</c:v>
                </c:pt>
                <c:pt idx="3">
                  <c:v>64.06</c:v>
                </c:pt>
                <c:pt idx="4">
                  <c:v>62.68</c:v>
                </c:pt>
              </c:numCache>
            </c:numRef>
          </c:val>
          <c:extLst>
            <c:ext xmlns:c16="http://schemas.microsoft.com/office/drawing/2014/chart" uri="{C3380CC4-5D6E-409C-BE32-E72D297353CC}">
              <c16:uniqueId val="{00000001-10E8-454C-9B52-74548E59E8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-20.010000000000002</c:v>
                </c:pt>
                <c:pt idx="1">
                  <c:v>-6.81</c:v>
                </c:pt>
                <c:pt idx="2">
                  <c:v>-3.6</c:v>
                </c:pt>
                <c:pt idx="3">
                  <c:v>-9.25</c:v>
                </c:pt>
                <c:pt idx="4">
                  <c:v>-2.17</c:v>
                </c:pt>
              </c:numCache>
            </c:numRef>
          </c:val>
          <c:smooth val="0"/>
          <c:extLst>
            <c:ext xmlns:c16="http://schemas.microsoft.com/office/drawing/2014/chart" uri="{C3380CC4-5D6E-409C-BE32-E72D297353CC}">
              <c16:uniqueId val="{00000002-10E8-454C-9B52-74548E59E8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0.72</c:v>
                </c:pt>
                <c:pt idx="4">
                  <c:v>#N/A</c:v>
                </c:pt>
                <c:pt idx="5">
                  <c:v>0.54</c:v>
                </c:pt>
                <c:pt idx="6">
                  <c:v>#N/A</c:v>
                </c:pt>
                <c:pt idx="7">
                  <c:v>0.67</c:v>
                </c:pt>
                <c:pt idx="8">
                  <c:v>#N/A</c:v>
                </c:pt>
                <c:pt idx="9">
                  <c:v>0.91</c:v>
                </c:pt>
              </c:numCache>
            </c:numRef>
          </c:val>
          <c:extLst>
            <c:ext xmlns:c16="http://schemas.microsoft.com/office/drawing/2014/chart" uri="{C3380CC4-5D6E-409C-BE32-E72D297353CC}">
              <c16:uniqueId val="{00000000-0852-4132-B33E-8D769BE252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52-4132-B33E-8D769BE252E5}"/>
            </c:ext>
          </c:extLst>
        </c:ser>
        <c:ser>
          <c:idx val="2"/>
          <c:order val="2"/>
          <c:tx>
            <c:strRef>
              <c:f>データシート!$A$29</c:f>
              <c:strCache>
                <c:ptCount val="1"/>
                <c:pt idx="0">
                  <c:v>国民健康保険診療所事業特別会計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0.18</c:v>
                </c:pt>
                <c:pt idx="2">
                  <c:v>#N/A</c:v>
                </c:pt>
                <c:pt idx="3">
                  <c:v>0.25</c:v>
                </c:pt>
                <c:pt idx="4">
                  <c:v>#N/A</c:v>
                </c:pt>
                <c:pt idx="5">
                  <c:v>0.23</c:v>
                </c:pt>
                <c:pt idx="6">
                  <c:v>#N/A</c:v>
                </c:pt>
                <c:pt idx="7">
                  <c:v>0.27</c:v>
                </c:pt>
                <c:pt idx="8">
                  <c:v>#N/A</c:v>
                </c:pt>
                <c:pt idx="9">
                  <c:v>0.3</c:v>
                </c:pt>
              </c:numCache>
            </c:numRef>
          </c:val>
          <c:extLst>
            <c:ext xmlns:c16="http://schemas.microsoft.com/office/drawing/2014/chart" uri="{C3380CC4-5D6E-409C-BE32-E72D297353CC}">
              <c16:uniqueId val="{00000002-0852-4132-B33E-8D769BE252E5}"/>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2.94</c:v>
                </c:pt>
                <c:pt idx="2">
                  <c:v>#N/A</c:v>
                </c:pt>
                <c:pt idx="3">
                  <c:v>2.38</c:v>
                </c:pt>
                <c:pt idx="4">
                  <c:v>#N/A</c:v>
                </c:pt>
                <c:pt idx="5">
                  <c:v>1.45</c:v>
                </c:pt>
                <c:pt idx="6">
                  <c:v>#N/A</c:v>
                </c:pt>
                <c:pt idx="7">
                  <c:v>0.97</c:v>
                </c:pt>
                <c:pt idx="8">
                  <c:v>#N/A</c:v>
                </c:pt>
                <c:pt idx="9">
                  <c:v>0.75</c:v>
                </c:pt>
              </c:numCache>
            </c:numRef>
          </c:val>
          <c:extLst>
            <c:ext xmlns:c16="http://schemas.microsoft.com/office/drawing/2014/chart" uri="{C3380CC4-5D6E-409C-BE32-E72D297353CC}">
              <c16:uniqueId val="{00000003-0852-4132-B33E-8D769BE252E5}"/>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0.14000000000000001</c:v>
                </c:pt>
                <c:pt idx="2">
                  <c:v>#N/A</c:v>
                </c:pt>
                <c:pt idx="3">
                  <c:v>0.08</c:v>
                </c:pt>
                <c:pt idx="4">
                  <c:v>#N/A</c:v>
                </c:pt>
                <c:pt idx="5">
                  <c:v>0.27</c:v>
                </c:pt>
                <c:pt idx="6">
                  <c:v>#N/A</c:v>
                </c:pt>
                <c:pt idx="7">
                  <c:v>0.6</c:v>
                </c:pt>
                <c:pt idx="8">
                  <c:v>#N/A</c:v>
                </c:pt>
                <c:pt idx="9">
                  <c:v>0.82</c:v>
                </c:pt>
              </c:numCache>
            </c:numRef>
          </c:val>
          <c:extLst>
            <c:ext xmlns:c16="http://schemas.microsoft.com/office/drawing/2014/chart" uri="{C3380CC4-5D6E-409C-BE32-E72D297353CC}">
              <c16:uniqueId val="{00000004-0852-4132-B33E-8D769BE252E5}"/>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0.72</c:v>
                </c:pt>
                <c:pt idx="2">
                  <c:v>#N/A</c:v>
                </c:pt>
                <c:pt idx="3">
                  <c:v>1.04</c:v>
                </c:pt>
                <c:pt idx="4">
                  <c:v>#N/A</c:v>
                </c:pt>
                <c:pt idx="5">
                  <c:v>1.39</c:v>
                </c:pt>
                <c:pt idx="6">
                  <c:v>#N/A</c:v>
                </c:pt>
                <c:pt idx="7">
                  <c:v>1.87</c:v>
                </c:pt>
                <c:pt idx="8">
                  <c:v>#N/A</c:v>
                </c:pt>
                <c:pt idx="9">
                  <c:v>1.65</c:v>
                </c:pt>
              </c:numCache>
            </c:numRef>
          </c:val>
          <c:extLst>
            <c:ext xmlns:c16="http://schemas.microsoft.com/office/drawing/2014/chart" uri="{C3380CC4-5D6E-409C-BE32-E72D297353CC}">
              <c16:uniqueId val="{00000005-0852-4132-B33E-8D769BE252E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0.27</c:v>
                </c:pt>
                <c:pt idx="2">
                  <c:v>#N/A</c:v>
                </c:pt>
                <c:pt idx="3">
                  <c:v>0.28000000000000003</c:v>
                </c:pt>
                <c:pt idx="4">
                  <c:v>#N/A</c:v>
                </c:pt>
                <c:pt idx="5">
                  <c:v>0.06</c:v>
                </c:pt>
                <c:pt idx="6">
                  <c:v>#N/A</c:v>
                </c:pt>
                <c:pt idx="7">
                  <c:v>0.42</c:v>
                </c:pt>
                <c:pt idx="8">
                  <c:v>#N/A</c:v>
                </c:pt>
                <c:pt idx="9">
                  <c:v>1.85</c:v>
                </c:pt>
              </c:numCache>
            </c:numRef>
          </c:val>
          <c:extLst>
            <c:ext xmlns:c16="http://schemas.microsoft.com/office/drawing/2014/chart" uri="{C3380CC4-5D6E-409C-BE32-E72D297353CC}">
              <c16:uniqueId val="{00000006-0852-4132-B33E-8D769BE252E5}"/>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5.89</c:v>
                </c:pt>
                <c:pt idx="2">
                  <c:v>#N/A</c:v>
                </c:pt>
                <c:pt idx="3">
                  <c:v>5.61</c:v>
                </c:pt>
                <c:pt idx="4">
                  <c:v>#N/A</c:v>
                </c:pt>
                <c:pt idx="5">
                  <c:v>5.44</c:v>
                </c:pt>
                <c:pt idx="6">
                  <c:v>#N/A</c:v>
                </c:pt>
                <c:pt idx="7">
                  <c:v>5.22</c:v>
                </c:pt>
                <c:pt idx="8">
                  <c:v>#N/A</c:v>
                </c:pt>
                <c:pt idx="9">
                  <c:v>5.12</c:v>
                </c:pt>
              </c:numCache>
            </c:numRef>
          </c:val>
          <c:extLst>
            <c:ext xmlns:c16="http://schemas.microsoft.com/office/drawing/2014/chart" uri="{C3380CC4-5D6E-409C-BE32-E72D297353CC}">
              <c16:uniqueId val="{00000007-0852-4132-B33E-8D769BE252E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10.98</c:v>
                </c:pt>
                <c:pt idx="2">
                  <c:v>#N/A</c:v>
                </c:pt>
                <c:pt idx="3">
                  <c:v>10.83</c:v>
                </c:pt>
                <c:pt idx="4">
                  <c:v>#N/A</c:v>
                </c:pt>
                <c:pt idx="5">
                  <c:v>11.49</c:v>
                </c:pt>
                <c:pt idx="6">
                  <c:v>#N/A</c:v>
                </c:pt>
                <c:pt idx="7">
                  <c:v>11.37</c:v>
                </c:pt>
                <c:pt idx="8">
                  <c:v>#N/A</c:v>
                </c:pt>
                <c:pt idx="9">
                  <c:v>10.37</c:v>
                </c:pt>
              </c:numCache>
            </c:numRef>
          </c:val>
          <c:extLst>
            <c:ext xmlns:c16="http://schemas.microsoft.com/office/drawing/2014/chart" uri="{C3380CC4-5D6E-409C-BE32-E72D297353CC}">
              <c16:uniqueId val="{00000008-0852-4132-B33E-8D769BE252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9.06</c:v>
                </c:pt>
                <c:pt idx="2">
                  <c:v>#N/A</c:v>
                </c:pt>
                <c:pt idx="3">
                  <c:v>11.62</c:v>
                </c:pt>
                <c:pt idx="4">
                  <c:v>#N/A</c:v>
                </c:pt>
                <c:pt idx="5">
                  <c:v>16.14</c:v>
                </c:pt>
                <c:pt idx="6">
                  <c:v>#N/A</c:v>
                </c:pt>
                <c:pt idx="7">
                  <c:v>11.64</c:v>
                </c:pt>
                <c:pt idx="8">
                  <c:v>#N/A</c:v>
                </c:pt>
                <c:pt idx="9">
                  <c:v>13.71</c:v>
                </c:pt>
              </c:numCache>
            </c:numRef>
          </c:val>
          <c:extLst>
            <c:ext xmlns:c16="http://schemas.microsoft.com/office/drawing/2014/chart" uri="{C3380CC4-5D6E-409C-BE32-E72D297353CC}">
              <c16:uniqueId val="{00000009-0852-4132-B33E-8D769BE252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1150</c:v>
                </c:pt>
                <c:pt idx="5">
                  <c:v>1076</c:v>
                </c:pt>
                <c:pt idx="8">
                  <c:v>1012</c:v>
                </c:pt>
                <c:pt idx="11">
                  <c:v>958</c:v>
                </c:pt>
                <c:pt idx="14">
                  <c:v>923</c:v>
                </c:pt>
              </c:numCache>
            </c:numRef>
          </c:val>
          <c:extLst>
            <c:ext xmlns:c16="http://schemas.microsoft.com/office/drawing/2014/chart" uri="{C3380CC4-5D6E-409C-BE32-E72D297353CC}">
              <c16:uniqueId val="{00000000-D253-4D7F-890C-04DEC0C3E6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53-4D7F-890C-04DEC0C3E6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16</c:v>
                </c:pt>
                <c:pt idx="6">
                  <c:v>16</c:v>
                </c:pt>
                <c:pt idx="9">
                  <c:v>15</c:v>
                </c:pt>
                <c:pt idx="12">
                  <c:v>15</c:v>
                </c:pt>
              </c:numCache>
            </c:numRef>
          </c:val>
          <c:extLst>
            <c:ext xmlns:c16="http://schemas.microsoft.com/office/drawing/2014/chart" uri="{C3380CC4-5D6E-409C-BE32-E72D297353CC}">
              <c16:uniqueId val="{00000002-D253-4D7F-890C-04DEC0C3E6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53-4D7F-890C-04DEC0C3E6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632</c:v>
                </c:pt>
                <c:pt idx="3">
                  <c:v>628</c:v>
                </c:pt>
                <c:pt idx="6">
                  <c:v>605</c:v>
                </c:pt>
                <c:pt idx="9">
                  <c:v>622</c:v>
                </c:pt>
                <c:pt idx="12">
                  <c:v>589</c:v>
                </c:pt>
              </c:numCache>
            </c:numRef>
          </c:val>
          <c:extLst>
            <c:ext xmlns:c16="http://schemas.microsoft.com/office/drawing/2014/chart" uri="{C3380CC4-5D6E-409C-BE32-E72D297353CC}">
              <c16:uniqueId val="{00000004-D253-4D7F-890C-04DEC0C3E6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53-4D7F-890C-04DEC0C3E6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53-4D7F-890C-04DEC0C3E6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1087</c:v>
                </c:pt>
                <c:pt idx="3">
                  <c:v>981</c:v>
                </c:pt>
                <c:pt idx="6">
                  <c:v>896</c:v>
                </c:pt>
                <c:pt idx="9">
                  <c:v>817</c:v>
                </c:pt>
                <c:pt idx="12">
                  <c:v>827</c:v>
                </c:pt>
              </c:numCache>
            </c:numRef>
          </c:val>
          <c:extLst>
            <c:ext xmlns:c16="http://schemas.microsoft.com/office/drawing/2014/chart" uri="{C3380CC4-5D6E-409C-BE32-E72D297353CC}">
              <c16:uniqueId val="{00000007-D253-4D7F-890C-04DEC0C3E6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586</c:v>
                </c:pt>
                <c:pt idx="2">
                  <c:v>#N/A</c:v>
                </c:pt>
                <c:pt idx="3">
                  <c:v>#N/A</c:v>
                </c:pt>
                <c:pt idx="4">
                  <c:v>549</c:v>
                </c:pt>
                <c:pt idx="5">
                  <c:v>#N/A</c:v>
                </c:pt>
                <c:pt idx="6">
                  <c:v>#N/A</c:v>
                </c:pt>
                <c:pt idx="7">
                  <c:v>505</c:v>
                </c:pt>
                <c:pt idx="8">
                  <c:v>#N/A</c:v>
                </c:pt>
                <c:pt idx="9">
                  <c:v>#N/A</c:v>
                </c:pt>
                <c:pt idx="10">
                  <c:v>496</c:v>
                </c:pt>
                <c:pt idx="11">
                  <c:v>#N/A</c:v>
                </c:pt>
                <c:pt idx="12">
                  <c:v>#N/A</c:v>
                </c:pt>
                <c:pt idx="13">
                  <c:v>508</c:v>
                </c:pt>
                <c:pt idx="14">
                  <c:v>#N/A</c:v>
                </c:pt>
              </c:numCache>
            </c:numRef>
          </c:val>
          <c:smooth val="0"/>
          <c:extLst>
            <c:ext xmlns:c16="http://schemas.microsoft.com/office/drawing/2014/chart" uri="{C3380CC4-5D6E-409C-BE32-E72D297353CC}">
              <c16:uniqueId val="{00000008-D253-4D7F-890C-04DEC0C3E6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9234</c:v>
                </c:pt>
                <c:pt idx="5">
                  <c:v>8913</c:v>
                </c:pt>
                <c:pt idx="8">
                  <c:v>8983</c:v>
                </c:pt>
                <c:pt idx="11">
                  <c:v>9277</c:v>
                </c:pt>
                <c:pt idx="14">
                  <c:v>9201</c:v>
                </c:pt>
              </c:numCache>
            </c:numRef>
          </c:val>
          <c:extLst>
            <c:ext xmlns:c16="http://schemas.microsoft.com/office/drawing/2014/chart" uri="{C3380CC4-5D6E-409C-BE32-E72D297353CC}">
              <c16:uniqueId val="{00000000-4E37-4843-8FBE-A6E1FC6AFE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174</c:v>
                </c:pt>
                <c:pt idx="5">
                  <c:v>113</c:v>
                </c:pt>
                <c:pt idx="8">
                  <c:v>80</c:v>
                </c:pt>
                <c:pt idx="11">
                  <c:v>62</c:v>
                </c:pt>
                <c:pt idx="14">
                  <c:v>38</c:v>
                </c:pt>
              </c:numCache>
            </c:numRef>
          </c:val>
          <c:extLst>
            <c:ext xmlns:c16="http://schemas.microsoft.com/office/drawing/2014/chart" uri="{C3380CC4-5D6E-409C-BE32-E72D297353CC}">
              <c16:uniqueId val="{00000001-4E37-4843-8FBE-A6E1FC6AFE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6931</c:v>
                </c:pt>
                <c:pt idx="5">
                  <c:v>6532</c:v>
                </c:pt>
                <c:pt idx="8">
                  <c:v>6167</c:v>
                </c:pt>
                <c:pt idx="11">
                  <c:v>6147</c:v>
                </c:pt>
                <c:pt idx="14">
                  <c:v>6070</c:v>
                </c:pt>
              </c:numCache>
            </c:numRef>
          </c:val>
          <c:extLst>
            <c:ext xmlns:c16="http://schemas.microsoft.com/office/drawing/2014/chart" uri="{C3380CC4-5D6E-409C-BE32-E72D297353CC}">
              <c16:uniqueId val="{00000002-4E37-4843-8FBE-A6E1FC6AFE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37-4843-8FBE-A6E1FC6AFE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37-4843-8FBE-A6E1FC6AFE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37-4843-8FBE-A6E1FC6AFE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1365</c:v>
                </c:pt>
                <c:pt idx="3">
                  <c:v>1258</c:v>
                </c:pt>
                <c:pt idx="6">
                  <c:v>1191</c:v>
                </c:pt>
                <c:pt idx="9">
                  <c:v>1164</c:v>
                </c:pt>
                <c:pt idx="12">
                  <c:v>1143</c:v>
                </c:pt>
              </c:numCache>
            </c:numRef>
          </c:val>
          <c:extLst>
            <c:ext xmlns:c16="http://schemas.microsoft.com/office/drawing/2014/chart" uri="{C3380CC4-5D6E-409C-BE32-E72D297353CC}">
              <c16:uniqueId val="{00000006-4E37-4843-8FBE-A6E1FC6AFE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37-4843-8FBE-A6E1FC6AFE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5175</c:v>
                </c:pt>
                <c:pt idx="3">
                  <c:v>4807</c:v>
                </c:pt>
                <c:pt idx="6">
                  <c:v>4509</c:v>
                </c:pt>
                <c:pt idx="9">
                  <c:v>4072</c:v>
                </c:pt>
                <c:pt idx="12">
                  <c:v>3541</c:v>
                </c:pt>
              </c:numCache>
            </c:numRef>
          </c:val>
          <c:extLst>
            <c:ext xmlns:c16="http://schemas.microsoft.com/office/drawing/2014/chart" uri="{C3380CC4-5D6E-409C-BE32-E72D297353CC}">
              <c16:uniqueId val="{00000008-4E37-4843-8FBE-A6E1FC6AFE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110</c:v>
                </c:pt>
                <c:pt idx="3">
                  <c:v>93</c:v>
                </c:pt>
                <c:pt idx="6">
                  <c:v>77</c:v>
                </c:pt>
                <c:pt idx="9">
                  <c:v>59</c:v>
                </c:pt>
                <c:pt idx="12">
                  <c:v>44</c:v>
                </c:pt>
              </c:numCache>
            </c:numRef>
          </c:val>
          <c:extLst>
            <c:ext xmlns:c16="http://schemas.microsoft.com/office/drawing/2014/chart" uri="{C3380CC4-5D6E-409C-BE32-E72D297353CC}">
              <c16:uniqueId val="{00000009-4E37-4843-8FBE-A6E1FC6AFE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8570</c:v>
                </c:pt>
                <c:pt idx="3">
                  <c:v>8190</c:v>
                </c:pt>
                <c:pt idx="6">
                  <c:v>8742</c:v>
                </c:pt>
                <c:pt idx="9">
                  <c:v>8841</c:v>
                </c:pt>
                <c:pt idx="12">
                  <c:v>9425</c:v>
                </c:pt>
              </c:numCache>
            </c:numRef>
          </c:val>
          <c:extLst>
            <c:ext xmlns:c16="http://schemas.microsoft.com/office/drawing/2014/chart" uri="{C3380CC4-5D6E-409C-BE32-E72D297353CC}">
              <c16:uniqueId val="{0000000A-4E37-4843-8FBE-A6E1FC6AFE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37-4843-8FBE-A6E1FC6AFE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3546</c:v>
                </c:pt>
                <c:pt idx="1">
                  <c:v>3699</c:v>
                </c:pt>
                <c:pt idx="2">
                  <c:v>3761</c:v>
                </c:pt>
              </c:numCache>
            </c:numRef>
          </c:val>
          <c:extLst>
            <c:ext xmlns:c16="http://schemas.microsoft.com/office/drawing/2014/chart" uri="{C3380CC4-5D6E-409C-BE32-E72D297353CC}">
              <c16:uniqueId val="{00000000-93CE-4FA1-A083-91F5588628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197</c:v>
                </c:pt>
                <c:pt idx="1">
                  <c:v>197</c:v>
                </c:pt>
                <c:pt idx="2">
                  <c:v>249</c:v>
                </c:pt>
              </c:numCache>
            </c:numRef>
          </c:val>
          <c:extLst>
            <c:ext xmlns:c16="http://schemas.microsoft.com/office/drawing/2014/chart" uri="{C3380CC4-5D6E-409C-BE32-E72D297353CC}">
              <c16:uniqueId val="{00000001-93CE-4FA1-A083-91F5588628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2237</c:v>
                </c:pt>
                <c:pt idx="1">
                  <c:v>2073</c:v>
                </c:pt>
                <c:pt idx="2">
                  <c:v>1878</c:v>
                </c:pt>
              </c:numCache>
            </c:numRef>
          </c:val>
          <c:extLst>
            <c:ext xmlns:c16="http://schemas.microsoft.com/office/drawing/2014/chart" uri="{C3380CC4-5D6E-409C-BE32-E72D297353CC}">
              <c16:uniqueId val="{00000002-93CE-4FA1-A083-91F5588628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{30180931-649D-4561-B303-FB37718F08E9}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713-4855-B7EB-B2FF38F40D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{7F71D835-2B90-49C3-A0C0-47A62122123C}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13-4855-B7EB-B2FF38F40D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{48245A5E-F9C2-4053-A07E-220658543D0E}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13-4855-B7EB-B2FF38F40D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{D9017C66-1886-496E-BB80-7F3E8E6F95EF}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13-4855-B7EB-B2FF38F40D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{BC0280FD-091A-4DA7-B92E-9EFCBF167808}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13-4855-B7EB-B2FF38F40D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{991ECC7E-B57C-428E-B0EF-331FA00BB0C4}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713-4855-B7EB-B2FF38F40D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{1D118CF7-FD04-472A-99F2-384A8CF828A2}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713-4855-B7EB-B2FF38F40D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{DBAF7133-AC18-4421-B7FB-A326147F233F}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713-4855-B7EB-B2FF38F40D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{771752B8-B98D-479B-A053-A1E973D187A7}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713-4855-B7EB-B2FF38F40D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67.7</c:v>
                </c:pt>
                <c:pt idx="8">
                  <c:v>69.3</c:v>
                </c:pt>
                <c:pt idx="16">
                  <c:v>70</c:v>
                </c:pt>
                <c:pt idx="24">
                  <c:v>71.5</c:v>
                </c:pt>
                <c:pt idx="32">
                  <c:v>71.900000000000006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13-4855-B7EB-B2FF38F40D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{EDE6BC61-BA97-45DD-9BE5-80BA393B9FCF}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713-4855-B7EB-B2FF38F40D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{D5FC00E9-1930-4C64-89A0-FB1BF9B0DFDE}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13-4855-B7EB-B2FF38F40D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{FFCEB202-6CA1-4644-BB7D-EF466A955BF6}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13-4855-B7EB-B2FF38F40D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{038905EF-A8E3-4C75-96F0-C59FB7086817}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13-4855-B7EB-B2FF38F40D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{1A747350-3BFA-4F9E-9C66-3DECF9353469}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13-4855-B7EB-B2FF38F40D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{ABAEEAD9-C9AD-4348-90FC-C2BA1E00B210}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713-4855-B7EB-B2FF38F40D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{8D991A7C-5B50-4C0E-88A4-147C08769F20}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713-4855-B7EB-B2FF38F40D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{B7545FA3-2BC6-44FB-8E35-08E170BDB2D2}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713-4855-B7EB-B2FF38F40D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{BB38B16C-B74D-4407-BE30-218682DA00D0}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713-4855-B7EB-B2FF38F40D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13-4855-B7EB-B2FF38F40D24}"/>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{66101E0C-C98F-478A-AF54-0D9847B8609F}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F3F-405B-97EA-D3E067ED6D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{70E26D4F-E2E7-446E-ADFD-DD5A8CE11539}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3F-405B-97EA-D3E067ED6D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{3FDF0900-3CB0-42D1-BD7A-2DD224BDF5FD}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3F-405B-97EA-D3E067ED6D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{354E7F74-7A4C-47A6-A17C-4F458898DD06}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3F-405B-97EA-D3E067ED6D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{F912AF7B-5185-43F2-9042-C01D4C34D126}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3F-405B-97EA-D3E067ED6D0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{262FE732-0A84-49F9-9F21-299B74B7BDDB}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F3F-405B-97EA-D3E067ED6D0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{75A88ACA-CF4F-429B-BAD2-A17EECA38823}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F3F-405B-97EA-D3E067ED6D0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{2E549729-8B44-4E22-A99B-C2C8D318EF1A}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F3F-405B-97EA-D3E067ED6D0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{53F93CAD-7CD7-48BA-8D1A-04B1212C1107}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F3F-405B-97EA-D3E067ED6D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11.6</c:v>
                </c:pt>
                <c:pt idx="16">
                  <c:v>11.8</c:v>
                </c:pt>
                <c:pt idx="24">
                  <c:v>11.1</c:v>
                </c:pt>
                <c:pt idx="32">
                  <c:v>10.4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3F-405B-97EA-D3E067ED6D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{F36345D6-C769-4BD6-BDA0-D13DA91DC549}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F3F-405B-97EA-D3E067ED6D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{A4ACEFCB-131A-469E-AECB-8C61F84A4806}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3F-405B-97EA-D3E067ED6D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{5129616E-7282-40D5-BBAF-FCFAB416868F}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3F-405B-97EA-D3E067ED6D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{6D466EE0-0B49-41DD-A9EC-C9FA1CDAADE1}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3F-405B-97EA-D3E067ED6D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{6525B488-44FE-4C75-8A62-A14459054958}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3F-405B-97EA-D3E067ED6D05}"/>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{74BF6C59-34A3-4AAC-A1FB-30F7563D5F79}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F3F-405B-97EA-D3E067ED6D05}"/>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{2CFCC9AA-575D-435B-9994-C2E62DB7B30D}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F3F-405B-97EA-D3E067ED6D05}"/>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{9EA5431E-BE9B-4878-8D71-8059D69F91B7}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F3F-405B-97EA-D3E067ED6D05}"/>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{20B8770C-9519-4232-B9C3-D2196D4F318F}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F3F-405B-97EA-D3E067ED6D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3F-405B-97EA-D3E067ED6D05}"/>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757503A-5772-48AA-967C-E25FB7AC350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CEEF9EC-D5A1-4A95-8F32-EC87F74A3E3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人口減少や</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を超える高齢化率に加え、基幹産業である農林業の低迷が依然として続き、財政基盤も弱く全国市町村平均や類似団体を大きく下回っている。</a:t>
          </a:r>
          <a:r>
            <a:rPr kumimoji="1" lang="ja-JP" altLang="en-US" sz="1100">
              <a:solidFill>
                <a:schemeClr val="tx1"/>
              </a:solidFill>
              <a:effectLst/>
              <a:latin typeface="+mn-lt"/>
              <a:ea typeface="+mn-ea"/>
              <a:cs typeface="+mn-cs"/>
            </a:rPr>
            <a:t>これまでには、</a:t>
          </a:r>
          <a:r>
            <a:rPr kumimoji="1" lang="ja-JP" altLang="ja-JP" sz="1100">
              <a:solidFill>
                <a:schemeClr val="tx1"/>
              </a:solidFill>
              <a:effectLst/>
              <a:latin typeface="+mn-lt"/>
              <a:ea typeface="+mn-ea"/>
              <a:cs typeface="+mn-cs"/>
            </a:rPr>
            <a:t>歳出面で職階の短縮、一般職</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いつまでも住み続けたい、住んでみたいまちづくり」を展開しつつ、行財政改革に取り組み健全化を図る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年度は前年度から</a:t>
          </a:r>
          <a:r>
            <a:rPr kumimoji="1" lang="en-US" altLang="ja-JP" sz="1100">
              <a:solidFill>
                <a:schemeClr val="tx1"/>
              </a:solidFill>
              <a:effectLst/>
              <a:latin typeface="+mn-lt"/>
              <a:ea typeface="+mn-ea"/>
              <a:cs typeface="+mn-cs"/>
            </a:rPr>
            <a:t>4.7</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減少し</a:t>
          </a:r>
          <a:r>
            <a:rPr kumimoji="1" lang="en-US" altLang="ja-JP" sz="1100">
              <a:solidFill>
                <a:schemeClr val="tx1"/>
              </a:solidFill>
              <a:effectLst/>
              <a:latin typeface="+mn-lt"/>
              <a:ea typeface="+mn-ea"/>
              <a:cs typeface="+mn-cs"/>
            </a:rPr>
            <a:t>81.7%</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普通交付税</a:t>
          </a:r>
          <a:r>
            <a:rPr kumimoji="1" lang="ja-JP" altLang="en-US" sz="1100">
              <a:solidFill>
                <a:schemeClr val="tx1"/>
              </a:solidFill>
              <a:effectLst/>
              <a:latin typeface="+mn-lt"/>
              <a:ea typeface="+mn-ea"/>
              <a:cs typeface="+mn-cs"/>
            </a:rPr>
            <a:t>の大幅な</a:t>
          </a:r>
          <a:r>
            <a:rPr kumimoji="1" lang="ja-JP" altLang="ja-JP" sz="1100">
              <a:solidFill>
                <a:schemeClr val="tx1"/>
              </a:solidFill>
              <a:effectLst/>
              <a:latin typeface="+mn-lt"/>
              <a:ea typeface="+mn-ea"/>
              <a:cs typeface="+mn-cs"/>
            </a:rPr>
            <a:t>増額が経常収支比率の減少の主な要因として影響している。</a:t>
          </a:r>
          <a:r>
            <a:rPr kumimoji="1" lang="ja-JP" altLang="en-US" sz="1100">
              <a:solidFill>
                <a:schemeClr val="tx1"/>
              </a:solidFill>
              <a:effectLst/>
              <a:latin typeface="+mn-lt"/>
              <a:ea typeface="+mn-ea"/>
              <a:cs typeface="+mn-cs"/>
            </a:rPr>
            <a:t>投資的経費</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扶助費</a:t>
          </a:r>
          <a:r>
            <a:rPr kumimoji="1" lang="ja-JP" altLang="ja-JP" sz="1100">
              <a:solidFill>
                <a:schemeClr val="tx1"/>
              </a:solidFill>
              <a:effectLst/>
              <a:latin typeface="+mn-lt"/>
              <a:ea typeface="+mn-ea"/>
              <a:cs typeface="+mn-cs"/>
            </a:rPr>
            <a:t>の増加により歳出総額は前年度より</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したものの、普通交付税が</a:t>
          </a:r>
          <a:r>
            <a:rPr kumimoji="1" lang="ja-JP" altLang="en-US" sz="1100">
              <a:solidFill>
                <a:schemeClr val="tx1"/>
              </a:solidFill>
              <a:effectLst/>
              <a:latin typeface="+mn-lt"/>
              <a:ea typeface="+mn-ea"/>
              <a:cs typeface="+mn-cs"/>
            </a:rPr>
            <a:t>増額されたことに加え、再算定による追加交付があったことにより、普通交付税は</a:t>
          </a:r>
          <a:r>
            <a:rPr kumimoji="1" lang="ja-JP" altLang="ja-JP" sz="1100">
              <a:solidFill>
                <a:schemeClr val="tx1"/>
              </a:solidFill>
              <a:effectLst/>
              <a:latin typeface="+mn-lt"/>
              <a:ea typeface="+mn-ea"/>
              <a:cs typeface="+mn-cs"/>
            </a:rPr>
            <a:t>対前年比で</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千万円（</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となり</a:t>
          </a:r>
          <a:r>
            <a:rPr kumimoji="1" lang="ja-JP" altLang="ja-JP" sz="1100">
              <a:solidFill>
                <a:schemeClr val="tx1"/>
              </a:solidFill>
              <a:effectLst/>
              <a:latin typeface="+mn-lt"/>
              <a:ea typeface="+mn-ea"/>
              <a:cs typeface="+mn-cs"/>
            </a:rPr>
            <a:t>、経常収支比率は減少した。</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人口は減少していくものの今後必要となるコストはしばらくの間一定の規模を維持し続けるものと予想される。また施設の老朽化が深刻であり、将来にわたってコストの削減が図られるよう公共施設等総合管理計画に基づいて施設の適正化を図り、一層歳出規模の適正化を進めていかなければならない。</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63</xdr:row>
      <xdr:rowOff>61214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35742"/>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762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6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10414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735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10414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059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主に人件費が要因となり、全国平均や県平均と比較しても約</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倍の決算額となっている。また昨年に引き続き、類似団体の中でも高い水準に位置している。主な要因としては、町村合併に伴い一部事務組合から引き継いだ消防本部、養護老人ホームやごみ処理施設等の運営を町独自で実施することとなったため職員数が増加したことに伴う人件費や、その施設の維持管理費が増加したことなどが挙げられる。さらに、</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3年度においては旧面河支所解体工事や庁内ネットワーク仮想化業務などの大型事業実施により物件費決算額も増加した。さらには、</a:t>
          </a:r>
          <a:r>
            <a:rPr kumimoji="1" lang="ja-JP" altLang="ja-JP" sz="1100">
              <a:solidFill>
                <a:schemeClr val="tx1"/>
              </a:solidFill>
              <a:effectLst/>
              <a:latin typeface="+mn-lt"/>
              <a:ea typeface="+mn-ea"/>
              <a:cs typeface="+mn-cs"/>
            </a:rPr>
            <a:t>過疎・少子高齢化等に伴う人口減少により、人口一人当たりの決算額数値を引き上げている。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158837</xdr:rowOff>
    </xdr:from>
    <xdr:to>
      <xdr:col>23</xdr:col>
      <xdr:colOff>133350</xdr:colOff>
      <xdr:row>84</xdr:row>
      <xdr:rowOff>77481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389187"/>
          <a:ext cx="838200" cy="9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100121</xdr:rowOff>
    </xdr:from>
    <xdr:to>
      <xdr:col>19</xdr:col>
      <xdr:colOff>133350</xdr:colOff>
      <xdr:row>83</xdr:row>
      <xdr:rowOff>158837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30471"/>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75736</xdr:rowOff>
    </xdr:from>
    <xdr:to>
      <xdr:col>15</xdr:col>
      <xdr:colOff>82550</xdr:colOff>
      <xdr:row>83</xdr:row>
      <xdr:rowOff>100121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06086"/>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75736</xdr:rowOff>
    </xdr:from>
    <xdr:to>
      <xdr:col>11</xdr:col>
      <xdr:colOff>31750</xdr:colOff>
      <xdr:row>83</xdr:row>
      <xdr:rowOff>108911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306086"/>
          <a:ext cx="889000" cy="3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26681</xdr:rowOff>
    </xdr:from>
    <xdr:to>
      <xdr:col>23</xdr:col>
      <xdr:colOff>184150</xdr:colOff>
      <xdr:row>84</xdr:row>
      <xdr:rowOff>128281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4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170208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40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108037</xdr:rowOff>
    </xdr:from>
    <xdr:to>
      <xdr:col>19</xdr:col>
      <xdr:colOff>184150</xdr:colOff>
      <xdr:row>84</xdr:row>
      <xdr:rowOff>38187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3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22964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424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49321</xdr:rowOff>
    </xdr:from>
    <xdr:to>
      <xdr:col>15</xdr:col>
      <xdr:colOff>133350</xdr:colOff>
      <xdr:row>83</xdr:row>
      <xdr:rowOff>150921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2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135698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36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24936</xdr:rowOff>
    </xdr:from>
    <xdr:to>
      <xdr:col>11</xdr:col>
      <xdr:colOff>82550</xdr:colOff>
      <xdr:row>83</xdr:row>
      <xdr:rowOff>126536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2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111313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4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58111</xdr:rowOff>
    </xdr:from>
    <xdr:to>
      <xdr:col>7</xdr:col>
      <xdr:colOff>31750</xdr:colOff>
      <xdr:row>83</xdr:row>
      <xdr:rowOff>159711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144488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年度より国の給与水準引き下げにより高水準となっていたが、国給与制限解除以降は低水準となった。前年度から数値は</a:t>
          </a:r>
          <a:r>
            <a:rPr kumimoji="1" lang="ja-JP" altLang="en-US" sz="1100">
              <a:solidFill>
                <a:schemeClr val="tx1"/>
              </a:solidFill>
              <a:effectLst/>
              <a:latin typeface="+mn-lt"/>
              <a:ea typeface="+mn-ea"/>
              <a:cs typeface="+mn-cs"/>
            </a:rPr>
            <a:t>変化がない</a:t>
          </a:r>
          <a:r>
            <a:rPr kumimoji="1" lang="ja-JP" altLang="ja-JP" sz="1100">
              <a:solidFill>
                <a:schemeClr val="tx1"/>
              </a:solidFill>
              <a:effectLst/>
              <a:latin typeface="+mn-lt"/>
              <a:ea typeface="+mn-ea"/>
              <a:cs typeface="+mn-cs"/>
            </a:rPr>
            <a:t>ものの、引き続き類似団体平均値より低い値となっている。今後も人事評価制度の運用により、給与水準の適正化に努める。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85089</xdr:rowOff>
    </xdr:from>
    <xdr:to>
      <xdr:col>81</xdr:col>
      <xdr:colOff>44450</xdr:colOff>
      <xdr:row>83</xdr:row>
      <xdr:rowOff>85089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315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85089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28326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101177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2832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101177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323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34289</xdr:rowOff>
    </xdr:from>
    <xdr:to>
      <xdr:col>81</xdr:col>
      <xdr:colOff>95250</xdr:colOff>
      <xdr:row>83</xdr:row>
      <xdr:rowOff>135889</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50816</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50377</xdr:rowOff>
    </xdr:from>
    <xdr:to>
      <xdr:col>68</xdr:col>
      <xdr:colOff>203200</xdr:colOff>
      <xdr:row>83</xdr:row>
      <xdr:rowOff>151977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162154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月に町村合併、翌年</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月の一部事務組合解散による職員受入があったことから、職員数については相当数の増とな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一般行政職員の採用凍結の実施、定年退職等により減少を重ねてきたが、依然として全国平均・県平均との比較では突出して職員が多く、人口</a:t>
          </a:r>
          <a:r>
            <a:rPr kumimoji="1" lang="en-US" altLang="ja-JP" sz="1100">
              <a:solidFill>
                <a:schemeClr val="tx1"/>
              </a:solidFill>
              <a:effectLst/>
              <a:latin typeface="+mn-lt"/>
              <a:ea typeface="+mn-ea"/>
              <a:cs typeface="+mn-cs"/>
            </a:rPr>
            <a:t>1,000</a:t>
          </a:r>
          <a:r>
            <a:rPr kumimoji="1" lang="ja-JP" altLang="ja-JP" sz="1100">
              <a:solidFill>
                <a:schemeClr val="tx1"/>
              </a:solidFill>
              <a:effectLst/>
              <a:latin typeface="+mn-lt"/>
              <a:ea typeface="+mn-ea"/>
              <a:cs typeface="+mn-cs"/>
            </a:rPr>
            <a:t>人当たり職員数は類似団体の中で</a:t>
          </a:r>
          <a:r>
            <a:rPr kumimoji="1" lang="ja-JP" altLang="en-US" sz="1100">
              <a:solidFill>
                <a:schemeClr val="tx1"/>
              </a:solidFill>
              <a:effectLst/>
              <a:latin typeface="+mn-lt"/>
              <a:ea typeface="+mn-ea"/>
              <a:cs typeface="+mn-cs"/>
            </a:rPr>
            <a:t>も高い数値であり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a:t>
          </a:r>
          <a:r>
            <a:rPr kumimoji="1" lang="en-US" altLang="ja-JP" sz="1100">
              <a:solidFill>
                <a:schemeClr val="tx1"/>
              </a:solidFill>
              <a:effectLst/>
              <a:latin typeface="+mn-lt"/>
              <a:ea typeface="+mn-ea"/>
              <a:cs typeface="+mn-cs"/>
            </a:rPr>
            <a:t>29.80</a:t>
          </a:r>
          <a:r>
            <a:rPr kumimoji="1" lang="ja-JP" altLang="ja-JP" sz="1100">
              <a:solidFill>
                <a:schemeClr val="tx1"/>
              </a:solidFill>
              <a:effectLst/>
              <a:latin typeface="+mn-lt"/>
              <a:ea typeface="+mn-ea"/>
              <a:cs typeface="+mn-cs"/>
            </a:rPr>
            <a:t>人となっている。</a:t>
          </a:r>
          <a:endParaRPr lang="ja-JP" altLang="ja-JP" sz="1400">
            <a:solidFill>
              <a:schemeClr val="tx1"/>
            </a:solidFill>
            <a:effectLst/>
          </a:endParaRPr>
        </a:p>
        <a:p>
          <a:pPr>
            <a:lnSpc>
              <a:spcPts val="1500"/>
            </a:lnSpc>
          </a:pPr>
          <a:r>
            <a:rPr kumimoji="1" lang="ja-JP" altLang="ja-JP" sz="1100">
              <a:solidFill>
                <a:schemeClr val="tx1"/>
              </a:solidFill>
              <a:effectLst/>
              <a:latin typeface="+mn-lt"/>
              <a:ea typeface="+mn-ea"/>
              <a:cs typeface="+mn-cs"/>
            </a:rPr>
            <a:t>　県内最大面積の本町では、集落点在による行政効率が悪く、行政サービスの低下を招かないためにも多くの職員数が必要であるが、経常的固定経費の維持が財政硬直化の最大要因となることから事業規模に応じた定員適正化を今後においても進める必要が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8350</xdr:rowOff>
    </xdr:from>
    <xdr:to>
      <xdr:col>81</xdr:col>
      <xdr:colOff>44450</xdr:colOff>
      <xdr:row>66</xdr:row>
      <xdr:rowOff>70485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1324050"/>
          <a:ext cx="8382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8350</xdr:rowOff>
    </xdr:from>
    <xdr:to>
      <xdr:col>77</xdr:col>
      <xdr:colOff>44450</xdr:colOff>
      <xdr:row>66</xdr:row>
      <xdr:rowOff>35496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132405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100774</xdr:rowOff>
    </xdr:from>
    <xdr:to>
      <xdr:col>72</xdr:col>
      <xdr:colOff>203200</xdr:colOff>
      <xdr:row>66</xdr:row>
      <xdr:rowOff>35496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12450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100774</xdr:rowOff>
    </xdr:from>
    <xdr:to>
      <xdr:col>68</xdr:col>
      <xdr:colOff>152400</xdr:colOff>
      <xdr:row>65</xdr:row>
      <xdr:rowOff>139986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1245024"/>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19685</xdr:rowOff>
    </xdr:from>
    <xdr:to>
      <xdr:col>81</xdr:col>
      <xdr:colOff>95250</xdr:colOff>
      <xdr:row>66</xdr:row>
      <xdr:rowOff>121285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87012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123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129000</xdr:rowOff>
    </xdr:from>
    <xdr:to>
      <xdr:col>77</xdr:col>
      <xdr:colOff>95250</xdr:colOff>
      <xdr:row>66</xdr:row>
      <xdr:rowOff>59150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2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43927</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35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156146</xdr:rowOff>
    </xdr:from>
    <xdr:to>
      <xdr:col>73</xdr:col>
      <xdr:colOff>44450</xdr:colOff>
      <xdr:row>66</xdr:row>
      <xdr:rowOff>86296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3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71073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38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49974</xdr:rowOff>
    </xdr:from>
    <xdr:to>
      <xdr:col>68</xdr:col>
      <xdr:colOff>203200</xdr:colOff>
      <xdr:row>65</xdr:row>
      <xdr:rowOff>151574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1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136351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28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89186</xdr:rowOff>
    </xdr:from>
    <xdr:to>
      <xdr:col>64</xdr:col>
      <xdr:colOff>152400</xdr:colOff>
      <xdr:row>66</xdr:row>
      <xdr:rowOff>19336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2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4113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3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0.7</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改善した。平成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年度から過去の大規模事業の償還が開始となったことを要因として</a:t>
          </a:r>
          <a:r>
            <a:rPr kumimoji="1" lang="ja-JP" altLang="en-US" sz="1100">
              <a:solidFill>
                <a:schemeClr val="tx1"/>
              </a:solidFill>
              <a:effectLst/>
              <a:latin typeface="+mn-lt"/>
              <a:ea typeface="+mn-ea"/>
              <a:cs typeface="+mn-cs"/>
            </a:rPr>
            <a:t>令和</a:t>
          </a:r>
          <a:r>
            <a:rPr kumimoji="1" lang="ja-JP" altLang="ja-JP" sz="1100">
              <a:solidFill>
                <a:schemeClr val="tx1"/>
              </a:solidFill>
              <a:effectLst/>
              <a:latin typeface="+mn-lt"/>
              <a:ea typeface="+mn-ea"/>
              <a:cs typeface="+mn-cs"/>
            </a:rPr>
            <a:t>元年度まで連続して悪化を続けていたが、令和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年度に改善に転じた</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引き続き地方債の借入限度を設けるなど抑制を継続し比率改善を目指していく。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44027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0171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100330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100330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11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84244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70734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mn-lt"/>
              <a:ea typeface="+mn-ea"/>
              <a:cs typeface="+mn-cs"/>
            </a:rPr>
            <a:t>充当可能基金、充当可能特定歳入、</a:t>
          </a:r>
          <a:r>
            <a:rPr kumimoji="1" lang="ja-JP" altLang="ja-JP" sz="1100">
              <a:solidFill>
                <a:schemeClr val="tx1"/>
              </a:solidFill>
              <a:effectLst/>
              <a:latin typeface="+mn-lt"/>
              <a:ea typeface="+mn-ea"/>
              <a:cs typeface="+mn-cs"/>
            </a:rPr>
            <a:t>基準財政需要額算入見込額</a:t>
          </a:r>
          <a:r>
            <a:rPr kumimoji="1" lang="ja-JP" altLang="en-US" sz="1100">
              <a:solidFill>
                <a:schemeClr val="tx1"/>
              </a:solidFill>
              <a:effectLst/>
              <a:latin typeface="+mn-lt"/>
              <a:ea typeface="+mn-ea"/>
              <a:cs typeface="+mn-cs"/>
            </a:rPr>
            <a:t>はいずれも前年度より減額となっているが、</a:t>
          </a:r>
          <a:r>
            <a:rPr kumimoji="1" lang="ja-JP" altLang="ja-JP" sz="1100">
              <a:solidFill>
                <a:schemeClr val="tx1"/>
              </a:solidFill>
              <a:effectLst/>
              <a:latin typeface="+mn-lt"/>
              <a:ea typeface="+mn-ea"/>
              <a:cs typeface="+mn-cs"/>
            </a:rPr>
            <a:t>充当可能財源</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将来負担額を上回</a:t>
          </a:r>
          <a:r>
            <a:rPr kumimoji="1" lang="ja-JP" altLang="en-US" sz="1100">
              <a:solidFill>
                <a:schemeClr val="tx1"/>
              </a:solidFill>
              <a:effectLst/>
              <a:latin typeface="+mn-lt"/>
              <a:ea typeface="+mn-ea"/>
              <a:cs typeface="+mn-cs"/>
            </a:rPr>
            <a:t>ってお</a:t>
          </a:r>
          <a:r>
            <a:rPr kumimoji="1" lang="ja-JP" altLang="ja-JP" sz="1100">
              <a:solidFill>
                <a:schemeClr val="tx1"/>
              </a:solidFill>
              <a:effectLst/>
              <a:latin typeface="+mn-lt"/>
              <a:ea typeface="+mn-ea"/>
              <a:cs typeface="+mn-cs"/>
            </a:rPr>
            <a:t>り、将来負担比率は令和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年度も表れない結果とな</a:t>
          </a:r>
          <a:r>
            <a:rPr kumimoji="1" lang="ja-JP" altLang="en-US" sz="1100">
              <a:solidFill>
                <a:schemeClr val="tx1"/>
              </a:solidFill>
              <a:effectLst/>
              <a:latin typeface="+mn-lt"/>
              <a:ea typeface="+mn-ea"/>
              <a:cs typeface="+mn-cs"/>
            </a:rPr>
            <a:t>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人口減少により普通交付税の削減が見込まれ、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44822</xdr:rowOff>
    </xdr:from>
    <xdr:ext cx="9099176" cy="571502"/>
    <xdr:sp macro="" textlink="">
      <xdr:nvSpPr>
        <xdr:cNvPr id="448" name="テキスト ボックス 447">
          <a:extLst>
            <a:ext uri="{FF2B5EF4-FFF2-40B4-BE49-F238E27FC236}">
              <a16:creationId xmlns:a16="http://schemas.microsoft.com/office/drawing/2014/main" id="{0BD86F0C-F200-4250-B06B-78816585C07F}"/>
            </a:ext>
          </a:extLst>
        </xdr:cNvPr>
        <xdr:cNvSpPr txBox="1"/>
      </xdr:nvSpPr>
      <xdr:spPr>
        <a:xfrm>
          <a:off x="773206" y="4415116"/>
          <a:ext cx="9099176" cy="571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町村合併に伴い一部事務組合の職員の身分をそのまま引き継いだことにより、町の規模に対して職員数が増大し、経常収支比率を押し上げる要因となっている（</a:t>
          </a:r>
          <a:r>
            <a:rPr kumimoji="1" lang="en-US" altLang="ja-JP" sz="1100">
              <a:solidFill>
                <a:schemeClr val="tx1"/>
              </a:solidFill>
              <a:effectLst/>
              <a:latin typeface="+mn-lt"/>
              <a:ea typeface="+mn-ea"/>
              <a:cs typeface="+mn-cs"/>
            </a:rPr>
            <a:t>32.2</a:t>
          </a:r>
          <a:r>
            <a:rPr kumimoji="1" lang="ja-JP" altLang="ja-JP" sz="1100">
              <a:solidFill>
                <a:schemeClr val="tx1"/>
              </a:solidFill>
              <a:effectLst/>
              <a:latin typeface="+mn-lt"/>
              <a:ea typeface="+mn-ea"/>
              <a:cs typeface="+mn-cs"/>
            </a:rPr>
            <a:t>％　類似団体平均</a:t>
          </a:r>
          <a:r>
            <a:rPr kumimoji="1" lang="en-US" altLang="ja-JP" sz="1100">
              <a:solidFill>
                <a:schemeClr val="tx1"/>
              </a:solidFill>
              <a:effectLst/>
              <a:latin typeface="+mn-lt"/>
              <a:ea typeface="+mn-ea"/>
              <a:cs typeface="+mn-cs"/>
            </a:rPr>
            <a:t>23.3%</a:t>
          </a:r>
          <a:r>
            <a:rPr kumimoji="1" lang="ja-JP" altLang="ja-JP" sz="1100">
              <a:solidFill>
                <a:schemeClr val="tx1"/>
              </a:solidFill>
              <a:effectLst/>
              <a:latin typeface="+mn-lt"/>
              <a:ea typeface="+mn-ea"/>
              <a:cs typeface="+mn-cs"/>
            </a:rPr>
            <a:t>）が、職員の定員管理や給与の適正化等に努めており、町村合併を行った平成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年度と比較して、職員数や職員給与費は着実に減少してきた。しかし、近年退職による欠員の補充をある程度行うようになり、そのことを原因とした人件費の増加傾向</a:t>
          </a:r>
          <a:r>
            <a:rPr kumimoji="1" lang="ja-JP" altLang="en-US" sz="1100">
              <a:solidFill>
                <a:schemeClr val="tx1"/>
              </a:solidFill>
              <a:effectLst/>
              <a:latin typeface="+mn-lt"/>
              <a:ea typeface="+mn-ea"/>
              <a:cs typeface="+mn-cs"/>
            </a:rPr>
            <a:t>もみられるほか</a:t>
          </a:r>
          <a:r>
            <a:rPr kumimoji="1" lang="ja-JP" altLang="ja-JP" sz="1100">
              <a:solidFill>
                <a:schemeClr val="tx1"/>
              </a:solidFill>
              <a:effectLst/>
              <a:latin typeface="+mn-lt"/>
              <a:ea typeface="+mn-ea"/>
              <a:cs typeface="+mn-cs"/>
            </a:rPr>
            <a:t>、会計年度任用職員制度の</a:t>
          </a:r>
          <a:r>
            <a:rPr kumimoji="1" lang="ja-JP" altLang="en-US" sz="1100">
              <a:solidFill>
                <a:schemeClr val="tx1"/>
              </a:solidFill>
              <a:effectLst/>
              <a:latin typeface="+mn-lt"/>
              <a:ea typeface="+mn-ea"/>
              <a:cs typeface="+mn-cs"/>
            </a:rPr>
            <a:t>影響</a:t>
          </a:r>
          <a:r>
            <a:rPr kumimoji="1" lang="ja-JP" altLang="ja-JP" sz="1100">
              <a:solidFill>
                <a:schemeClr val="tx1"/>
              </a:solidFill>
              <a:effectLst/>
              <a:latin typeface="+mn-lt"/>
              <a:ea typeface="+mn-ea"/>
              <a:cs typeface="+mn-cs"/>
            </a:rPr>
            <a:t>により</a:t>
          </a:r>
          <a:r>
            <a:rPr kumimoji="1" lang="ja-JP" altLang="en-US" sz="1100">
              <a:solidFill>
                <a:schemeClr val="tx1"/>
              </a:solidFill>
              <a:effectLst/>
              <a:latin typeface="+mn-lt"/>
              <a:ea typeface="+mn-ea"/>
              <a:cs typeface="+mn-cs"/>
            </a:rPr>
            <a:t>、今後も比較的高いままの推移が見込まれる</a:t>
          </a:r>
          <a:r>
            <a:rPr kumimoji="1" lang="ja-JP" altLang="ja-JP" sz="1100">
              <a:solidFill>
                <a:schemeClr val="tx1"/>
              </a:solidFill>
              <a:effectLst/>
              <a:latin typeface="+mn-lt"/>
              <a:ea typeface="+mn-ea"/>
              <a:cs typeface="+mn-cs"/>
            </a:rPr>
            <a:t>。引続き職員の適正な人員配置や定員の適正化を図り、人件費の削減に努める。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56134</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426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39</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472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60706</xdr:rowOff>
    </xdr:from>
    <xdr:to>
      <xdr:col>15</xdr:col>
      <xdr:colOff>98425</xdr:colOff>
      <xdr:row>39</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47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51562</xdr:rowOff>
    </xdr:from>
    <xdr:to>
      <xdr:col>11</xdr:col>
      <xdr:colOff>9525</xdr:colOff>
      <xdr:row>39</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381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5334</xdr:rowOff>
    </xdr:from>
    <xdr:to>
      <xdr:col>24</xdr:col>
      <xdr:colOff>76200</xdr:colOff>
      <xdr:row>39</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9906</xdr:rowOff>
    </xdr:from>
    <xdr:to>
      <xdr:col>15</xdr:col>
      <xdr:colOff>149225</xdr:colOff>
      <xdr:row>39</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60198</xdr:rowOff>
    </xdr:from>
    <xdr:to>
      <xdr:col>11</xdr:col>
      <xdr:colOff>60325</xdr:colOff>
      <xdr:row>39</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146575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xdr:rowOff>
    </xdr:from>
    <xdr:to>
      <xdr:col>6</xdr:col>
      <xdr:colOff>171450</xdr:colOff>
      <xdr:row>39</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物品（車両や消耗品等）や契約等の一元化に取り組み、コスト削減を図ってきたところである。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地理的要因により行政効率が悪いうえに、公共施設の指定管理者制度の導入やごみ処理等の委託業務によって、今後増加する要因も見込まれ、より経費節減に取り組む必要がある。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108712</xdr:rowOff>
    </xdr:from>
    <xdr:to>
      <xdr:col>82</xdr:col>
      <xdr:colOff>107950</xdr:colOff>
      <xdr:row>16</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519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56134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83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56134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5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4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57912</xdr:rowOff>
    </xdr:from>
    <xdr:to>
      <xdr:col>82</xdr:col>
      <xdr:colOff>158750</xdr:colOff>
      <xdr:row>16</xdr:row>
      <xdr:rowOff>159512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74439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扶助費については、こ</a:t>
          </a:r>
          <a:r>
            <a:rPr kumimoji="1" lang="ja-JP" altLang="en-US" sz="1100">
              <a:solidFill>
                <a:schemeClr val="tx1"/>
              </a:solidFill>
              <a:effectLst/>
              <a:latin typeface="+mn-lt"/>
              <a:ea typeface="+mn-ea"/>
              <a:cs typeface="+mn-cs"/>
            </a:rPr>
            <a:t>こ近年は</a:t>
          </a:r>
          <a:r>
            <a:rPr kumimoji="1" lang="ja-JP" altLang="ja-JP" sz="1100">
              <a:solidFill>
                <a:schemeClr val="tx1"/>
              </a:solidFill>
              <a:effectLst/>
              <a:latin typeface="+mn-lt"/>
              <a:ea typeface="+mn-ea"/>
              <a:cs typeface="+mn-cs"/>
            </a:rPr>
            <a:t>比較的</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傾向にあ</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年度は前年度より</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％減少し、ここ近年で一番低い数値となった。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扶助費についてはその年度の需要によって左右されることが多い。</a:t>
          </a:r>
          <a:endParaRPr lang="ja-JP" altLang="ja-JP" sz="1400">
            <a:solidFill>
              <a:schemeClr val="tx1"/>
            </a:solidFill>
            <a:effectLst/>
          </a:endParaRPr>
        </a:p>
        <a:p>
          <a:r>
            <a:rPr kumimoji="1" lang="ja-JP" altLang="ja-JP" sz="1100">
              <a:solidFill>
                <a:schemeClr val="tx1"/>
              </a:solidFill>
              <a:effectLst/>
              <a:latin typeface="+mn-lt"/>
              <a:ea typeface="+mn-ea"/>
              <a:cs typeface="+mn-cs"/>
            </a:rPr>
            <a:t>　全国平均と比較しても低い状況であるが、町の高齢化率の高さに起因する医療扶助の増加が寄与しており、今後は増加傾向が続くものと思われ、町単独扶助事業の効果検証を行うなどの改善は引き続き進めていく必要が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その他については、国民健康保険や介護保険や下水道事業など特別会計への繰出金が主なものである。</a:t>
          </a:r>
          <a:r>
            <a:rPr kumimoji="1" lang="ja-JP" altLang="en-US" sz="1100">
              <a:solidFill>
                <a:schemeClr val="tx1"/>
              </a:solidFill>
              <a:effectLst/>
              <a:latin typeface="+mn-lt"/>
              <a:ea typeface="+mn-ea"/>
              <a:cs typeface="+mn-cs"/>
            </a:rPr>
            <a:t>これまでは比較的増加傾向であっ</a:t>
          </a:r>
          <a:r>
            <a:rPr kumimoji="1" lang="ja-JP" altLang="ja-JP" sz="1100">
              <a:solidFill>
                <a:schemeClr val="tx1"/>
              </a:solidFill>
              <a:effectLst/>
              <a:latin typeface="+mn-lt"/>
              <a:ea typeface="+mn-ea"/>
              <a:cs typeface="+mn-cs"/>
            </a:rPr>
            <a:t>たが、令和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年度については</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今後も各事業において、効率的かつ合理的な経費削減に努めるとともに、公営企業については独立採算の原則のもと経営努力する必要がある。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82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56</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5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補助費等については、徹底した補助見直し等により低い水準を保ってきた。平成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年度は久万こども園施設型給付費の増を主な要因として</a:t>
          </a:r>
          <a:r>
            <a:rPr kumimoji="1" lang="en-US" altLang="ja-JP" sz="1100">
              <a:solidFill>
                <a:schemeClr val="tx1"/>
              </a:solidFill>
              <a:effectLst/>
              <a:latin typeface="+mn-lt"/>
              <a:ea typeface="+mn-ea"/>
              <a:cs typeface="+mn-cs"/>
            </a:rPr>
            <a:t>0.9</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の増、令和元年度についても前年度比</a:t>
          </a:r>
          <a:r>
            <a:rPr kumimoji="1" lang="en-US" altLang="ja-JP" sz="110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の増</a:t>
          </a:r>
          <a:r>
            <a:rPr kumimoji="1" lang="ja-JP" altLang="en-US" sz="1100">
              <a:solidFill>
                <a:schemeClr val="tx1"/>
              </a:solidFill>
              <a:effectLst/>
              <a:latin typeface="+mn-lt"/>
              <a:ea typeface="+mn-ea"/>
              <a:cs typeface="+mn-cs"/>
            </a:rPr>
            <a:t>であっ</a:t>
          </a:r>
          <a:r>
            <a:rPr kumimoji="1" lang="ja-JP" altLang="ja-JP" sz="1100">
              <a:solidFill>
                <a:schemeClr val="tx1"/>
              </a:solidFill>
              <a:effectLst/>
              <a:latin typeface="+mn-lt"/>
              <a:ea typeface="+mn-ea"/>
              <a:cs typeface="+mn-cs"/>
            </a:rPr>
            <a:t>た</a:t>
          </a:r>
          <a:r>
            <a:rPr kumimoji="1" lang="ja-JP" altLang="en-US" sz="1100">
              <a:solidFill>
                <a:schemeClr val="tx1"/>
              </a:solidFill>
              <a:effectLst/>
              <a:latin typeface="+mn-lt"/>
              <a:ea typeface="+mn-ea"/>
              <a:cs typeface="+mn-cs"/>
            </a:rPr>
            <a:t>が、補助見直しを継続して進めていることにより令和元年度以降は減少しており、</a:t>
          </a:r>
          <a:r>
            <a:rPr kumimoji="1" lang="ja-JP" altLang="ja-JP" sz="1100">
              <a:solidFill>
                <a:schemeClr val="tx1"/>
              </a:solidFill>
              <a:effectLst/>
              <a:latin typeface="+mn-lt"/>
              <a:ea typeface="+mn-ea"/>
              <a:cs typeface="+mn-cs"/>
            </a:rPr>
            <a:t>類似団体平均と比較しても低い水準を保っている。</a:t>
          </a:r>
          <a:endParaRPr lang="ja-JP" altLang="ja-JP" sz="1400">
            <a:solidFill>
              <a:schemeClr val="tx1"/>
            </a:solidFill>
            <a:effectLst/>
          </a:endParaRPr>
        </a:p>
        <a:p>
          <a:pPr>
            <a:lnSpc>
              <a:spcPts val="1600"/>
            </a:lnSpc>
          </a:pPr>
          <a:r>
            <a:rPr kumimoji="1" lang="ja-JP" altLang="ja-JP" sz="1100">
              <a:solidFill>
                <a:schemeClr val="tx1"/>
              </a:solidFill>
              <a:effectLst/>
              <a:latin typeface="+mn-lt"/>
              <a:ea typeface="+mn-ea"/>
              <a:cs typeface="+mn-cs"/>
            </a:rPr>
            <a:t>　今後も定期的に費用対効果を検証するなどして、廃止・見直し継続等のメリハリのある判断が必要である。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20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町村合併時に整備した事業により地方債現在高が増加していたが、近年は公営企業債の元利償還金に対する繰入金を合わせても類似団体の平均水準以下まで改善されてきている。</a:t>
          </a:r>
          <a:endParaRPr lang="ja-JP" altLang="ja-JP">
            <a:solidFill>
              <a:schemeClr val="tx1"/>
            </a:solidFill>
            <a:effectLst/>
          </a:endParaRPr>
        </a:p>
        <a:p>
          <a:r>
            <a:rPr kumimoji="1" lang="ja-JP" altLang="ja-JP" sz="1100">
              <a:solidFill>
                <a:schemeClr val="tx1"/>
              </a:solidFill>
              <a:effectLst/>
              <a:latin typeface="+mn-lt"/>
              <a:ea typeface="+mn-ea"/>
              <a:cs typeface="+mn-cs"/>
            </a:rPr>
            <a:t>　今後も中長期を見据えた地方債の新規発行の適正化に努め、身の丈に合った規模の普通建設事業を進めることで、安定レベルの公債費負担を維持することとしている。</a:t>
          </a:r>
          <a:endParaRPr lang="ja-JP" altLang="ja-JP">
            <a:solidFill>
              <a:schemeClr val="tx1"/>
            </a:solidFill>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20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23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45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ここ数年、</a:t>
          </a:r>
          <a:r>
            <a:rPr kumimoji="1" lang="ja-JP" altLang="ja-JP" sz="1100">
              <a:solidFill>
                <a:schemeClr val="dk1"/>
              </a:solidFill>
              <a:effectLst/>
              <a:latin typeface="+mn-lt"/>
              <a:ea typeface="+mn-ea"/>
              <a:cs typeface="+mn-cs"/>
            </a:rPr>
            <a:t>公債費以外に係る経常収支比率は類似団体平均と</a:t>
          </a:r>
          <a:r>
            <a:rPr kumimoji="1" lang="ja-JP" altLang="en-US" sz="1100">
              <a:solidFill>
                <a:schemeClr val="dk1"/>
              </a:solidFill>
              <a:effectLst/>
              <a:latin typeface="+mn-lt"/>
              <a:ea typeface="+mn-ea"/>
              <a:cs typeface="+mn-cs"/>
            </a:rPr>
            <a:t>の差が開いていく傾向にあったが、令和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前</a:t>
          </a:r>
          <a:r>
            <a:rPr kumimoji="1" lang="en-US" altLang="ja-JP" sz="1100">
              <a:solidFill>
                <a:schemeClr val="dk1"/>
              </a:solidFill>
              <a:effectLst/>
              <a:latin typeface="+mn-lt"/>
              <a:ea typeface="+mn-ea"/>
              <a:cs typeface="+mn-cs"/>
            </a:rPr>
            <a:t>年度と比較して全ての項目でポイントが下がったため、</a:t>
          </a:r>
          <a:r>
            <a:rPr kumimoji="1" lang="ja-JP" altLang="ja-JP" sz="1100">
              <a:solidFill>
                <a:schemeClr val="dk1"/>
              </a:solidFill>
              <a:effectLst/>
              <a:latin typeface="+mn-lt"/>
              <a:ea typeface="+mn-ea"/>
              <a:cs typeface="+mn-cs"/>
            </a:rPr>
            <a:t>類似団体との差が</a:t>
          </a:r>
          <a:r>
            <a:rPr kumimoji="1" lang="ja-JP" altLang="en-US" sz="1100">
              <a:solidFill>
                <a:schemeClr val="dk1"/>
              </a:solidFill>
              <a:effectLst/>
              <a:latin typeface="+mn-lt"/>
              <a:ea typeface="+mn-ea"/>
              <a:cs typeface="+mn-cs"/>
            </a:rPr>
            <a:t>縮まった</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88137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22376"/>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006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56135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772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13936</xdr:rowOff>
    </xdr:from>
    <xdr:to>
      <xdr:col>29</xdr:col>
      <xdr:colOff>127000</xdr:colOff>
      <xdr:row>14</xdr:row>
      <xdr:rowOff>35973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461861"/>
          <a:ext cx="647700" cy="2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35973</xdr:rowOff>
    </xdr:from>
    <xdr:to>
      <xdr:col>26</xdr:col>
      <xdr:colOff>50800</xdr:colOff>
      <xdr:row>14</xdr:row>
      <xdr:rowOff>162001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483898"/>
          <a:ext cx="698500" cy="1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156028</xdr:rowOff>
    </xdr:from>
    <xdr:to>
      <xdr:col>22</xdr:col>
      <xdr:colOff>114300</xdr:colOff>
      <xdr:row>14</xdr:row>
      <xdr:rowOff>162001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2603953"/>
          <a:ext cx="698500" cy="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141187</xdr:rowOff>
    </xdr:from>
    <xdr:to>
      <xdr:col>18</xdr:col>
      <xdr:colOff>177800</xdr:colOff>
      <xdr:row>14</xdr:row>
      <xdr:rowOff>156028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589112"/>
          <a:ext cx="698500" cy="1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134586</xdr:rowOff>
    </xdr:from>
    <xdr:to>
      <xdr:col>29</xdr:col>
      <xdr:colOff>177800</xdr:colOff>
      <xdr:row>14</xdr:row>
      <xdr:rowOff>64736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41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151113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2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156623</xdr:rowOff>
    </xdr:from>
    <xdr:to>
      <xdr:col>26</xdr:col>
      <xdr:colOff>101600</xdr:colOff>
      <xdr:row>14</xdr:row>
      <xdr:rowOff>86773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43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96950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20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111201</xdr:rowOff>
    </xdr:from>
    <xdr:to>
      <xdr:col>22</xdr:col>
      <xdr:colOff>165100</xdr:colOff>
      <xdr:row>15</xdr:row>
      <xdr:rowOff>41351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55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51528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3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105228</xdr:rowOff>
    </xdr:from>
    <xdr:to>
      <xdr:col>19</xdr:col>
      <xdr:colOff>38100</xdr:colOff>
      <xdr:row>15</xdr:row>
      <xdr:rowOff>35378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55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45555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32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90387</xdr:rowOff>
    </xdr:from>
    <xdr:to>
      <xdr:col>15</xdr:col>
      <xdr:colOff>101600</xdr:colOff>
      <xdr:row>15</xdr:row>
      <xdr:rowOff>20537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53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30714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30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259718</xdr:rowOff>
    </xdr:from>
    <xdr:to>
      <xdr:col>29</xdr:col>
      <xdr:colOff>127000</xdr:colOff>
      <xdr:row>34</xdr:row>
      <xdr:rowOff>320167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27168"/>
          <a:ext cx="6477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320167</xdr:rowOff>
    </xdr:from>
    <xdr:to>
      <xdr:col>26</xdr:col>
      <xdr:colOff>50800</xdr:colOff>
      <xdr:row>34</xdr:row>
      <xdr:rowOff>320200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87617"/>
          <a:ext cx="698500" cy="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267654</xdr:rowOff>
    </xdr:from>
    <xdr:to>
      <xdr:col>22</xdr:col>
      <xdr:colOff>114300</xdr:colOff>
      <xdr:row>34</xdr:row>
      <xdr:rowOff>320200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35104"/>
          <a:ext cx="698500" cy="5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221183</xdr:rowOff>
    </xdr:from>
    <xdr:to>
      <xdr:col>18</xdr:col>
      <xdr:colOff>177800</xdr:colOff>
      <xdr:row>34</xdr:row>
      <xdr:rowOff>267654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88633"/>
          <a:ext cx="698500" cy="46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208919</xdr:rowOff>
    </xdr:from>
    <xdr:to>
      <xdr:col>29</xdr:col>
      <xdr:colOff>177800</xdr:colOff>
      <xdr:row>34</xdr:row>
      <xdr:rowOff>310519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7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53996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2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269367</xdr:rowOff>
    </xdr:from>
    <xdr:to>
      <xdr:col>26</xdr:col>
      <xdr:colOff>101600</xdr:colOff>
      <xdr:row>35</xdr:row>
      <xdr:rowOff>28067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3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38244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05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269400</xdr:rowOff>
    </xdr:from>
    <xdr:to>
      <xdr:col>22</xdr:col>
      <xdr:colOff>165100</xdr:colOff>
      <xdr:row>35</xdr:row>
      <xdr:rowOff>28100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3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38277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216854</xdr:rowOff>
    </xdr:from>
    <xdr:to>
      <xdr:col>19</xdr:col>
      <xdr:colOff>38100</xdr:colOff>
      <xdr:row>34</xdr:row>
      <xdr:rowOff>318454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8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328631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5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170383</xdr:rowOff>
    </xdr:from>
    <xdr:to>
      <xdr:col>15</xdr:col>
      <xdr:colOff>101600</xdr:colOff>
      <xdr:row>34</xdr:row>
      <xdr:rowOff>271983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3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282160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119206</xdr:rowOff>
    </xdr:from>
    <xdr:to>
      <xdr:col>24</xdr:col>
      <xdr:colOff>63500</xdr:colOff>
      <xdr:row>32</xdr:row>
      <xdr:rowOff>137883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605606"/>
          <a:ext cx="8382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137883</xdr:rowOff>
    </xdr:from>
    <xdr:to>
      <xdr:col>19</xdr:col>
      <xdr:colOff>177800</xdr:colOff>
      <xdr:row>33</xdr:row>
      <xdr:rowOff>122549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624283"/>
          <a:ext cx="889000" cy="1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122549</xdr:rowOff>
    </xdr:from>
    <xdr:to>
      <xdr:col>15</xdr:col>
      <xdr:colOff>50800</xdr:colOff>
      <xdr:row>33</xdr:row>
      <xdr:rowOff>127738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80399"/>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127738</xdr:rowOff>
    </xdr:from>
    <xdr:to>
      <xdr:col>10</xdr:col>
      <xdr:colOff>114300</xdr:colOff>
      <xdr:row>33</xdr:row>
      <xdr:rowOff>148313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785588"/>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68406</xdr:rowOff>
    </xdr:from>
    <xdr:to>
      <xdr:col>24</xdr:col>
      <xdr:colOff>114300</xdr:colOff>
      <xdr:row>32</xdr:row>
      <xdr:rowOff>170006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5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91283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40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87083</xdr:rowOff>
    </xdr:from>
    <xdr:to>
      <xdr:col>20</xdr:col>
      <xdr:colOff>38100</xdr:colOff>
      <xdr:row>33</xdr:row>
      <xdr:rowOff>17233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33760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3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71749</xdr:rowOff>
    </xdr:from>
    <xdr:to>
      <xdr:col>15</xdr:col>
      <xdr:colOff>101600</xdr:colOff>
      <xdr:row>34</xdr:row>
      <xdr:rowOff>1899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18426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50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76938</xdr:rowOff>
    </xdr:from>
    <xdr:to>
      <xdr:col>10</xdr:col>
      <xdr:colOff>165100</xdr:colOff>
      <xdr:row>34</xdr:row>
      <xdr:rowOff>7088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7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23615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97513</xdr:rowOff>
    </xdr:from>
    <xdr:to>
      <xdr:col>6</xdr:col>
      <xdr:colOff>38100</xdr:colOff>
      <xdr:row>34</xdr:row>
      <xdr:rowOff>27663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7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44190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3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13052</xdr:rowOff>
    </xdr:from>
    <xdr:to>
      <xdr:col>24</xdr:col>
      <xdr:colOff>63500</xdr:colOff>
      <xdr:row>57</xdr:row>
      <xdr:rowOff>76048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85702"/>
          <a:ext cx="838200" cy="6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68095</xdr:rowOff>
    </xdr:from>
    <xdr:to>
      <xdr:col>19</xdr:col>
      <xdr:colOff>177800</xdr:colOff>
      <xdr:row>57</xdr:row>
      <xdr:rowOff>76048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40745"/>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68095</xdr:rowOff>
    </xdr:from>
    <xdr:to>
      <xdr:col>15</xdr:col>
      <xdr:colOff>50800</xdr:colOff>
      <xdr:row>57</xdr:row>
      <xdr:rowOff>91376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40745"/>
          <a:ext cx="889000" cy="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55301</xdr:rowOff>
    </xdr:from>
    <xdr:to>
      <xdr:col>10</xdr:col>
      <xdr:colOff>114300</xdr:colOff>
      <xdr:row>57</xdr:row>
      <xdr:rowOff>91376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827951"/>
          <a:ext cx="889000" cy="3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133702</xdr:rowOff>
    </xdr:from>
    <xdr:to>
      <xdr:col>24</xdr:col>
      <xdr:colOff>114300</xdr:colOff>
      <xdr:row>57</xdr:row>
      <xdr:rowOff>63852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156579</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8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25248</xdr:rowOff>
    </xdr:from>
    <xdr:to>
      <xdr:col>20</xdr:col>
      <xdr:colOff>38100</xdr:colOff>
      <xdr:row>57</xdr:row>
      <xdr:rowOff>126848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143375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17295</xdr:rowOff>
    </xdr:from>
    <xdr:to>
      <xdr:col>15</xdr:col>
      <xdr:colOff>101600</xdr:colOff>
      <xdr:row>57</xdr:row>
      <xdr:rowOff>118895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135422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56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40576</xdr:rowOff>
    </xdr:from>
    <xdr:to>
      <xdr:col>10</xdr:col>
      <xdr:colOff>165100</xdr:colOff>
      <xdr:row>57</xdr:row>
      <xdr:rowOff>142176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158703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8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4501</xdr:rowOff>
    </xdr:from>
    <xdr:to>
      <xdr:col>6</xdr:col>
      <xdr:colOff>38100</xdr:colOff>
      <xdr:row>57</xdr:row>
      <xdr:rowOff>106101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122628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55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146352</xdr:rowOff>
    </xdr:from>
    <xdr:to>
      <xdr:col>24</xdr:col>
      <xdr:colOff>63500</xdr:colOff>
      <xdr:row>77</xdr:row>
      <xdr:rowOff>151450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348002"/>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146352</xdr:rowOff>
    </xdr:from>
    <xdr:to>
      <xdr:col>19</xdr:col>
      <xdr:colOff>177800</xdr:colOff>
      <xdr:row>77</xdr:row>
      <xdr:rowOff>160593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48002"/>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114416</xdr:rowOff>
    </xdr:from>
    <xdr:to>
      <xdr:col>15</xdr:col>
      <xdr:colOff>50800</xdr:colOff>
      <xdr:row>77</xdr:row>
      <xdr:rowOff>160593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31606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114416</xdr:rowOff>
    </xdr:from>
    <xdr:to>
      <xdr:col>10</xdr:col>
      <xdr:colOff>114300</xdr:colOff>
      <xdr:row>77</xdr:row>
      <xdr:rowOff>148295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16066"/>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100650</xdr:rowOff>
    </xdr:from>
    <xdr:to>
      <xdr:col>24</xdr:col>
      <xdr:colOff>114300</xdr:colOff>
      <xdr:row>78</xdr:row>
      <xdr:rowOff>30800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79077</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95552</xdr:rowOff>
    </xdr:from>
    <xdr:to>
      <xdr:col>20</xdr:col>
      <xdr:colOff>38100</xdr:colOff>
      <xdr:row>78</xdr:row>
      <xdr:rowOff>25702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16829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38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109793</xdr:rowOff>
    </xdr:from>
    <xdr:to>
      <xdr:col>15</xdr:col>
      <xdr:colOff>101600</xdr:colOff>
      <xdr:row>78</xdr:row>
      <xdr:rowOff>39943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31070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63616</xdr:rowOff>
    </xdr:from>
    <xdr:to>
      <xdr:col>10</xdr:col>
      <xdr:colOff>165100</xdr:colOff>
      <xdr:row>77</xdr:row>
      <xdr:rowOff>165216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156343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97495</xdr:rowOff>
    </xdr:from>
    <xdr:to>
      <xdr:col>6</xdr:col>
      <xdr:colOff>38100</xdr:colOff>
      <xdr:row>78</xdr:row>
      <xdr:rowOff>27645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18772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9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127519</xdr:rowOff>
    </xdr:from>
    <xdr:to>
      <xdr:col>24</xdr:col>
      <xdr:colOff>63500</xdr:colOff>
      <xdr:row>99</xdr:row>
      <xdr:rowOff>18825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86719"/>
          <a:ext cx="838200" cy="40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18825</xdr:rowOff>
    </xdr:from>
    <xdr:to>
      <xdr:col>19</xdr:col>
      <xdr:colOff>177800</xdr:colOff>
      <xdr:row>99</xdr:row>
      <xdr:rowOff>29722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92375"/>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29722</xdr:rowOff>
    </xdr:from>
    <xdr:to>
      <xdr:col>15</xdr:col>
      <xdr:colOff>50800</xdr:colOff>
      <xdr:row>99</xdr:row>
      <xdr:rowOff>55314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7003272"/>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61671</xdr:rowOff>
    </xdr:from>
    <xdr:to>
      <xdr:col>10</xdr:col>
      <xdr:colOff>114300</xdr:colOff>
      <xdr:row>99</xdr:row>
      <xdr:rowOff>55314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63771"/>
          <a:ext cx="889000" cy="16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76719</xdr:rowOff>
    </xdr:from>
    <xdr:to>
      <xdr:col>24</xdr:col>
      <xdr:colOff>114300</xdr:colOff>
      <xdr:row>97</xdr:row>
      <xdr:rowOff>6869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55146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139475</xdr:rowOff>
    </xdr:from>
    <xdr:to>
      <xdr:col>20</xdr:col>
      <xdr:colOff>38100</xdr:colOff>
      <xdr:row>99</xdr:row>
      <xdr:rowOff>69625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60752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7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150372</xdr:rowOff>
    </xdr:from>
    <xdr:to>
      <xdr:col>15</xdr:col>
      <xdr:colOff>101600</xdr:colOff>
      <xdr:row>99</xdr:row>
      <xdr:rowOff>80522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71649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4514</xdr:rowOff>
    </xdr:from>
    <xdr:to>
      <xdr:col>10</xdr:col>
      <xdr:colOff>165100</xdr:colOff>
      <xdr:row>99</xdr:row>
      <xdr:rowOff>106114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97241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10871</xdr:rowOff>
    </xdr:from>
    <xdr:to>
      <xdr:col>6</xdr:col>
      <xdr:colOff>38100</xdr:colOff>
      <xdr:row>98</xdr:row>
      <xdr:rowOff>112471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128998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78930</xdr:rowOff>
    </xdr:from>
    <xdr:to>
      <xdr:col>55</xdr:col>
      <xdr:colOff>0</xdr:colOff>
      <xdr:row>35</xdr:row>
      <xdr:rowOff>82596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736780"/>
          <a:ext cx="838200" cy="3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78930</xdr:rowOff>
    </xdr:from>
    <xdr:to>
      <xdr:col>50</xdr:col>
      <xdr:colOff>114300</xdr:colOff>
      <xdr:row>37</xdr:row>
      <xdr:rowOff>47643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736780"/>
          <a:ext cx="889000" cy="6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47643</xdr:rowOff>
    </xdr:from>
    <xdr:to>
      <xdr:col>45</xdr:col>
      <xdr:colOff>177800</xdr:colOff>
      <xdr:row>37</xdr:row>
      <xdr:rowOff>111026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91293"/>
          <a:ext cx="889000" cy="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111026</xdr:rowOff>
    </xdr:from>
    <xdr:to>
      <xdr:col>41</xdr:col>
      <xdr:colOff>50800</xdr:colOff>
      <xdr:row>38</xdr:row>
      <xdr:rowOff>32162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54676"/>
          <a:ext cx="889000" cy="9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31796</xdr:rowOff>
    </xdr:from>
    <xdr:to>
      <xdr:col>55</xdr:col>
      <xdr:colOff>50800</xdr:colOff>
      <xdr:row>35</xdr:row>
      <xdr:rowOff>133396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0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54673</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28130</xdr:rowOff>
    </xdr:from>
    <xdr:to>
      <xdr:col>50</xdr:col>
      <xdr:colOff>165100</xdr:colOff>
      <xdr:row>33</xdr:row>
      <xdr:rowOff>129730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6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146257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46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168293</xdr:rowOff>
    </xdr:from>
    <xdr:to>
      <xdr:col>46</xdr:col>
      <xdr:colOff>38100</xdr:colOff>
      <xdr:row>37</xdr:row>
      <xdr:rowOff>98443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114970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11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60226</xdr:rowOff>
    </xdr:from>
    <xdr:to>
      <xdr:col>41</xdr:col>
      <xdr:colOff>101600</xdr:colOff>
      <xdr:row>37</xdr:row>
      <xdr:rowOff>161826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6903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7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152813</xdr:rowOff>
    </xdr:from>
    <xdr:to>
      <xdr:col>36</xdr:col>
      <xdr:colOff>165100</xdr:colOff>
      <xdr:row>38</xdr:row>
      <xdr:rowOff>82962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96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99490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27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148373</xdr:rowOff>
    </xdr:from>
    <xdr:to>
      <xdr:col>55</xdr:col>
      <xdr:colOff>0</xdr:colOff>
      <xdr:row>57</xdr:row>
      <xdr:rowOff>155925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49573"/>
          <a:ext cx="838200" cy="17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1812</xdr:rowOff>
    </xdr:from>
    <xdr:to>
      <xdr:col>50</xdr:col>
      <xdr:colOff>114300</xdr:colOff>
      <xdr:row>57</xdr:row>
      <xdr:rowOff>155925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74462"/>
          <a:ext cx="889000" cy="1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1812</xdr:rowOff>
    </xdr:from>
    <xdr:to>
      <xdr:col>45</xdr:col>
      <xdr:colOff>177800</xdr:colOff>
      <xdr:row>58</xdr:row>
      <xdr:rowOff>66407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74462"/>
          <a:ext cx="889000" cy="23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154820</xdr:rowOff>
    </xdr:from>
    <xdr:to>
      <xdr:col>41</xdr:col>
      <xdr:colOff>50800</xdr:colOff>
      <xdr:row>58</xdr:row>
      <xdr:rowOff>66407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27470"/>
          <a:ext cx="889000" cy="8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97573</xdr:rowOff>
    </xdr:from>
    <xdr:to>
      <xdr:col>55</xdr:col>
      <xdr:colOff>50800</xdr:colOff>
      <xdr:row>57</xdr:row>
      <xdr:rowOff>27723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120450</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5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105125</xdr:rowOff>
    </xdr:from>
    <xdr:to>
      <xdr:col>50</xdr:col>
      <xdr:colOff>165100</xdr:colOff>
      <xdr:row>58</xdr:row>
      <xdr:rowOff>35275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26402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7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122462</xdr:rowOff>
    </xdr:from>
    <xdr:to>
      <xdr:col>46</xdr:col>
      <xdr:colOff>38100</xdr:colOff>
      <xdr:row>57</xdr:row>
      <xdr:rowOff>52612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69139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49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15607</xdr:rowOff>
    </xdr:from>
    <xdr:to>
      <xdr:col>41</xdr:col>
      <xdr:colOff>101600</xdr:colOff>
      <xdr:row>58</xdr:row>
      <xdr:rowOff>117207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108334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104020</xdr:rowOff>
    </xdr:from>
    <xdr:to>
      <xdr:col>36</xdr:col>
      <xdr:colOff>165100</xdr:colOff>
      <xdr:row>58</xdr:row>
      <xdr:rowOff>34170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25297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9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94912</xdr:rowOff>
    </xdr:from>
    <xdr:to>
      <xdr:col>55</xdr:col>
      <xdr:colOff>0</xdr:colOff>
      <xdr:row>76</xdr:row>
      <xdr:rowOff>107268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25112"/>
          <a:ext cx="8382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82184</xdr:rowOff>
    </xdr:from>
    <xdr:to>
      <xdr:col>50</xdr:col>
      <xdr:colOff>114300</xdr:colOff>
      <xdr:row>76</xdr:row>
      <xdr:rowOff>107268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940934"/>
          <a:ext cx="889000" cy="1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82184</xdr:rowOff>
    </xdr:from>
    <xdr:to>
      <xdr:col>45</xdr:col>
      <xdr:colOff>177800</xdr:colOff>
      <xdr:row>77</xdr:row>
      <xdr:rowOff>12644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40934"/>
          <a:ext cx="889000" cy="27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144461</xdr:rowOff>
    </xdr:from>
    <xdr:to>
      <xdr:col>41</xdr:col>
      <xdr:colOff>50800</xdr:colOff>
      <xdr:row>77</xdr:row>
      <xdr:rowOff>12644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74661"/>
          <a:ext cx="8890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44112</xdr:rowOff>
    </xdr:from>
    <xdr:to>
      <xdr:col>55</xdr:col>
      <xdr:colOff>50800</xdr:colOff>
      <xdr:row>76</xdr:row>
      <xdr:rowOff>145712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0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66988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56468</xdr:rowOff>
    </xdr:from>
    <xdr:to>
      <xdr:col>50</xdr:col>
      <xdr:colOff>165100</xdr:colOff>
      <xdr:row>76</xdr:row>
      <xdr:rowOff>158068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31384</xdr:rowOff>
    </xdr:from>
    <xdr:to>
      <xdr:col>46</xdr:col>
      <xdr:colOff>38100</xdr:colOff>
      <xdr:row>75</xdr:row>
      <xdr:rowOff>132984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8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149511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6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133294</xdr:rowOff>
    </xdr:from>
    <xdr:to>
      <xdr:col>41</xdr:col>
      <xdr:colOff>101600</xdr:colOff>
      <xdr:row>77</xdr:row>
      <xdr:rowOff>63444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54571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93661</xdr:rowOff>
    </xdr:from>
    <xdr:to>
      <xdr:col>36</xdr:col>
      <xdr:colOff>165100</xdr:colOff>
      <xdr:row>77</xdr:row>
      <xdr:rowOff>23811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14938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136829</xdr:rowOff>
    </xdr:from>
    <xdr:to>
      <xdr:col>55</xdr:col>
      <xdr:colOff>0</xdr:colOff>
      <xdr:row>97</xdr:row>
      <xdr:rowOff>166903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96029"/>
          <a:ext cx="838200" cy="20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141264</xdr:rowOff>
    </xdr:from>
    <xdr:to>
      <xdr:col>50</xdr:col>
      <xdr:colOff>114300</xdr:colOff>
      <xdr:row>97</xdr:row>
      <xdr:rowOff>166903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71914"/>
          <a:ext cx="889000" cy="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141264</xdr:rowOff>
    </xdr:from>
    <xdr:to>
      <xdr:col>45</xdr:col>
      <xdr:colOff>177800</xdr:colOff>
      <xdr:row>98</xdr:row>
      <xdr:rowOff>51495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71914"/>
          <a:ext cx="889000" cy="8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145548</xdr:rowOff>
    </xdr:from>
    <xdr:to>
      <xdr:col>41</xdr:col>
      <xdr:colOff>50800</xdr:colOff>
      <xdr:row>98</xdr:row>
      <xdr:rowOff>51495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76198"/>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86029</xdr:rowOff>
    </xdr:from>
    <xdr:to>
      <xdr:col>55</xdr:col>
      <xdr:colOff>50800</xdr:colOff>
      <xdr:row>97</xdr:row>
      <xdr:rowOff>16179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108906</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116103</xdr:rowOff>
    </xdr:from>
    <xdr:to>
      <xdr:col>50</xdr:col>
      <xdr:colOff>165100</xdr:colOff>
      <xdr:row>98</xdr:row>
      <xdr:rowOff>46253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37380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90464</xdr:rowOff>
    </xdr:from>
    <xdr:to>
      <xdr:col>46</xdr:col>
      <xdr:colOff>38100</xdr:colOff>
      <xdr:row>98</xdr:row>
      <xdr:rowOff>20614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11741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1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695</xdr:rowOff>
    </xdr:from>
    <xdr:to>
      <xdr:col>41</xdr:col>
      <xdr:colOff>101600</xdr:colOff>
      <xdr:row>98</xdr:row>
      <xdr:rowOff>102295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93422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94748</xdr:rowOff>
    </xdr:from>
    <xdr:to>
      <xdr:col>36</xdr:col>
      <xdr:colOff>165100</xdr:colOff>
      <xdr:row>98</xdr:row>
      <xdr:rowOff>24898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16025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146412</xdr:rowOff>
    </xdr:from>
    <xdr:to>
      <xdr:col>85</xdr:col>
      <xdr:colOff>127000</xdr:colOff>
      <xdr:row>37</xdr:row>
      <xdr:rowOff>55923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147162"/>
          <a:ext cx="838200" cy="2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5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140441</xdr:rowOff>
    </xdr:from>
    <xdr:to>
      <xdr:col>81</xdr:col>
      <xdr:colOff>50800</xdr:colOff>
      <xdr:row>35</xdr:row>
      <xdr:rowOff>146412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141191"/>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140441</xdr:rowOff>
    </xdr:from>
    <xdr:to>
      <xdr:col>76</xdr:col>
      <xdr:colOff>114300</xdr:colOff>
      <xdr:row>36</xdr:row>
      <xdr:rowOff>38549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141191"/>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30824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5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38549</xdr:rowOff>
    </xdr:from>
    <xdr:to>
      <xdr:col>71</xdr:col>
      <xdr:colOff>177800</xdr:colOff>
      <xdr:row>37</xdr:row>
      <xdr:rowOff>145369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210749"/>
          <a:ext cx="889000" cy="2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36256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5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37435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5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5123</xdr:rowOff>
    </xdr:from>
    <xdr:to>
      <xdr:col>85</xdr:col>
      <xdr:colOff>177800</xdr:colOff>
      <xdr:row>37</xdr:row>
      <xdr:rowOff>106723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3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28000</xdr:rowOff>
    </xdr:from>
    <xdr:ext cx="534377"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2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95612</xdr:rowOff>
    </xdr:from>
    <xdr:to>
      <xdr:col>81</xdr:col>
      <xdr:colOff>101600</xdr:colOff>
      <xdr:row>36</xdr:row>
      <xdr:rowOff>25762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0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42289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5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89641</xdr:rowOff>
    </xdr:from>
    <xdr:to>
      <xdr:col>76</xdr:col>
      <xdr:colOff>165100</xdr:colOff>
      <xdr:row>36</xdr:row>
      <xdr:rowOff>19791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0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36318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8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159199</xdr:rowOff>
    </xdr:from>
    <xdr:to>
      <xdr:col>72</xdr:col>
      <xdr:colOff>38100</xdr:colOff>
      <xdr:row>36</xdr:row>
      <xdr:rowOff>89349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1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105876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9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94569</xdr:rowOff>
    </xdr:from>
    <xdr:to>
      <xdr:col>67</xdr:col>
      <xdr:colOff>101600</xdr:colOff>
      <xdr:row>38</xdr:row>
      <xdr:rowOff>24719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41246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2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159812</xdr:rowOff>
    </xdr:from>
    <xdr:to>
      <xdr:col>85</xdr:col>
      <xdr:colOff>127000</xdr:colOff>
      <xdr:row>76</xdr:row>
      <xdr:rowOff>11080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18562"/>
          <a:ext cx="8382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146545</xdr:rowOff>
    </xdr:from>
    <xdr:to>
      <xdr:col>81</xdr:col>
      <xdr:colOff>50800</xdr:colOff>
      <xdr:row>76</xdr:row>
      <xdr:rowOff>11080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005295"/>
          <a:ext cx="889000" cy="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115112</xdr:rowOff>
    </xdr:from>
    <xdr:to>
      <xdr:col>76</xdr:col>
      <xdr:colOff>114300</xdr:colOff>
      <xdr:row>75</xdr:row>
      <xdr:rowOff>146545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97386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71623</xdr:rowOff>
    </xdr:from>
    <xdr:to>
      <xdr:col>71</xdr:col>
      <xdr:colOff>177800</xdr:colOff>
      <xdr:row>75</xdr:row>
      <xdr:rowOff>115112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930373"/>
          <a:ext cx="889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109012</xdr:rowOff>
    </xdr:from>
    <xdr:to>
      <xdr:col>85</xdr:col>
      <xdr:colOff>177800</xdr:colOff>
      <xdr:row>76</xdr:row>
      <xdr:rowOff>39162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96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87439</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4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131731</xdr:rowOff>
    </xdr:from>
    <xdr:to>
      <xdr:col>81</xdr:col>
      <xdr:colOff>101600</xdr:colOff>
      <xdr:row>76</xdr:row>
      <xdr:rowOff>61881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9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53007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95745</xdr:rowOff>
    </xdr:from>
    <xdr:to>
      <xdr:col>76</xdr:col>
      <xdr:colOff>165100</xdr:colOff>
      <xdr:row>76</xdr:row>
      <xdr:rowOff>25895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17022</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04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64312</xdr:rowOff>
    </xdr:from>
    <xdr:to>
      <xdr:col>72</xdr:col>
      <xdr:colOff>38100</xdr:colOff>
      <xdr:row>75</xdr:row>
      <xdr:rowOff>165912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10989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6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20823</xdr:rowOff>
    </xdr:from>
    <xdr:to>
      <xdr:col>67</xdr:col>
      <xdr:colOff>101600</xdr:colOff>
      <xdr:row>75</xdr:row>
      <xdr:rowOff>122423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138950</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65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57365</xdr:rowOff>
    </xdr:from>
    <xdr:to>
      <xdr:col>85</xdr:col>
      <xdr:colOff>127000</xdr:colOff>
      <xdr:row>99</xdr:row>
      <xdr:rowOff>95782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7030915"/>
          <a:ext cx="838200" cy="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91960</xdr:rowOff>
    </xdr:from>
    <xdr:to>
      <xdr:col>81</xdr:col>
      <xdr:colOff>50800</xdr:colOff>
      <xdr:row>99</xdr:row>
      <xdr:rowOff>95782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7065510"/>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91960</xdr:rowOff>
    </xdr:from>
    <xdr:to>
      <xdr:col>76</xdr:col>
      <xdr:colOff>114300</xdr:colOff>
      <xdr:row>99</xdr:row>
      <xdr:rowOff>92822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7065510"/>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159592</xdr:rowOff>
    </xdr:from>
    <xdr:to>
      <xdr:col>71</xdr:col>
      <xdr:colOff>177800</xdr:colOff>
      <xdr:row>99</xdr:row>
      <xdr:rowOff>92822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61692"/>
          <a:ext cx="889000" cy="10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6565</xdr:rowOff>
    </xdr:from>
    <xdr:to>
      <xdr:col>85</xdr:col>
      <xdr:colOff>177800</xdr:colOff>
      <xdr:row>99</xdr:row>
      <xdr:rowOff>108165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92942</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44982</xdr:rowOff>
    </xdr:from>
    <xdr:to>
      <xdr:col>81</xdr:col>
      <xdr:colOff>101600</xdr:colOff>
      <xdr:row>99</xdr:row>
      <xdr:rowOff>146582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701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137709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11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41160</xdr:rowOff>
    </xdr:from>
    <xdr:to>
      <xdr:col>76</xdr:col>
      <xdr:colOff>165100</xdr:colOff>
      <xdr:row>99</xdr:row>
      <xdr:rowOff>142760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7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133887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10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42022</xdr:rowOff>
    </xdr:from>
    <xdr:to>
      <xdr:col>72</xdr:col>
      <xdr:colOff>38100</xdr:colOff>
      <xdr:row>99</xdr:row>
      <xdr:rowOff>143622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70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134749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10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108792</xdr:rowOff>
    </xdr:from>
    <xdr:to>
      <xdr:col>67</xdr:col>
      <xdr:colOff>101600</xdr:colOff>
      <xdr:row>99</xdr:row>
      <xdr:rowOff>38942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55469</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668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37808</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724358"/>
          <a:ext cx="8382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4432</xdr:rowOff>
    </xdr:from>
    <xdr:to>
      <xdr:col>102</xdr:col>
      <xdr:colOff>114300</xdr:colOff>
      <xdr:row>39</xdr:row>
      <xdr:rowOff>42926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90982"/>
          <a:ext cx="8890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158458</xdr:rowOff>
    </xdr:from>
    <xdr:to>
      <xdr:col>116</xdr:col>
      <xdr:colOff>114300</xdr:colOff>
      <xdr:row>39</xdr:row>
      <xdr:rowOff>88608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84853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77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125082</xdr:rowOff>
    </xdr:from>
    <xdr:to>
      <xdr:col>98</xdr:col>
      <xdr:colOff>38100</xdr:colOff>
      <xdr:row>39</xdr:row>
      <xdr:rowOff>55232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46359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3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52554</xdr:rowOff>
    </xdr:from>
    <xdr:to>
      <xdr:col>116</xdr:col>
      <xdr:colOff>63500</xdr:colOff>
      <xdr:row>59</xdr:row>
      <xdr:rowOff>53208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8104"/>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52554</xdr:rowOff>
    </xdr:from>
    <xdr:to>
      <xdr:col>111</xdr:col>
      <xdr:colOff>177800</xdr:colOff>
      <xdr:row>59</xdr:row>
      <xdr:rowOff>73814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6810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73814</xdr:rowOff>
    </xdr:from>
    <xdr:to>
      <xdr:col>107</xdr:col>
      <xdr:colOff>50800</xdr:colOff>
      <xdr:row>59</xdr:row>
      <xdr:rowOff>79709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89364"/>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79709</xdr:rowOff>
    </xdr:from>
    <xdr:to>
      <xdr:col>102</xdr:col>
      <xdr:colOff>114300</xdr:colOff>
      <xdr:row>59</xdr:row>
      <xdr:rowOff>81211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9525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2408</xdr:rowOff>
    </xdr:from>
    <xdr:to>
      <xdr:col>116</xdr:col>
      <xdr:colOff>114300</xdr:colOff>
      <xdr:row>59</xdr:row>
      <xdr:rowOff>104008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1754</xdr:rowOff>
    </xdr:from>
    <xdr:to>
      <xdr:col>112</xdr:col>
      <xdr:colOff>38100</xdr:colOff>
      <xdr:row>59</xdr:row>
      <xdr:rowOff>103354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94481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21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23014</xdr:rowOff>
    </xdr:from>
    <xdr:to>
      <xdr:col>107</xdr:col>
      <xdr:colOff>101600</xdr:colOff>
      <xdr:row>59</xdr:row>
      <xdr:rowOff>124614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115741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2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28909</xdr:rowOff>
    </xdr:from>
    <xdr:to>
      <xdr:col>102</xdr:col>
      <xdr:colOff>165100</xdr:colOff>
      <xdr:row>59</xdr:row>
      <xdr:rowOff>130509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121636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23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30411</xdr:rowOff>
    </xdr:from>
    <xdr:to>
      <xdr:col>98</xdr:col>
      <xdr:colOff>38100</xdr:colOff>
      <xdr:row>59</xdr:row>
      <xdr:rowOff>132011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123138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2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63043</xdr:rowOff>
    </xdr:from>
    <xdr:to>
      <xdr:col>116</xdr:col>
      <xdr:colOff>63500</xdr:colOff>
      <xdr:row>71</xdr:row>
      <xdr:rowOff>93790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235993"/>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63043</xdr:rowOff>
    </xdr:from>
    <xdr:to>
      <xdr:col>111</xdr:col>
      <xdr:colOff>177800</xdr:colOff>
      <xdr:row>72</xdr:row>
      <xdr:rowOff>18796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235993"/>
          <a:ext cx="889000" cy="1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18796</xdr:rowOff>
    </xdr:from>
    <xdr:to>
      <xdr:col>107</xdr:col>
      <xdr:colOff>50800</xdr:colOff>
      <xdr:row>72</xdr:row>
      <xdr:rowOff>43752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363196"/>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43752</xdr:rowOff>
    </xdr:from>
    <xdr:to>
      <xdr:col>102</xdr:col>
      <xdr:colOff>114300</xdr:colOff>
      <xdr:row>72</xdr:row>
      <xdr:rowOff>64186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88152"/>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42990</xdr:rowOff>
    </xdr:from>
    <xdr:to>
      <xdr:col>116</xdr:col>
      <xdr:colOff>114300</xdr:colOff>
      <xdr:row>71</xdr:row>
      <xdr:rowOff>144590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2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152354</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15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12243</xdr:rowOff>
    </xdr:from>
    <xdr:to>
      <xdr:col>112</xdr:col>
      <xdr:colOff>38100</xdr:colOff>
      <xdr:row>71</xdr:row>
      <xdr:rowOff>113843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1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130370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196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139446</xdr:rowOff>
    </xdr:from>
    <xdr:to>
      <xdr:col>107</xdr:col>
      <xdr:colOff>101600</xdr:colOff>
      <xdr:row>72</xdr:row>
      <xdr:rowOff>69596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86123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0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164402</xdr:rowOff>
    </xdr:from>
    <xdr:to>
      <xdr:col>102</xdr:col>
      <xdr:colOff>165100</xdr:colOff>
      <xdr:row>72</xdr:row>
      <xdr:rowOff>94552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3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111079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1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13386</xdr:rowOff>
    </xdr:from>
    <xdr:to>
      <xdr:col>98</xdr:col>
      <xdr:colOff>38100</xdr:colOff>
      <xdr:row>72</xdr:row>
      <xdr:rowOff>114986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3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131513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類似団体の住民一人当たりのコストと比較して人件費、補助費等、</a:t>
          </a:r>
          <a:r>
            <a:rPr kumimoji="1" lang="ja-JP" altLang="en-US" sz="1100">
              <a:solidFill>
                <a:schemeClr val="dk1"/>
              </a:solidFill>
              <a:effectLst/>
              <a:latin typeface="+mn-lt"/>
              <a:ea typeface="+mn-ea"/>
              <a:cs typeface="+mn-cs"/>
            </a:rPr>
            <a:t>普通建設事業費（うち更新整備）、</a:t>
          </a:r>
          <a:r>
            <a:rPr kumimoji="1" lang="ja-JP" altLang="ja-JP" sz="1100">
              <a:solidFill>
                <a:schemeClr val="dk1"/>
              </a:solidFill>
              <a:effectLst/>
              <a:latin typeface="+mn-lt"/>
              <a:ea typeface="+mn-ea"/>
              <a:cs typeface="+mn-cs"/>
            </a:rPr>
            <a:t>災害復旧事業費、繰出金が大きく上回っている。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人件費は、合併した１町３村の職員を、また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endParaRPr lang="ja-JP" altLang="ja-JP" sz="1400">
            <a:effectLst/>
          </a:endParaRPr>
        </a:p>
        <a:p>
          <a:pPr>
            <a:lnSpc>
              <a:spcPts val="1600"/>
            </a:lnSpc>
          </a:pPr>
          <a:r>
            <a:rPr kumimoji="1" lang="ja-JP" altLang="ja-JP" sz="1100">
              <a:solidFill>
                <a:schemeClr val="dk1"/>
              </a:solidFill>
              <a:effectLst/>
              <a:latin typeface="+mn-lt"/>
              <a:ea typeface="+mn-ea"/>
              <a:cs typeface="+mn-cs"/>
            </a:rPr>
            <a:t>　補助費は、特別定額給付金</a:t>
          </a:r>
          <a:r>
            <a:rPr kumimoji="1" lang="ja-JP" altLang="en-US" sz="1100">
              <a:solidFill>
                <a:schemeClr val="dk1"/>
              </a:solidFill>
              <a:effectLst/>
              <a:latin typeface="+mn-lt"/>
              <a:ea typeface="+mn-ea"/>
              <a:cs typeface="+mn-cs"/>
            </a:rPr>
            <a:t>事業の皆減により決算額が大幅に減少している。しかしながら、引き続き</a:t>
          </a:r>
          <a:r>
            <a:rPr kumimoji="1" lang="ja-JP" altLang="ja-JP" sz="1100">
              <a:solidFill>
                <a:schemeClr val="dk1"/>
              </a:solidFill>
              <a:effectLst/>
              <a:latin typeface="+mn-lt"/>
              <a:ea typeface="+mn-ea"/>
              <a:cs typeface="+mn-cs"/>
            </a:rPr>
            <a:t>新型コロナウイルス感染症対策事業実施のため</a:t>
          </a:r>
          <a:r>
            <a:rPr kumimoji="1" lang="ja-JP" altLang="en-US" sz="1100">
              <a:solidFill>
                <a:schemeClr val="dk1"/>
              </a:solidFill>
              <a:effectLst/>
              <a:latin typeface="+mn-lt"/>
              <a:ea typeface="+mn-ea"/>
              <a:cs typeface="+mn-cs"/>
            </a:rPr>
            <a:t>、例年と比較すると歳出は多く、依然類似団体との比較でも高くなっている</a:t>
          </a:r>
          <a:r>
            <a:rPr kumimoji="1" lang="ja-JP" altLang="ja-JP" sz="1100">
              <a:solidFill>
                <a:schemeClr val="dk1"/>
              </a:solidFill>
              <a:effectLst/>
              <a:latin typeface="+mn-lt"/>
              <a:ea typeface="+mn-ea"/>
              <a:cs typeface="+mn-cs"/>
            </a:rPr>
            <a:t>。</a:t>
          </a:r>
          <a:endParaRPr lang="ja-JP" altLang="ja-JP" sz="1400">
            <a:effectLst/>
          </a:endParaRPr>
        </a:p>
        <a:p>
          <a:pPr>
            <a:lnSpc>
              <a:spcPts val="1600"/>
            </a:lnSpc>
          </a:pPr>
          <a:r>
            <a:rPr kumimoji="1" lang="ja-JP" altLang="ja-JP" sz="1100">
              <a:solidFill>
                <a:schemeClr val="dk1"/>
              </a:solidFill>
              <a:effectLst/>
              <a:latin typeface="+mn-lt"/>
              <a:ea typeface="+mn-ea"/>
              <a:cs typeface="+mn-cs"/>
            </a:rPr>
            <a:t>　普通建設事業費（うち更新整備）</a:t>
          </a:r>
          <a:r>
            <a:rPr kumimoji="1" lang="ja-JP" altLang="en-US" sz="1100">
              <a:solidFill>
                <a:schemeClr val="dk1"/>
              </a:solidFill>
              <a:effectLst/>
              <a:latin typeface="+mn-lt"/>
              <a:ea typeface="+mn-ea"/>
              <a:cs typeface="+mn-cs"/>
            </a:rPr>
            <a:t>については、防災情報伝達システム整備事業・菅生地区公共残土処理場整備事業などの大型事業が複数実施されたことにより、</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は類似団体内平均値を上回った。</a:t>
          </a:r>
          <a:r>
            <a:rPr kumimoji="1" lang="ja-JP" altLang="ja-JP" sz="1100">
              <a:solidFill>
                <a:schemeClr val="dk1"/>
              </a:solidFill>
              <a:effectLst/>
              <a:latin typeface="+mn-lt"/>
              <a:ea typeface="+mn-ea"/>
              <a:cs typeface="+mn-cs"/>
            </a:rPr>
            <a:t>災害復旧事業費については、自然災害（台風等）の多発により被害が多くなりコストが上昇している。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繰出金については、国の繰出基準に準じて特別会計及び企業会計へ繰出しを行っているが、この繰出金により特別会計の収支に均衡が保たれている現状であるため、早急な減額は難しいものがある。そのために各特別会計においては効率的かつ安定的な経営に取り組み、年間の繰出金が抑制されるように努める必要がある。特に公営企業に関しては、新公立病院改革プランや経営戦略に基づき、独立採算の原則のもと経営改善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101654</xdr:rowOff>
    </xdr:from>
    <xdr:to>
      <xdr:col>24</xdr:col>
      <xdr:colOff>63500</xdr:colOff>
      <xdr:row>36</xdr:row>
      <xdr:rowOff>145415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73854"/>
          <a:ext cx="8382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135291</xdr:rowOff>
    </xdr:from>
    <xdr:to>
      <xdr:col>19</xdr:col>
      <xdr:colOff>177800</xdr:colOff>
      <xdr:row>36</xdr:row>
      <xdr:rowOff>145415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0749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135291</xdr:rowOff>
    </xdr:from>
    <xdr:to>
      <xdr:col>15</xdr:col>
      <xdr:colOff>50800</xdr:colOff>
      <xdr:row>36</xdr:row>
      <xdr:rowOff>135781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0749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135781</xdr:rowOff>
    </xdr:from>
    <xdr:to>
      <xdr:col>10</xdr:col>
      <xdr:colOff>114300</xdr:colOff>
      <xdr:row>36</xdr:row>
      <xdr:rowOff>160111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07981"/>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50854</xdr:rowOff>
    </xdr:from>
    <xdr:to>
      <xdr:col>24</xdr:col>
      <xdr:colOff>114300</xdr:colOff>
      <xdr:row>36</xdr:row>
      <xdr:rowOff>152454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29281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0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94615</xdr:rowOff>
    </xdr:from>
    <xdr:to>
      <xdr:col>20</xdr:col>
      <xdr:colOff>38100</xdr:colOff>
      <xdr:row>37</xdr:row>
      <xdr:rowOff>24765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15892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84491</xdr:rowOff>
    </xdr:from>
    <xdr:to>
      <xdr:col>15</xdr:col>
      <xdr:colOff>101600</xdr:colOff>
      <xdr:row>37</xdr:row>
      <xdr:rowOff>14641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84981</xdr:rowOff>
    </xdr:from>
    <xdr:to>
      <xdr:col>10</xdr:col>
      <xdr:colOff>165100</xdr:colOff>
      <xdr:row>37</xdr:row>
      <xdr:rowOff>15131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6258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4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109311</xdr:rowOff>
    </xdr:from>
    <xdr:to>
      <xdr:col>6</xdr:col>
      <xdr:colOff>38100</xdr:colOff>
      <xdr:row>37</xdr:row>
      <xdr:rowOff>39461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30588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154237</xdr:rowOff>
    </xdr:from>
    <xdr:to>
      <xdr:col>24</xdr:col>
      <xdr:colOff>63500</xdr:colOff>
      <xdr:row>58</xdr:row>
      <xdr:rowOff>11457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6887"/>
          <a:ext cx="8382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154237</xdr:rowOff>
    </xdr:from>
    <xdr:to>
      <xdr:col>19</xdr:col>
      <xdr:colOff>177800</xdr:colOff>
      <xdr:row>58</xdr:row>
      <xdr:rowOff>60871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6887"/>
          <a:ext cx="889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60871</xdr:rowOff>
    </xdr:from>
    <xdr:to>
      <xdr:col>15</xdr:col>
      <xdr:colOff>50800</xdr:colOff>
      <xdr:row>58</xdr:row>
      <xdr:rowOff>104425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4971"/>
          <a:ext cx="889000" cy="4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47260</xdr:rowOff>
    </xdr:from>
    <xdr:to>
      <xdr:col>10</xdr:col>
      <xdr:colOff>114300</xdr:colOff>
      <xdr:row>58</xdr:row>
      <xdr:rowOff>104425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1360"/>
          <a:ext cx="889000" cy="5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132107</xdr:rowOff>
    </xdr:from>
    <xdr:to>
      <xdr:col>24</xdr:col>
      <xdr:colOff>114300</xdr:colOff>
      <xdr:row>58</xdr:row>
      <xdr:rowOff>62257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110534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103437</xdr:rowOff>
    </xdr:from>
    <xdr:to>
      <xdr:col>20</xdr:col>
      <xdr:colOff>38100</xdr:colOff>
      <xdr:row>58</xdr:row>
      <xdr:rowOff>33587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24714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6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10071</xdr:rowOff>
    </xdr:from>
    <xdr:to>
      <xdr:col>15</xdr:col>
      <xdr:colOff>101600</xdr:colOff>
      <xdr:row>58</xdr:row>
      <xdr:rowOff>111671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128198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53625</xdr:rowOff>
    </xdr:from>
    <xdr:to>
      <xdr:col>10</xdr:col>
      <xdr:colOff>165100</xdr:colOff>
      <xdr:row>58</xdr:row>
      <xdr:rowOff>155225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9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167910</xdr:rowOff>
    </xdr:from>
    <xdr:to>
      <xdr:col>6</xdr:col>
      <xdr:colOff>38100</xdr:colOff>
      <xdr:row>58</xdr:row>
      <xdr:rowOff>98060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114587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1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60951</xdr:rowOff>
    </xdr:from>
    <xdr:to>
      <xdr:col>24</xdr:col>
      <xdr:colOff>63500</xdr:colOff>
      <xdr:row>76</xdr:row>
      <xdr:rowOff>35947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19701"/>
          <a:ext cx="838200" cy="1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35947</xdr:rowOff>
    </xdr:from>
    <xdr:to>
      <xdr:col>19</xdr:col>
      <xdr:colOff>177800</xdr:colOff>
      <xdr:row>76</xdr:row>
      <xdr:rowOff>102750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66147"/>
          <a:ext cx="889000" cy="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102750</xdr:rowOff>
    </xdr:from>
    <xdr:to>
      <xdr:col>15</xdr:col>
      <xdr:colOff>50800</xdr:colOff>
      <xdr:row>76</xdr:row>
      <xdr:rowOff>157885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2950"/>
          <a:ext cx="889000" cy="5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134519</xdr:rowOff>
    </xdr:from>
    <xdr:to>
      <xdr:col>10</xdr:col>
      <xdr:colOff>114300</xdr:colOff>
      <xdr:row>76</xdr:row>
      <xdr:rowOff>157885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64719"/>
          <a:ext cx="889000" cy="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10151</xdr:rowOff>
    </xdr:from>
    <xdr:to>
      <xdr:col>24</xdr:col>
      <xdr:colOff>114300</xdr:colOff>
      <xdr:row>75</xdr:row>
      <xdr:rowOff>111751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33028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2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156597</xdr:rowOff>
    </xdr:from>
    <xdr:to>
      <xdr:col>20</xdr:col>
      <xdr:colOff>38100</xdr:colOff>
      <xdr:row>76</xdr:row>
      <xdr:rowOff>86747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103273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9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51950</xdr:rowOff>
    </xdr:from>
    <xdr:to>
      <xdr:col>15</xdr:col>
      <xdr:colOff>101600</xdr:colOff>
      <xdr:row>76</xdr:row>
      <xdr:rowOff>153550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170077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5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107085</xdr:rowOff>
    </xdr:from>
    <xdr:to>
      <xdr:col>10</xdr:col>
      <xdr:colOff>165100</xdr:colOff>
      <xdr:row>77</xdr:row>
      <xdr:rowOff>37235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53762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1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83719</xdr:rowOff>
    </xdr:from>
    <xdr:to>
      <xdr:col>6</xdr:col>
      <xdr:colOff>38100</xdr:colOff>
      <xdr:row>77</xdr:row>
      <xdr:rowOff>13869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30395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46344</xdr:rowOff>
    </xdr:from>
    <xdr:to>
      <xdr:col>24</xdr:col>
      <xdr:colOff>63500</xdr:colOff>
      <xdr:row>95</xdr:row>
      <xdr:rowOff>21042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62644"/>
          <a:ext cx="838200" cy="14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21042</xdr:rowOff>
    </xdr:from>
    <xdr:to>
      <xdr:col>19</xdr:col>
      <xdr:colOff>177800</xdr:colOff>
      <xdr:row>95</xdr:row>
      <xdr:rowOff>97679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08792"/>
          <a:ext cx="889000" cy="7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62108</xdr:rowOff>
    </xdr:from>
    <xdr:to>
      <xdr:col>15</xdr:col>
      <xdr:colOff>50800</xdr:colOff>
      <xdr:row>95</xdr:row>
      <xdr:rowOff>97679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349858"/>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62108</xdr:rowOff>
    </xdr:from>
    <xdr:to>
      <xdr:col>10</xdr:col>
      <xdr:colOff>114300</xdr:colOff>
      <xdr:row>95</xdr:row>
      <xdr:rowOff>142613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49858"/>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166994</xdr:rowOff>
    </xdr:from>
    <xdr:to>
      <xdr:col>24</xdr:col>
      <xdr:colOff>114300</xdr:colOff>
      <xdr:row>94</xdr:row>
      <xdr:rowOff>97144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18421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6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141692</xdr:rowOff>
    </xdr:from>
    <xdr:to>
      <xdr:col>20</xdr:col>
      <xdr:colOff>38100</xdr:colOff>
      <xdr:row>95</xdr:row>
      <xdr:rowOff>71842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88369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46879</xdr:rowOff>
    </xdr:from>
    <xdr:to>
      <xdr:col>15</xdr:col>
      <xdr:colOff>101600</xdr:colOff>
      <xdr:row>95</xdr:row>
      <xdr:rowOff>148479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165006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0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11308</xdr:rowOff>
    </xdr:from>
    <xdr:to>
      <xdr:col>10</xdr:col>
      <xdr:colOff>165100</xdr:colOff>
      <xdr:row>95</xdr:row>
      <xdr:rowOff>112908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129435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07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91813</xdr:rowOff>
    </xdr:from>
    <xdr:to>
      <xdr:col>6</xdr:col>
      <xdr:colOff>38100</xdr:colOff>
      <xdr:row>96</xdr:row>
      <xdr:rowOff>21963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38490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5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40149</xdr:rowOff>
    </xdr:from>
    <xdr:to>
      <xdr:col>55</xdr:col>
      <xdr:colOff>0</xdr:colOff>
      <xdr:row>56</xdr:row>
      <xdr:rowOff>48668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41349"/>
          <a:ext cx="8382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40149</xdr:rowOff>
    </xdr:from>
    <xdr:to>
      <xdr:col>50</xdr:col>
      <xdr:colOff>114300</xdr:colOff>
      <xdr:row>56</xdr:row>
      <xdr:rowOff>115537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41349"/>
          <a:ext cx="889000" cy="7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92429</xdr:rowOff>
    </xdr:from>
    <xdr:to>
      <xdr:col>45</xdr:col>
      <xdr:colOff>177800</xdr:colOff>
      <xdr:row>56</xdr:row>
      <xdr:rowOff>115537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93629"/>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37988</xdr:rowOff>
    </xdr:from>
    <xdr:to>
      <xdr:col>41</xdr:col>
      <xdr:colOff>50800</xdr:colOff>
      <xdr:row>56</xdr:row>
      <xdr:rowOff>92429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39188"/>
          <a:ext cx="889000" cy="5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169318</xdr:rowOff>
    </xdr:from>
    <xdr:to>
      <xdr:col>55</xdr:col>
      <xdr:colOff>50800</xdr:colOff>
      <xdr:row>56</xdr:row>
      <xdr:rowOff>99468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9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20745</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160799</xdr:rowOff>
    </xdr:from>
    <xdr:to>
      <xdr:col>50</xdr:col>
      <xdr:colOff>165100</xdr:colOff>
      <xdr:row>56</xdr:row>
      <xdr:rowOff>90949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107476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6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64737</xdr:rowOff>
    </xdr:from>
    <xdr:to>
      <xdr:col>46</xdr:col>
      <xdr:colOff>38100</xdr:colOff>
      <xdr:row>56</xdr:row>
      <xdr:rowOff>166337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11414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4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41629</xdr:rowOff>
    </xdr:from>
    <xdr:to>
      <xdr:col>41</xdr:col>
      <xdr:colOff>101600</xdr:colOff>
      <xdr:row>56</xdr:row>
      <xdr:rowOff>143229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159756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158638</xdr:rowOff>
    </xdr:from>
    <xdr:to>
      <xdr:col>36</xdr:col>
      <xdr:colOff>165100</xdr:colOff>
      <xdr:row>56</xdr:row>
      <xdr:rowOff>88788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105315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6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145354</xdr:rowOff>
    </xdr:from>
    <xdr:to>
      <xdr:col>55</xdr:col>
      <xdr:colOff>0</xdr:colOff>
      <xdr:row>76</xdr:row>
      <xdr:rowOff>169318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75554"/>
          <a:ext cx="8382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145354</xdr:rowOff>
    </xdr:from>
    <xdr:to>
      <xdr:col>50</xdr:col>
      <xdr:colOff>114300</xdr:colOff>
      <xdr:row>77</xdr:row>
      <xdr:rowOff>76180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75554"/>
          <a:ext cx="889000" cy="10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76180</xdr:rowOff>
    </xdr:from>
    <xdr:to>
      <xdr:col>45</xdr:col>
      <xdr:colOff>177800</xdr:colOff>
      <xdr:row>78</xdr:row>
      <xdr:rowOff>2905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77830"/>
          <a:ext cx="889000" cy="9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2905</xdr:rowOff>
    </xdr:from>
    <xdr:to>
      <xdr:col>41</xdr:col>
      <xdr:colOff>50800</xdr:colOff>
      <xdr:row>78</xdr:row>
      <xdr:rowOff>70380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76005"/>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118518</xdr:rowOff>
    </xdr:from>
    <xdr:to>
      <xdr:col>55</xdr:col>
      <xdr:colOff>50800</xdr:colOff>
      <xdr:row>77</xdr:row>
      <xdr:rowOff>48668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141395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94554</xdr:rowOff>
    </xdr:from>
    <xdr:to>
      <xdr:col>50</xdr:col>
      <xdr:colOff>165100</xdr:colOff>
      <xdr:row>77</xdr:row>
      <xdr:rowOff>24704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41231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25380</xdr:rowOff>
    </xdr:from>
    <xdr:to>
      <xdr:col>46</xdr:col>
      <xdr:colOff>38100</xdr:colOff>
      <xdr:row>77</xdr:row>
      <xdr:rowOff>126980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143507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123555</xdr:rowOff>
    </xdr:from>
    <xdr:to>
      <xdr:col>41</xdr:col>
      <xdr:colOff>101600</xdr:colOff>
      <xdr:row>78</xdr:row>
      <xdr:rowOff>53705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70232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19580</xdr:rowOff>
    </xdr:from>
    <xdr:to>
      <xdr:col>36</xdr:col>
      <xdr:colOff>165100</xdr:colOff>
      <xdr:row>78</xdr:row>
      <xdr:rowOff>121180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112307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158465</xdr:rowOff>
    </xdr:from>
    <xdr:to>
      <xdr:col>55</xdr:col>
      <xdr:colOff>0</xdr:colOff>
      <xdr:row>96</xdr:row>
      <xdr:rowOff>59872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46215"/>
          <a:ext cx="838200" cy="7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59872</xdr:rowOff>
    </xdr:from>
    <xdr:to>
      <xdr:col>50</xdr:col>
      <xdr:colOff>114300</xdr:colOff>
      <xdr:row>96</xdr:row>
      <xdr:rowOff>151431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19072"/>
          <a:ext cx="889000" cy="9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151431</xdr:rowOff>
    </xdr:from>
    <xdr:to>
      <xdr:col>45</xdr:col>
      <xdr:colOff>177800</xdr:colOff>
      <xdr:row>97</xdr:row>
      <xdr:rowOff>36170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10631"/>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88154</xdr:rowOff>
    </xdr:from>
    <xdr:to>
      <xdr:col>41</xdr:col>
      <xdr:colOff>50800</xdr:colOff>
      <xdr:row>97</xdr:row>
      <xdr:rowOff>36170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47354"/>
          <a:ext cx="889000" cy="1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107665</xdr:rowOff>
    </xdr:from>
    <xdr:to>
      <xdr:col>55</xdr:col>
      <xdr:colOff>50800</xdr:colOff>
      <xdr:row>96</xdr:row>
      <xdr:rowOff>37815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86092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9072</xdr:rowOff>
    </xdr:from>
    <xdr:to>
      <xdr:col>50</xdr:col>
      <xdr:colOff>165100</xdr:colOff>
      <xdr:row>96</xdr:row>
      <xdr:rowOff>110672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101799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100631</xdr:rowOff>
    </xdr:from>
    <xdr:to>
      <xdr:col>46</xdr:col>
      <xdr:colOff>38100</xdr:colOff>
      <xdr:row>97</xdr:row>
      <xdr:rowOff>30781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21908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5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156820</xdr:rowOff>
    </xdr:from>
    <xdr:to>
      <xdr:col>41</xdr:col>
      <xdr:colOff>101600</xdr:colOff>
      <xdr:row>97</xdr:row>
      <xdr:rowOff>86970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78097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37354</xdr:rowOff>
    </xdr:from>
    <xdr:to>
      <xdr:col>36</xdr:col>
      <xdr:colOff>165100</xdr:colOff>
      <xdr:row>96</xdr:row>
      <xdr:rowOff>138954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130081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18869</xdr:rowOff>
    </xdr:from>
    <xdr:to>
      <xdr:col>85</xdr:col>
      <xdr:colOff>127000</xdr:colOff>
      <xdr:row>35</xdr:row>
      <xdr:rowOff>84226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505269"/>
          <a:ext cx="838200" cy="57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84226</xdr:rowOff>
    </xdr:from>
    <xdr:to>
      <xdr:col>81</xdr:col>
      <xdr:colOff>50800</xdr:colOff>
      <xdr:row>35</xdr:row>
      <xdr:rowOff>92859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84976"/>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92859</xdr:rowOff>
    </xdr:from>
    <xdr:to>
      <xdr:col>76</xdr:col>
      <xdr:colOff>114300</xdr:colOff>
      <xdr:row>36</xdr:row>
      <xdr:rowOff>30756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093609"/>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30756</xdr:rowOff>
    </xdr:from>
    <xdr:to>
      <xdr:col>71</xdr:col>
      <xdr:colOff>177800</xdr:colOff>
      <xdr:row>36</xdr:row>
      <xdr:rowOff>67125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02956"/>
          <a:ext cx="889000" cy="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139519</xdr:rowOff>
    </xdr:from>
    <xdr:to>
      <xdr:col>85</xdr:col>
      <xdr:colOff>177800</xdr:colOff>
      <xdr:row>32</xdr:row>
      <xdr:rowOff>69669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4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162396</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30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33426</xdr:rowOff>
    </xdr:from>
    <xdr:to>
      <xdr:col>81</xdr:col>
      <xdr:colOff>101600</xdr:colOff>
      <xdr:row>35</xdr:row>
      <xdr:rowOff>135026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151553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42059</xdr:rowOff>
    </xdr:from>
    <xdr:to>
      <xdr:col>76</xdr:col>
      <xdr:colOff>165100</xdr:colOff>
      <xdr:row>35</xdr:row>
      <xdr:rowOff>143659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160186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151406</xdr:rowOff>
    </xdr:from>
    <xdr:to>
      <xdr:col>72</xdr:col>
      <xdr:colOff>38100</xdr:colOff>
      <xdr:row>36</xdr:row>
      <xdr:rowOff>81556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98083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16325</xdr:rowOff>
    </xdr:from>
    <xdr:to>
      <xdr:col>67</xdr:col>
      <xdr:colOff>101600</xdr:colOff>
      <xdr:row>36</xdr:row>
      <xdr:rowOff>117925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134452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148039</xdr:rowOff>
    </xdr:from>
    <xdr:to>
      <xdr:col>85</xdr:col>
      <xdr:colOff>127000</xdr:colOff>
      <xdr:row>56</xdr:row>
      <xdr:rowOff>57303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77789"/>
          <a:ext cx="838200" cy="8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120132</xdr:rowOff>
    </xdr:from>
    <xdr:to>
      <xdr:col>81</xdr:col>
      <xdr:colOff>50800</xdr:colOff>
      <xdr:row>56</xdr:row>
      <xdr:rowOff>57303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378432"/>
          <a:ext cx="889000" cy="28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120132</xdr:rowOff>
    </xdr:from>
    <xdr:to>
      <xdr:col>76</xdr:col>
      <xdr:colOff>114300</xdr:colOff>
      <xdr:row>56</xdr:row>
      <xdr:rowOff>86674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78432"/>
          <a:ext cx="889000" cy="30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146000</xdr:rowOff>
    </xdr:from>
    <xdr:to>
      <xdr:col>71</xdr:col>
      <xdr:colOff>177800</xdr:colOff>
      <xdr:row>56</xdr:row>
      <xdr:rowOff>86674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04300"/>
          <a:ext cx="889000" cy="28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97239</xdr:rowOff>
    </xdr:from>
    <xdr:to>
      <xdr:col>85</xdr:col>
      <xdr:colOff>177800</xdr:colOff>
      <xdr:row>56</xdr:row>
      <xdr:rowOff>27389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120116</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7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6503</xdr:rowOff>
    </xdr:from>
    <xdr:to>
      <xdr:col>81</xdr:col>
      <xdr:colOff>101600</xdr:colOff>
      <xdr:row>56</xdr:row>
      <xdr:rowOff>108103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99230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69332</xdr:rowOff>
    </xdr:from>
    <xdr:to>
      <xdr:col>76</xdr:col>
      <xdr:colOff>165100</xdr:colOff>
      <xdr:row>54</xdr:row>
      <xdr:rowOff>170932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16009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0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35874</xdr:rowOff>
    </xdr:from>
    <xdr:to>
      <xdr:col>72</xdr:col>
      <xdr:colOff>38100</xdr:colOff>
      <xdr:row>56</xdr:row>
      <xdr:rowOff>137474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128601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95200</xdr:rowOff>
    </xdr:from>
    <xdr:to>
      <xdr:col>67</xdr:col>
      <xdr:colOff>101600</xdr:colOff>
      <xdr:row>55</xdr:row>
      <xdr:rowOff>25350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41877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12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146411</xdr:rowOff>
    </xdr:from>
    <xdr:to>
      <xdr:col>85</xdr:col>
      <xdr:colOff>127000</xdr:colOff>
      <xdr:row>77</xdr:row>
      <xdr:rowOff>55922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005161"/>
          <a:ext cx="838200" cy="2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1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140441</xdr:rowOff>
    </xdr:from>
    <xdr:to>
      <xdr:col>81</xdr:col>
      <xdr:colOff>50800</xdr:colOff>
      <xdr:row>75</xdr:row>
      <xdr:rowOff>146411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999191"/>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3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140441</xdr:rowOff>
    </xdr:from>
    <xdr:to>
      <xdr:col>76</xdr:col>
      <xdr:colOff>114300</xdr:colOff>
      <xdr:row>76</xdr:row>
      <xdr:rowOff>38550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999191"/>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30824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38550</xdr:rowOff>
    </xdr:from>
    <xdr:to>
      <xdr:col>71</xdr:col>
      <xdr:colOff>177800</xdr:colOff>
      <xdr:row>77</xdr:row>
      <xdr:rowOff>145369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068750"/>
          <a:ext cx="889000" cy="27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36165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37436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5122</xdr:rowOff>
    </xdr:from>
    <xdr:to>
      <xdr:col>85</xdr:col>
      <xdr:colOff>177800</xdr:colOff>
      <xdr:row>77</xdr:row>
      <xdr:rowOff>106722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2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27999</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05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95612</xdr:rowOff>
    </xdr:from>
    <xdr:to>
      <xdr:col>81</xdr:col>
      <xdr:colOff>101600</xdr:colOff>
      <xdr:row>76</xdr:row>
      <xdr:rowOff>25763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9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42289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72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89641</xdr:rowOff>
    </xdr:from>
    <xdr:to>
      <xdr:col>76</xdr:col>
      <xdr:colOff>165100</xdr:colOff>
      <xdr:row>76</xdr:row>
      <xdr:rowOff>19791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9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36318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72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159200</xdr:rowOff>
    </xdr:from>
    <xdr:to>
      <xdr:col>72</xdr:col>
      <xdr:colOff>38100</xdr:colOff>
      <xdr:row>76</xdr:row>
      <xdr:rowOff>89350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0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105876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7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94569</xdr:rowOff>
    </xdr:from>
    <xdr:to>
      <xdr:col>67</xdr:col>
      <xdr:colOff>101600</xdr:colOff>
      <xdr:row>78</xdr:row>
      <xdr:rowOff>24719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41246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159812</xdr:rowOff>
    </xdr:from>
    <xdr:to>
      <xdr:col>85</xdr:col>
      <xdr:colOff>127000</xdr:colOff>
      <xdr:row>96</xdr:row>
      <xdr:rowOff>11080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47562"/>
          <a:ext cx="8382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146545</xdr:rowOff>
    </xdr:from>
    <xdr:to>
      <xdr:col>81</xdr:col>
      <xdr:colOff>50800</xdr:colOff>
      <xdr:row>96</xdr:row>
      <xdr:rowOff>11080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34295"/>
          <a:ext cx="889000" cy="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115112</xdr:rowOff>
    </xdr:from>
    <xdr:to>
      <xdr:col>76</xdr:col>
      <xdr:colOff>114300</xdr:colOff>
      <xdr:row>95</xdr:row>
      <xdr:rowOff>146545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0286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71624</xdr:rowOff>
    </xdr:from>
    <xdr:to>
      <xdr:col>71</xdr:col>
      <xdr:colOff>177800</xdr:colOff>
      <xdr:row>95</xdr:row>
      <xdr:rowOff>115112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359374"/>
          <a:ext cx="889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109012</xdr:rowOff>
    </xdr:from>
    <xdr:to>
      <xdr:col>85</xdr:col>
      <xdr:colOff>177800</xdr:colOff>
      <xdr:row>96</xdr:row>
      <xdr:rowOff>39162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87439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131730</xdr:rowOff>
    </xdr:from>
    <xdr:to>
      <xdr:col>81</xdr:col>
      <xdr:colOff>101600</xdr:colOff>
      <xdr:row>96</xdr:row>
      <xdr:rowOff>61880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53007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51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95745</xdr:rowOff>
    </xdr:from>
    <xdr:to>
      <xdr:col>76</xdr:col>
      <xdr:colOff>165100</xdr:colOff>
      <xdr:row>96</xdr:row>
      <xdr:rowOff>25895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17022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47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64312</xdr:rowOff>
    </xdr:from>
    <xdr:to>
      <xdr:col>72</xdr:col>
      <xdr:colOff>38100</xdr:colOff>
      <xdr:row>95</xdr:row>
      <xdr:rowOff>165912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10989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12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20824</xdr:rowOff>
    </xdr:from>
    <xdr:to>
      <xdr:col>67</xdr:col>
      <xdr:colOff>101600</xdr:colOff>
      <xdr:row>95</xdr:row>
      <xdr:rowOff>122424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138951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08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民生費及び衛生費において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のコストが高額となっている要因としては、性質別の分析でも突出していた繰出金と同様の理由と分析される。民生費に関しては高齢化や子育て支援により社会保障分野経費の増額も影響があると考えられる。</a:t>
          </a:r>
          <a:r>
            <a:rPr kumimoji="1" lang="ja-JP" altLang="en-US" sz="1100">
              <a:solidFill>
                <a:schemeClr val="dk1"/>
              </a:solidFill>
              <a:effectLst/>
              <a:latin typeface="+mn-lt"/>
              <a:ea typeface="+mn-ea"/>
              <a:cs typeface="+mn-cs"/>
            </a:rPr>
            <a:t>また、衛生費に関しては環境衛生センタストックヤード整備事業の実施により増額した。</a:t>
          </a:r>
          <a:endParaRPr kumimoji="1" lang="en-US" altLang="ja-JP" sz="1100">
            <a:solidFill>
              <a:schemeClr val="dk1"/>
            </a:solidFill>
            <a:effectLst/>
            <a:latin typeface="+mn-lt"/>
            <a:ea typeface="+mn-ea"/>
            <a:cs typeface="+mn-cs"/>
          </a:endParaRPr>
        </a:p>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農林水産業費において、本町の特徴として農林業が基幹産業でありコストが高額となっている。基盤整備による生産量の拡大に努め、担い手の育成や６次産業化に向けて取り組んでいるところである。</a:t>
          </a:r>
          <a:endParaRPr lang="ja-JP" altLang="ja-JP" sz="1400">
            <a:effectLst/>
          </a:endParaRPr>
        </a:p>
        <a:p>
          <a:pPr>
            <a:lnSpc>
              <a:spcPts val="1600"/>
            </a:lnSpc>
          </a:pPr>
          <a:r>
            <a:rPr kumimoji="1" lang="ja-JP" altLang="ja-JP" sz="1100">
              <a:solidFill>
                <a:schemeClr val="dk1"/>
              </a:solidFill>
              <a:effectLst/>
              <a:latin typeface="+mn-lt"/>
              <a:ea typeface="+mn-ea"/>
              <a:cs typeface="+mn-cs"/>
            </a:rPr>
            <a:t>　消防費において、防災情報伝達システム整備</a:t>
          </a:r>
          <a:r>
            <a:rPr kumimoji="1" lang="ja-JP" altLang="en-US" sz="1100">
              <a:solidFill>
                <a:schemeClr val="dk1"/>
              </a:solidFill>
              <a:effectLst/>
              <a:latin typeface="+mn-lt"/>
              <a:ea typeface="+mn-ea"/>
              <a:cs typeface="+mn-cs"/>
            </a:rPr>
            <a:t>事業の</a:t>
          </a:r>
          <a:r>
            <a:rPr kumimoji="1" lang="ja-JP" altLang="ja-JP" sz="1100">
              <a:solidFill>
                <a:schemeClr val="dk1"/>
              </a:solidFill>
              <a:effectLst/>
              <a:latin typeface="+mn-lt"/>
              <a:ea typeface="+mn-ea"/>
              <a:cs typeface="+mn-cs"/>
            </a:rPr>
            <a:t>実施により</a:t>
          </a:r>
          <a:r>
            <a:rPr kumimoji="1" lang="ja-JP" altLang="en-US" sz="1100">
              <a:solidFill>
                <a:schemeClr val="dk1"/>
              </a:solidFill>
              <a:effectLst/>
              <a:latin typeface="+mn-lt"/>
              <a:ea typeface="+mn-ea"/>
              <a:cs typeface="+mn-cs"/>
            </a:rPr>
            <a:t>大幅に決算額が増額となったため</a:t>
          </a:r>
          <a:r>
            <a:rPr kumimoji="1" lang="ja-JP" altLang="ja-JP" sz="1100">
              <a:solidFill>
                <a:schemeClr val="dk1"/>
              </a:solidFill>
              <a:effectLst/>
              <a:latin typeface="+mn-lt"/>
              <a:ea typeface="+mn-ea"/>
              <a:cs typeface="+mn-cs"/>
            </a:rPr>
            <a:t>、類似団体との差が開いている。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教育費において、</a:t>
          </a:r>
          <a:r>
            <a:rPr kumimoji="1" lang="ja-JP" altLang="en-US" sz="1100">
              <a:solidFill>
                <a:schemeClr val="dk1"/>
              </a:solidFill>
              <a:effectLst/>
              <a:latin typeface="+mn-lt"/>
              <a:ea typeface="+mn-ea"/>
              <a:cs typeface="+mn-cs"/>
            </a:rPr>
            <a:t>小中学校情報通信ネットワーク環境整備工事等の影響により決算額は増加した。さらに今後も</a:t>
          </a:r>
          <a:r>
            <a:rPr kumimoji="1" lang="ja-JP" altLang="ja-JP" sz="1100">
              <a:solidFill>
                <a:schemeClr val="dk1"/>
              </a:solidFill>
              <a:effectLst/>
              <a:latin typeface="+mn-lt"/>
              <a:ea typeface="+mn-ea"/>
              <a:cs typeface="+mn-cs"/>
            </a:rPr>
            <a:t>各施設等の更新や大型修繕等が予定されているため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一人当たりの教育費に係るコストは高額となると考えられる。</a:t>
          </a:r>
          <a:endParaRPr lang="ja-JP" altLang="ja-JP" sz="1400">
            <a:effectLst/>
          </a:endParaRPr>
        </a:p>
        <a:p>
          <a:pPr>
            <a:lnSpc>
              <a:spcPts val="1600"/>
            </a:lnSpc>
          </a:pPr>
          <a:r>
            <a:rPr kumimoji="1" lang="ja-JP" altLang="ja-JP" sz="1100">
              <a:solidFill>
                <a:schemeClr val="dk1"/>
              </a:solidFill>
              <a:effectLst/>
              <a:latin typeface="+mn-lt"/>
              <a:ea typeface="+mn-ea"/>
              <a:cs typeface="+mn-cs"/>
            </a:rPr>
            <a:t>　商工費において、</a:t>
          </a:r>
          <a:r>
            <a:rPr kumimoji="1" lang="ja-JP" altLang="en-US" sz="1100">
              <a:solidFill>
                <a:schemeClr val="dk1"/>
              </a:solidFill>
              <a:effectLst/>
              <a:latin typeface="+mn-lt"/>
              <a:ea typeface="+mn-ea"/>
              <a:cs typeface="+mn-cs"/>
            </a:rPr>
            <a:t>昨年度に続く</a:t>
          </a:r>
          <a:r>
            <a:rPr kumimoji="1" lang="ja-JP" altLang="ja-JP" sz="1100">
              <a:solidFill>
                <a:schemeClr val="dk1"/>
              </a:solidFill>
              <a:effectLst/>
              <a:latin typeface="+mn-lt"/>
              <a:ea typeface="+mn-ea"/>
              <a:cs typeface="+mn-cs"/>
            </a:rPr>
            <a:t>事業継続給付金やプレミアム付食事券発行事業など多数の新型コロナウイルス感染症対策事業実施により</a:t>
          </a:r>
          <a:r>
            <a:rPr kumimoji="1" lang="ja-JP" altLang="en-US" sz="1100">
              <a:solidFill>
                <a:schemeClr val="dk1"/>
              </a:solidFill>
              <a:effectLst/>
              <a:latin typeface="+mn-lt"/>
              <a:ea typeface="+mn-ea"/>
              <a:cs typeface="+mn-cs"/>
            </a:rPr>
            <a:t>、ここ近年の</a:t>
          </a:r>
          <a:r>
            <a:rPr kumimoji="1" lang="ja-JP" altLang="ja-JP" sz="1100">
              <a:solidFill>
                <a:schemeClr val="dk1"/>
              </a:solidFill>
              <a:effectLst/>
              <a:latin typeface="+mn-lt"/>
              <a:ea typeface="+mn-ea"/>
              <a:cs typeface="+mn-cs"/>
            </a:rPr>
            <a:t>コスト</a:t>
          </a:r>
          <a:r>
            <a:rPr kumimoji="1" lang="ja-JP" altLang="en-US" sz="1100">
              <a:solidFill>
                <a:schemeClr val="dk1"/>
              </a:solidFill>
              <a:effectLst/>
              <a:latin typeface="+mn-lt"/>
              <a:ea typeface="+mn-ea"/>
              <a:cs typeface="+mn-cs"/>
            </a:rPr>
            <a:t>は高く推移</a:t>
          </a:r>
          <a:r>
            <a:rPr kumimoji="1" lang="ja-JP" altLang="ja-JP" sz="1100">
              <a:solidFill>
                <a:schemeClr val="dk1"/>
              </a:solidFill>
              <a:effectLst/>
              <a:latin typeface="+mn-lt"/>
              <a:ea typeface="+mn-ea"/>
              <a:cs typeface="+mn-cs"/>
            </a:rPr>
            <a:t>している。</a:t>
          </a:r>
          <a:endParaRPr lang="ja-JP" altLang="ja-JP" sz="1400">
            <a:effectLst/>
          </a:endParaRPr>
        </a:p>
        <a:p>
          <a:pPr>
            <a:lnSpc>
              <a:spcPts val="1600"/>
            </a:lnSpc>
          </a:pPr>
          <a:r>
            <a:rPr kumimoji="1" lang="ja-JP" altLang="ja-JP" sz="1100">
              <a:solidFill>
                <a:schemeClr val="dk1"/>
              </a:solidFill>
              <a:effectLst/>
              <a:latin typeface="+mn-lt"/>
              <a:ea typeface="+mn-ea"/>
              <a:cs typeface="+mn-cs"/>
            </a:rPr>
            <a:t>　災害復旧費において、</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台風等自然災害の発生</a:t>
          </a:r>
          <a:r>
            <a:rPr kumimoji="1" lang="ja-JP" altLang="en-US" sz="1100">
              <a:solidFill>
                <a:schemeClr val="dk1"/>
              </a:solidFill>
              <a:effectLst/>
              <a:latin typeface="+mn-lt"/>
              <a:ea typeface="+mn-ea"/>
              <a:cs typeface="+mn-cs"/>
            </a:rPr>
            <a:t>は比較的少なかったことからここ近年では低い決算額であるが、類似団体との比較では引き続き大きく上回る結果となっている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nSpc>
              <a:spcPts val="16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今後も年度によって政策的な要因で目的ごとの決算額は異なるが、基本的な方針として事務事業の見直し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施設の統廃合など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歳出の合理化等行財政改革を推進し健全な行財政運営に努める。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町村合併時より普通交付税の合併特例措置の縮減・終了を見据えた財政運営に取り組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、標準財政規模に占める財政調整基金残高の割合は</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年度以降増加してきた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財源不足分の補填等に活用され</a:t>
          </a:r>
          <a:r>
            <a:rPr kumimoji="1" lang="ja-JP" altLang="en-US" sz="1100">
              <a:solidFill>
                <a:schemeClr val="dk1"/>
              </a:solidFill>
              <a:effectLst/>
              <a:latin typeface="+mn-lt"/>
              <a:ea typeface="+mn-ea"/>
              <a:cs typeface="+mn-cs"/>
            </a:rPr>
            <a:t>ていることなどから</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年度からは減少に転じ</a:t>
          </a:r>
          <a:r>
            <a:rPr kumimoji="1" lang="ja-JP" altLang="en-US" sz="1100">
              <a:solidFill>
                <a:schemeClr val="dk1"/>
              </a:solidFill>
              <a:effectLst/>
              <a:latin typeface="+mn-lt"/>
              <a:ea typeface="+mn-ea"/>
              <a:cs typeface="+mn-cs"/>
            </a:rPr>
            <a:t>、今後においても</a:t>
          </a:r>
          <a:r>
            <a:rPr kumimoji="1" lang="en-US" altLang="ja-JP" sz="1100">
              <a:solidFill>
                <a:schemeClr val="dk1"/>
              </a:solidFill>
              <a:effectLst/>
              <a:latin typeface="+mn-lt"/>
              <a:ea typeface="+mn-ea"/>
              <a:cs typeface="+mn-cs"/>
            </a:rPr>
            <a:t>減少は続くと見込まれる。</a:t>
          </a:r>
          <a:endParaRPr lang="ja-JP" altLang="ja-JP" sz="1400">
            <a:effectLst/>
          </a:endParaRPr>
        </a:p>
        <a:p>
          <a:r>
            <a:rPr kumimoji="1" lang="ja-JP" altLang="ja-JP" sz="1100">
              <a:solidFill>
                <a:schemeClr val="dk1"/>
              </a:solidFill>
              <a:effectLst/>
              <a:latin typeface="+mn-lt"/>
              <a:ea typeface="+mn-ea"/>
              <a:cs typeface="+mn-cs"/>
            </a:rPr>
            <a:t>　また、実質単年度収支について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年度までは黒字を保ってきたが、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年度以降は基金を取り崩しての運営となっており、依然マイナスで推移している。　　　　　　</a:t>
          </a:r>
          <a:endParaRPr lang="ja-JP" altLang="ja-JP" sz="1400">
            <a:effectLst/>
          </a:endParaRPr>
        </a:p>
        <a:p>
          <a:r>
            <a:rPr kumimoji="1" lang="ja-JP" altLang="ja-JP" sz="1100">
              <a:solidFill>
                <a:schemeClr val="dk1"/>
              </a:solidFill>
              <a:effectLst/>
              <a:latin typeface="+mn-lt"/>
              <a:ea typeface="+mn-ea"/>
              <a:cs typeface="+mn-cs"/>
            </a:rPr>
            <a:t>　今後の財政状況についても厳しいことが見込まれるが、町の規模に見合った財政運営に努めていく。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特別会計は全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会計とも黒字決算となっているが、一般会計からの繰入金（全特別会計で総額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百万円）によって収支の均等が保たれているのが現状である。</a:t>
          </a:r>
          <a:endParaRPr lang="ja-JP" altLang="ja-JP" sz="1400">
            <a:effectLst/>
          </a:endParaRPr>
        </a:p>
        <a:p>
          <a:r>
            <a:rPr kumimoji="1" lang="ja-JP" altLang="ja-JP" sz="1100">
              <a:solidFill>
                <a:schemeClr val="dk1"/>
              </a:solidFill>
              <a:effectLst/>
              <a:latin typeface="+mn-lt"/>
              <a:ea typeface="+mn-ea"/>
              <a:cs typeface="+mn-cs"/>
            </a:rPr>
            <a:t>　今後も安定的な運営を目指すべく、事業の効率化や利用料金の適正化等を検討していく必要性がある。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実質公債費比率は、前年度比</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ポイント減の</a:t>
          </a:r>
          <a:r>
            <a:rPr kumimoji="1" lang="en-US" altLang="ja-JP" sz="1100">
              <a:solidFill>
                <a:schemeClr val="tx1"/>
              </a:solidFill>
              <a:effectLst/>
              <a:latin typeface="+mn-lt"/>
              <a:ea typeface="+mn-ea"/>
              <a:cs typeface="+mn-cs"/>
            </a:rPr>
            <a:t>10.4</a:t>
          </a:r>
          <a:r>
            <a:rPr kumimoji="1" lang="ja-JP" altLang="ja-JP" sz="1100">
              <a:solidFill>
                <a:schemeClr val="tx1"/>
              </a:solidFill>
              <a:effectLst/>
              <a:latin typeface="+mn-lt"/>
              <a:ea typeface="+mn-ea"/>
              <a:cs typeface="+mn-cs"/>
            </a:rPr>
            <a:t>ポイントとなった。減少となった要因は、</a:t>
          </a:r>
          <a:r>
            <a:rPr kumimoji="1" lang="en-US" altLang="ja-JP" sz="1100">
              <a:solidFill>
                <a:schemeClr val="tx1"/>
              </a:solidFill>
              <a:effectLst/>
              <a:latin typeface="+mn-lt"/>
              <a:ea typeface="+mn-ea"/>
              <a:cs typeface="+mn-cs"/>
            </a:rPr>
            <a:t>R3</a:t>
          </a:r>
          <a:r>
            <a:rPr kumimoji="1" lang="ja-JP" altLang="ja-JP" sz="1100">
              <a:solidFill>
                <a:schemeClr val="tx1"/>
              </a:solidFill>
              <a:effectLst/>
              <a:latin typeface="+mn-lt"/>
              <a:ea typeface="+mn-ea"/>
              <a:cs typeface="+mn-cs"/>
            </a:rPr>
            <a:t>年度の単年度で普通交付税が</a:t>
          </a:r>
          <a:r>
            <a:rPr kumimoji="1" lang="ja-JP" altLang="en-US" sz="1100">
              <a:solidFill>
                <a:schemeClr val="tx1"/>
              </a:solidFill>
              <a:effectLst/>
              <a:latin typeface="+mn-lt"/>
              <a:ea typeface="+mn-ea"/>
              <a:cs typeface="+mn-cs"/>
            </a:rPr>
            <a:t>再算定による追加交付などにより、</a:t>
          </a:r>
          <a:r>
            <a:rPr kumimoji="1" lang="en-US" altLang="ja-JP" sz="1100">
              <a:solidFill>
                <a:schemeClr val="tx1"/>
              </a:solidFill>
              <a:effectLst/>
              <a:latin typeface="+mn-lt"/>
              <a:ea typeface="+mn-ea"/>
              <a:cs typeface="+mn-cs"/>
            </a:rPr>
            <a:t>210,277</a:t>
          </a:r>
          <a:r>
            <a:rPr kumimoji="1" lang="ja-JP" altLang="ja-JP" sz="1100">
              <a:solidFill>
                <a:schemeClr val="tx1"/>
              </a:solidFill>
              <a:effectLst/>
              <a:latin typeface="+mn-lt"/>
              <a:ea typeface="+mn-ea"/>
              <a:cs typeface="+mn-cs"/>
            </a:rPr>
            <a:t>千円の増とな</a:t>
          </a:r>
          <a:r>
            <a:rPr kumimoji="1" lang="ja-JP" altLang="en-US" sz="1100">
              <a:solidFill>
                <a:schemeClr val="tx1"/>
              </a:solidFill>
              <a:effectLst/>
              <a:latin typeface="+mn-lt"/>
              <a:ea typeface="+mn-ea"/>
              <a:cs typeface="+mn-cs"/>
            </a:rPr>
            <a:t>ったことによる影響がとても大きく</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単年度で</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と</a:t>
          </a:r>
          <a:r>
            <a:rPr kumimoji="1" lang="en-US" altLang="ja-JP" sz="1100">
              <a:solidFill>
                <a:schemeClr val="tx1"/>
              </a:solidFill>
              <a:effectLst/>
              <a:latin typeface="+mn-lt"/>
              <a:ea typeface="+mn-ea"/>
              <a:cs typeface="+mn-cs"/>
            </a:rPr>
            <a:t>H29</a:t>
          </a:r>
          <a:r>
            <a:rPr kumimoji="1" lang="ja-JP" altLang="ja-JP" sz="1100">
              <a:solidFill>
                <a:schemeClr val="tx1"/>
              </a:solidFill>
              <a:effectLst/>
              <a:latin typeface="+mn-lt"/>
              <a:ea typeface="+mn-ea"/>
              <a:cs typeface="+mn-cs"/>
            </a:rPr>
            <a:t>年度の</a:t>
          </a:r>
          <a:r>
            <a:rPr kumimoji="1" lang="en-US" altLang="ja-JP" sz="1100">
              <a:solidFill>
                <a:schemeClr val="tx1"/>
              </a:solidFill>
              <a:effectLst/>
              <a:latin typeface="+mn-lt"/>
              <a:ea typeface="+mn-ea"/>
              <a:cs typeface="+mn-cs"/>
            </a:rPr>
            <a:t>12.1</a:t>
          </a:r>
          <a:r>
            <a:rPr kumimoji="1" lang="ja-JP" altLang="ja-JP" sz="1100">
              <a:solidFill>
                <a:schemeClr val="tx1"/>
              </a:solidFill>
              <a:effectLst/>
              <a:latin typeface="+mn-lt"/>
              <a:ea typeface="+mn-ea"/>
              <a:cs typeface="+mn-cs"/>
            </a:rPr>
            <a:t>から</a:t>
          </a:r>
          <a:r>
            <a:rPr kumimoji="1" lang="en-US" altLang="ja-JP" sz="110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減少しており、</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ヵ年平均は減となった。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年度において比率は減少し、現状は普通建設事業に係る地方債発行の抑制効果が数値に反映されている状況であると言える。</a:t>
          </a:r>
          <a:endParaRPr lang="ja-JP" altLang="ja-JP" sz="1400">
            <a:solidFill>
              <a:schemeClr val="tx1"/>
            </a:solidFill>
            <a:effectLst/>
          </a:endParaRPr>
        </a:p>
        <a:p>
          <a:r>
            <a:rPr kumimoji="1" lang="ja-JP" altLang="ja-JP" sz="1100">
              <a:solidFill>
                <a:schemeClr val="tx1"/>
              </a:solidFill>
              <a:effectLst/>
              <a:latin typeface="+mn-lt"/>
              <a:ea typeface="+mn-ea"/>
              <a:cs typeface="+mn-cs"/>
            </a:rPr>
            <a:t>　しかし、今後は大型事業の償還が開始となり、地方債元利償還金が一時的に増額となる。引き続き借入限度額を設けるなど抑制を継続し健全化に努める。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本町においては、実質公債費比率の算定に用いる満期一括償還地方債の償還の財源として積み立てた額の該当はない。</a:t>
          </a:r>
          <a:endParaRPr kumimoji="1" lang="ja-JP" altLang="en-US" sz="100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一般会計等に係る地方債の現在高においては、大型事業実施による借り入れ増が主な要因となり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年連続しての増加となった。</a:t>
          </a:r>
          <a:endParaRPr lang="ja-JP" altLang="ja-JP" sz="1400">
            <a:effectLst/>
          </a:endParaRPr>
        </a:p>
        <a:p>
          <a:r>
            <a:rPr kumimoji="1" lang="ja-JP" altLang="ja-JP" sz="1100">
              <a:solidFill>
                <a:schemeClr val="dk1"/>
              </a:solidFill>
              <a:effectLst/>
              <a:latin typeface="+mn-lt"/>
              <a:ea typeface="+mn-ea"/>
              <a:cs typeface="+mn-cs"/>
            </a:rPr>
            <a:t>　また、節減に努め、財源不足に陥らないよう財源を捻出し、充当可能基金を増額してきたが、こちらについては減少を続けている。</a:t>
          </a:r>
          <a:endParaRPr lang="ja-JP" altLang="ja-JP" sz="1400">
            <a:effectLst/>
          </a:endParaRPr>
        </a:p>
        <a:p>
          <a:r>
            <a:rPr kumimoji="1" lang="ja-JP" altLang="ja-JP" sz="1100">
              <a:solidFill>
                <a:schemeClr val="dk1"/>
              </a:solidFill>
              <a:effectLst/>
              <a:latin typeface="+mn-lt"/>
              <a:ea typeface="+mn-ea"/>
              <a:cs typeface="+mn-cs"/>
            </a:rPr>
            <a:t>　今後においても大型事業の実施に伴い地方債現在高及び基金繰入が増加する見込みであるが、引き続き将来負担比率の健全化を図っていく。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基金全体で残高のピークが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年度となっており、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年度からは減少に転じ、その後は減少傾向にある。</a:t>
          </a:r>
          <a:endParaRPr lang="ja-JP" altLang="ja-JP" sz="1400">
            <a:effectLst/>
          </a:endParaRPr>
        </a:p>
        <a:p>
          <a:r>
            <a:rPr kumimoji="1" lang="ja-JP" altLang="ja-JP" sz="1100">
              <a:solidFill>
                <a:schemeClr val="dk1"/>
              </a:solidFill>
              <a:effectLst/>
              <a:latin typeface="+mn-lt"/>
              <a:ea typeface="+mn-ea"/>
              <a:cs typeface="+mn-cs"/>
            </a:rPr>
            <a:t>　これは、予算編成時の財源不足分が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から生じ、その補填のために財政調整基金の繰り入れが必要となってきたことと、近年の自然災害の増加に伴う復旧費に基金を充てたことによるものである。また、特定目的基金は</a:t>
          </a:r>
          <a:r>
            <a:rPr kumimoji="1" lang="ja-JP" altLang="en-US" sz="1100">
              <a:solidFill>
                <a:schemeClr val="dk1"/>
              </a:solidFill>
              <a:effectLst/>
              <a:latin typeface="+mn-lt"/>
              <a:ea typeface="+mn-ea"/>
              <a:cs typeface="+mn-cs"/>
            </a:rPr>
            <a:t>環境衛生センターストックヤード整備事業、旧面河支所解体事業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農業公園敷地購入事業</a:t>
          </a:r>
          <a:r>
            <a:rPr kumimoji="1" lang="ja-JP" altLang="ja-JP" sz="1100">
              <a:solidFill>
                <a:schemeClr val="dk1"/>
              </a:solidFill>
              <a:effectLst/>
              <a:latin typeface="+mn-lt"/>
              <a:ea typeface="+mn-ea"/>
              <a:cs typeface="+mn-cs"/>
            </a:rPr>
            <a:t>等の事業充当のため取り崩しを行っており、総額で減少してきている。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今後は、高齢化、過疎化により自主財源が乏しい上、町の主要財源の交付税が人口減少によって減収していくことから、厳しい財政状況が続くと</a:t>
          </a:r>
          <a:r>
            <a:rPr kumimoji="1" lang="ja-JP" altLang="en-US" sz="1100">
              <a:solidFill>
                <a:schemeClr val="dk1"/>
              </a:solidFill>
              <a:effectLst/>
              <a:latin typeface="+mn-lt"/>
              <a:ea typeface="+mn-ea"/>
              <a:cs typeface="+mn-cs"/>
            </a:rPr>
            <a:t>予想さ</a:t>
          </a:r>
          <a:r>
            <a:rPr kumimoji="1" lang="ja-JP" altLang="ja-JP" sz="1100">
              <a:solidFill>
                <a:schemeClr val="dk1"/>
              </a:solidFill>
              <a:effectLst/>
              <a:latin typeface="+mn-lt"/>
              <a:ea typeface="+mn-ea"/>
              <a:cs typeface="+mn-cs"/>
            </a:rPr>
            <a:t>れ、基金による財源調整が必要となるため減少傾向が続く</a:t>
          </a:r>
          <a:r>
            <a:rPr kumimoji="1" lang="ja-JP" altLang="en-US" sz="1100">
              <a:solidFill>
                <a:schemeClr val="dk1"/>
              </a:solidFill>
              <a:effectLst/>
              <a:latin typeface="+mn-lt"/>
              <a:ea typeface="+mn-ea"/>
              <a:cs typeface="+mn-cs"/>
            </a:rPr>
            <a:t>ことが見込まれる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年度に特定目的基金を再編したが、今後も目的に沿った基金活用を行う。また、積み立て財源が予算内で確保できれば積み立てを行い、必要な事業執行が今後も続けられるように備える。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町の事業執行に必要な特定目的基金が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年度現在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基金ある。学校、福祉、農林、環境、防災などそれぞれの目的に沿った基金から、年間の予算に必要とする財源を繰り入れて活用している。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r>
            <a:rPr kumimoji="1" lang="en-US" altLang="ja-JP" sz="1100">
              <a:solidFill>
                <a:schemeClr val="dk1"/>
              </a:solidFill>
              <a:effectLst/>
              <a:latin typeface="+mn-lt"/>
              <a:ea typeface="+mn-ea"/>
              <a:cs typeface="+mn-cs"/>
            </a:rPr>
            <a:t>　R</a:t>
          </a:r>
          <a:r>
            <a:rPr kumimoji="1" lang="ja-JP" altLang="ja-JP" sz="1100">
              <a:solidFill>
                <a:schemeClr val="dk1"/>
              </a:solidFill>
              <a:effectLst/>
              <a:latin typeface="+mn-lt"/>
              <a:ea typeface="+mn-ea"/>
              <a:cs typeface="+mn-cs"/>
            </a:rPr>
            <a:t>元に対前年度△</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百万円となった要因は、防災減災基金（旧柳谷支所解体工事監理・防災情報伝達システム整備工事等）△</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百万円、まちづくり地域振興基金（元気な地域づくり支援事業等）△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百万円、農林業担い手育成確保対策事業地域振興基金（農業公園研修生への補助金等）△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百万円、森林基金（原木流通支援事業）△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百万円、子どもの成長応援基金（子どもの成長応援事業補助金等）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百万円、肉用牛産地強化支援事業基金（肉用牛購入）△</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百万円、環境保全基金（ごみ焼却施設解体撤去工事・粗大ごみ解体用ミニショベル購入）△</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百万円、中山間ふるさと水と土保全基金（産業用道路管理補助金交付事業）△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　の取り崩しである。</a:t>
          </a:r>
          <a:endParaRPr lang="ja-JP" altLang="ja-JP" sz="1400">
            <a:effectLst/>
          </a:endParaRPr>
        </a:p>
        <a:p>
          <a:pPr>
            <a:lnSpc>
              <a:spcPts val="1300"/>
            </a:lnSpc>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に対前年度△</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百万円となった要因は、防災減災基金（防災情報伝達システム整備工事・町民館耐震補強・改修等工事等）△</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百万円、まちづくり地域振興基金（情報通信基盤整備事業等）△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百万円、農林業担い手育成確保対策事業地域振興基金（農業公園研修生への補助金等）△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百万円、森林基金（原木流通支援事業）△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百万円、子どもの成長応援基金（子どもの成長応援事業補助金等）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百万円、肉用牛産地強化支援事業基金（肉用牛購入）△</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百万円、環境保全基金（し尿運搬中継施設対策工事・環境衛生センターストックヤード実施設計委託）△</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百万円、中山間ふるさと水と土保全基金（産業用道路管理補助金交付事業）△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百万円、公共施設等総合管理基金（久万高原天体観測館星天城屋根瓦改修工事）△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百万円、国民宿舎基金（施設修繕工事）△</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百万円の取り崩しである。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R3に対前年度△195百万円となった要因は、防災減災基金（旧面河支所解体事業・消防団移動系無線工事監理）△114百万円、まちづくり地域振興基金</a:t>
          </a:r>
          <a:r>
            <a:rPr kumimoji="1" lang="ja-JP" altLang="ja-JP" sz="1100">
              <a:solidFill>
                <a:schemeClr val="dk1"/>
              </a:solidFill>
              <a:effectLst/>
              <a:latin typeface="+mn-lt"/>
              <a:ea typeface="+mn-ea"/>
              <a:cs typeface="+mn-cs"/>
            </a:rPr>
            <a:t>（情報通信基盤整備事業等）△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農林業担い手育成確保対策事業地域振興基金（農業公園</a:t>
          </a:r>
          <a:r>
            <a:rPr kumimoji="1" lang="ja-JP" altLang="en-US" sz="1100">
              <a:solidFill>
                <a:schemeClr val="dk1"/>
              </a:solidFill>
              <a:effectLst/>
              <a:latin typeface="+mn-lt"/>
              <a:ea typeface="+mn-ea"/>
              <a:cs typeface="+mn-cs"/>
            </a:rPr>
            <a:t>敷地購入費</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子どもの成長応援基金（子どもの成長応援事業補助金等）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肉用牛産地強化支援事業基金（肉用牛購入）△</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環境保全基金（環境衛生センターストックヤード</a:t>
          </a:r>
          <a:r>
            <a:rPr kumimoji="1" lang="ja-JP" altLang="en-US" sz="1100">
              <a:solidFill>
                <a:schemeClr val="dk1"/>
              </a:solidFill>
              <a:effectLst/>
              <a:latin typeface="+mn-lt"/>
              <a:ea typeface="+mn-ea"/>
              <a:cs typeface="+mn-cs"/>
            </a:rPr>
            <a:t>整備事業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中山間ふるさと水と土保全基金（産業用道路管理補助金交付事業）△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百万円、公共施設等総合管理基金（</a:t>
          </a:r>
          <a:r>
            <a:rPr kumimoji="1" lang="ja-JP" altLang="en-US" sz="1100">
              <a:solidFill>
                <a:schemeClr val="dk1"/>
              </a:solidFill>
              <a:effectLst/>
              <a:latin typeface="+mn-lt"/>
              <a:ea typeface="+mn-ea"/>
              <a:cs typeface="+mn-cs"/>
            </a:rPr>
            <a:t>産業文化会館空調設備及びトイレ</a:t>
          </a:r>
          <a:r>
            <a:rPr kumimoji="1" lang="ja-JP" altLang="ja-JP" sz="1100">
              <a:solidFill>
                <a:schemeClr val="dk1"/>
              </a:solidFill>
              <a:effectLst/>
              <a:latin typeface="+mn-lt"/>
              <a:ea typeface="+mn-ea"/>
              <a:cs typeface="+mn-cs"/>
            </a:rPr>
            <a:t>改修工事</a:t>
          </a:r>
          <a:r>
            <a:rPr kumimoji="1" lang="ja-JP" altLang="en-US" sz="1100">
              <a:solidFill>
                <a:schemeClr val="dk1"/>
              </a:solidFill>
              <a:effectLst/>
              <a:latin typeface="+mn-lt"/>
              <a:ea typeface="+mn-ea"/>
              <a:cs typeface="+mn-cs"/>
            </a:rPr>
            <a:t>・町内学校施設非構造物材耐震等点検業務等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、交流拠点施設道の駅「天空の郷さんさん」</a:t>
          </a:r>
          <a:r>
            <a:rPr kumimoji="1" lang="ja-JP" altLang="ja-JP" sz="1100">
              <a:solidFill>
                <a:schemeClr val="dk1"/>
              </a:solidFill>
              <a:effectLst/>
              <a:latin typeface="+mn-lt"/>
              <a:ea typeface="+mn-ea"/>
              <a:cs typeface="+mn-cs"/>
            </a:rPr>
            <a:t>基金（施設修繕工事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百万円の取り崩しである。</a:t>
          </a:r>
          <a:endParaRPr lang="ja-JP" altLang="ja-JP" sz="1400">
            <a:effectLst/>
          </a:endParaRPr>
        </a:p>
        <a:p>
          <a:pPr>
            <a:lnSpc>
              <a:spcPts val="1300"/>
            </a:lnSpc>
          </a:pPr>
          <a:r>
            <a:rPr kumimoji="1" lang="ja-JP" altLang="ja-JP" sz="1100">
              <a:solidFill>
                <a:schemeClr val="dk1"/>
              </a:solidFill>
              <a:effectLst/>
              <a:latin typeface="+mn-lt"/>
              <a:ea typeface="+mn-ea"/>
              <a:cs typeface="+mn-cs"/>
            </a:rPr>
            <a:t>　その他の基金は、事業内で収入があった場合及び運用利息を積み立て、事業執行時に取り崩しをしている。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300"/>
            </a:lnSpc>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年度末に特定目的基金の再編を行い、</a:t>
          </a:r>
          <a:r>
            <a:rPr kumimoji="1" lang="en-US" altLang="ja-JP" sz="1100">
              <a:solidFill>
                <a:schemeClr val="dk1"/>
              </a:solidFill>
              <a:effectLst/>
              <a:latin typeface="+mn-lt"/>
              <a:ea typeface="+mn-ea"/>
              <a:cs typeface="+mn-cs"/>
            </a:rPr>
            <a:t>22⇒17</a:t>
          </a:r>
          <a:r>
            <a:rPr kumimoji="1" lang="ja-JP" altLang="ja-JP" sz="1100">
              <a:solidFill>
                <a:schemeClr val="dk1"/>
              </a:solidFill>
              <a:effectLst/>
              <a:latin typeface="+mn-lt"/>
              <a:ea typeface="+mn-ea"/>
              <a:cs typeface="+mn-cs"/>
            </a:rPr>
            <a:t>に整理した。</a:t>
          </a:r>
          <a:endParaRPr lang="ja-JP" altLang="ja-JP" sz="1400">
            <a:effectLst/>
          </a:endParaRPr>
        </a:p>
        <a:p>
          <a:pPr>
            <a:lnSpc>
              <a:spcPts val="1300"/>
            </a:lnSpc>
          </a:pPr>
          <a:r>
            <a:rPr kumimoji="1" lang="ja-JP" altLang="ja-JP" sz="1100">
              <a:solidFill>
                <a:schemeClr val="dk1"/>
              </a:solidFill>
              <a:effectLst/>
              <a:latin typeface="+mn-lt"/>
              <a:ea typeface="+mn-ea"/>
              <a:cs typeface="+mn-cs"/>
            </a:rPr>
            <a:t>　今後の財政計画に沿った財源調整に活用するため各基金の取り崩し及び積み立て見通しを行い、計画的かつ適正な管理を行う。</a:t>
          </a:r>
          <a:endParaRPr lang="ja-JP" altLang="ja-JP" sz="1400">
            <a:effectLst/>
          </a:endParaRPr>
        </a:p>
        <a:p>
          <a:pPr>
            <a:lnSpc>
              <a:spcPts val="1300"/>
            </a:lnSpc>
          </a:pPr>
          <a:r>
            <a:rPr kumimoji="1" lang="ja-JP" altLang="ja-JP" sz="1100">
              <a:solidFill>
                <a:schemeClr val="dk1"/>
              </a:solidFill>
              <a:effectLst/>
              <a:latin typeface="+mn-lt"/>
              <a:ea typeface="+mn-ea"/>
              <a:cs typeface="+mn-cs"/>
            </a:rPr>
            <a:t>　また、目的が終了した基金は適宜廃止していく。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増加となった要因は、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より徴収している菅生残土処理場使用料を財政調整基金へ積み立てていることによるものであり、今後しばらくの間経常的に収入が見込めるものとなっている。また一方では、一般会計の財源不足を補填するために繰り入れを実施し、</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年度は当初予算編成時の財源不足分の補填、災害復旧事業財源、補正や専決予算の財源としての取り崩しも行っている。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額は近年増加している災害への備えと、合併算定替え終了後の普通交付税の減少を見込み、財源不足に陥らないように積極的な積み立てを行ったことにより増加してきたが、予算編成時の財源不足が年々顕著になっており、今後は財源調整のための取り崩し額が増加すると見込まれる。</a:t>
          </a:r>
          <a:endParaRPr lang="ja-JP" altLang="ja-JP" sz="1400">
            <a:effectLst/>
          </a:endParaRPr>
        </a:p>
        <a:p>
          <a:r>
            <a:rPr kumimoji="1" lang="ja-JP" altLang="ja-JP" sz="1100">
              <a:solidFill>
                <a:schemeClr val="dk1"/>
              </a:solidFill>
              <a:effectLst/>
              <a:latin typeface="+mn-lt"/>
              <a:ea typeface="+mn-ea"/>
              <a:cs typeface="+mn-cs"/>
            </a:rPr>
            <a:t>　今後の積み立ては、歳計剰余金と運用利子に加え残土処理場使用料より積み立てを行う見込みだが、運用を定期預金に頼らず債権運用の額を増やすなどして少しでも積み立て財源の確保を行っていく。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普通交付税の再算定において追加交付となった臨時財政対策債償還基金費分の</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を行い、</a:t>
          </a:r>
          <a:r>
            <a:rPr kumimoji="1" lang="en-US" altLang="ja-JP" sz="1100">
              <a:solidFill>
                <a:schemeClr val="dk1"/>
              </a:solidFill>
              <a:effectLst/>
              <a:latin typeface="+mn-lt"/>
              <a:ea typeface="+mn-ea"/>
              <a:cs typeface="+mn-cs"/>
            </a:rPr>
            <a:t>R3の減債基金は増加となった。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現在繰上償還を予定しておらず、当面計画的な積み立て、取り崩しはともになく、現状維持の方針である。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E81210B-A39F-46A0-B492-0C273A678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F11279A-46B3-4F30-8724-F14E72E61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21D775E-4FF4-4C2A-AFD8-2B65787066D1}"/>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A1D122C-2732-4765-94DE-1A01F2A419BB}"/>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73F3649-E9BC-4270-9542-9C1A7C3C3BB1}"/>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AC25352-0917-46B4-839B-C5F3D0687D18}"/>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03441C4-1CA9-48FC-93C7-4DA5B63BC984}"/>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3B10CF9-EFB2-42A6-9309-F509A8941A01}"/>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AEAA097-1B8A-48B2-A387-9DD3BAB330B8}"/>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D164A60-D217-418D-B434-DFDE63B2DCE7}"/>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E8DC5FD-8696-49A4-8C4F-DA078389CEA2}"/>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0F93372-58C0-49A1-A656-EA2ABF7C3DF7}"/>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2F162DC-45E4-471E-ADCE-2A6D3D2CA7BD}"/>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7B23F5A-C789-448A-A64B-ED5D5884ABC8}"/>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C86AB7D-3BDA-40EB-BC99-6C8722B2D17E}"/>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C1893A3-1941-4779-A6E2-8B6834C2EB35}"/>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B4FF37F-C1C3-459D-8CEB-AA60B5E2FAB9}"/>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1FB22D6-E361-49DA-AC0F-93EF80F6E7BE}"/>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5E2C000-3DDE-471D-A50B-8B859447471E}"/>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AFEFAA1-523A-48E7-A3A2-4171F0D5745F}"/>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280CBDC-5B2C-447C-B5FE-954BD38DED10}"/>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BE7725A-DE4A-4ACE-8139-B08FCA6EF57B}"/>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D697FF4-234D-46FF-9C14-160ED34026FB}"/>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DD08CE0-DDAA-435D-BB40-11CDBEDC687C}"/>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822ECBD-39F4-49AE-92AB-4D6111A3EC31}"/>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FB0C84F-8FF3-4B97-96F6-ED4144AAA5CA}"/>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9306969-6F11-4EB2-AB1F-7BFF3F769D6F}"/>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95F54DF-64D6-4438-B1FD-224FEC015A1A}"/>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D994D2A-518D-4C9B-BE8B-15CCF19001F7}"/>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BAFED20-16A2-4C37-BF4E-E3F908D9B8D7}"/>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C07573E-0CB1-42CE-B4AC-2D4E979BEA01}"/>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013ED7F-09D0-4510-8DB1-EA9E5BCFE7A8}"/>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8FA3714-D313-4EF4-9035-24645EB7E59E}"/>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A21AC1C-2AAD-447F-A5E0-DD517B019067}"/>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3FA7C1E-5005-4354-958E-2CB65B0C4213}"/>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A3AC2AC-CA95-4415-B253-3E5C7B0E48B4}"/>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74C2467-3C0E-4BDF-A010-6D7C2EE946C2}"/>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C02D14C-40B7-413C-A259-2F930D5658FE}"/>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9EB5464-5010-42D3-8F1E-FC5770720900}"/>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A17EFDD-DECF-4058-BC1A-56237CD26D06}"/>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FF29040-C5DD-4569-BD8A-077E5EEA3737}"/>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AB92DC7-DC6A-457A-8A7C-83CD8E56CD79}"/>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376F228-986D-4E41-912F-D982CFFEC782}"/>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1B17245-3ED6-42A5-93BE-48AF15357876}"/>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8212326-B4DB-4D68-AF15-406097ED3640}"/>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E9C3DCD-4A81-4A2F-B589-5C12420B201E}"/>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6EA1563-12B8-4E96-BA14-51F5DDEBE8DF}"/>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EC1BACB-1520-45BD-9809-D6198B7A122C}"/>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88FC82E-4C55-4AD1-AC8C-57E7854258AF}"/>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56C42A9-6F94-4485-BACA-79276D5F9042}"/>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D3D56D1-5CAF-49E7-9FE5-44EF0DFE573F}"/>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DA0539C-B568-4254-8F24-54E7AA70BE7B}"/>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E21EE07-0F4F-45EF-B7F2-21C86F5F7218}"/>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03AACDD-95EA-44CA-800B-BF1E47962673}"/>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27B08CD-4CAB-40B4-B998-E0C008096211}"/>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02348A5-6473-4628-820B-9E1B129D1C34}"/>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42B0206-9FB1-4318-9E66-5236EDC98B4D}"/>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に策定し令和３年度に改定した公共施設等総合管理計画において、老朽化した施設の集約化・複合化や除却により施設総量を縮減し、将来の更新費用を削減することを目的としている。しかし、有形固定資産減価償却率は類似団体平均より高い水準にあり、今後は計画の進捗管理や見直しを実施することが必要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C7CA9E7-66B9-48CA-80AA-9947B988B709}"/>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996355A-0E55-4A15-877D-B9525944D908}"/>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531EF03-190E-497B-801B-0B4541032171}"/>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568FA358-5D4E-4FBC-82C3-40BF90D4A4A4}"/>
            </a:ext>
          </a:extLst>
        </xdr:cNvPr>
        <xdr:cNvCxnSpPr/>
      </xdr:nvCxnSpPr>
      <xdr:spPr>
        <a:xfrm>
          <a:off x="1158875" y="6407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B3E02311-485A-466B-B460-312BEF320CEE}"/>
            </a:ext>
          </a:extLst>
        </xdr:cNvPr>
        <xdr:cNvSpPr txBox="1"/>
      </xdr:nvSpPr>
      <xdr:spPr>
        <a:xfrm>
          <a:off x="789956" y="632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DB05425E-7557-4C54-A81B-AF87F827B0E1}"/>
            </a:ext>
          </a:extLst>
        </xdr:cNvPr>
        <xdr:cNvCxnSpPr/>
      </xdr:nvCxnSpPr>
      <xdr:spPr>
        <a:xfrm>
          <a:off x="1158875" y="59975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4B1C5E84-531B-44CA-AC1D-EB7B2DD7E34C}"/>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1FE919AF-46FC-4684-BB9F-6EAF3D951C8A}"/>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DE13781-7753-49F5-A19A-402E2F24836C}"/>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DD29472-95C2-46BA-9BAF-6705DF1C541D}"/>
            </a:ext>
          </a:extLst>
        </xdr:cNvPr>
        <xdr:cNvCxnSpPr/>
      </xdr:nvCxnSpPr>
      <xdr:spPr>
        <a:xfrm>
          <a:off x="1158875" y="5187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35C453FD-0235-4247-9EBB-3AEF2119F914}"/>
            </a:ext>
          </a:extLst>
        </xdr:cNvPr>
        <xdr:cNvSpPr txBox="1"/>
      </xdr:nvSpPr>
      <xdr:spPr>
        <a:xfrm>
          <a:off x="789956" y="5094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F40CE3E-FC95-424A-BFF0-B3ADA36846B5}"/>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93AE23E6-0192-4B79-BAB7-41EAFF8A7999}"/>
            </a:ext>
          </a:extLst>
        </xdr:cNvPr>
        <xdr:cNvSpPr txBox="1"/>
      </xdr:nvSpPr>
      <xdr:spPr>
        <a:xfrm>
          <a:off x="81902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B8EDC35-B4DE-4D5A-8DAF-C6DF9381D398}"/>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471CE5CD-2AE3-4CE6-A927-B3A6C78206B6}"/>
            </a:ext>
          </a:extLst>
        </xdr:cNvPr>
        <xdr:cNvCxnSpPr/>
      </xdr:nvCxnSpPr>
      <xdr:spPr>
        <a:xfrm flipV="1">
          <a:off x="4306570" y="5312283"/>
          <a:ext cx="1270" cy="117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69A699B4-61E2-491D-B87E-CA420B3A4805}"/>
            </a:ext>
          </a:extLst>
        </xdr:cNvPr>
        <xdr:cNvSpPr txBox="1"/>
      </xdr:nvSpPr>
      <xdr:spPr>
        <a:xfrm>
          <a:off x="4359275" y="648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D2EA6198-944B-4B10-A275-E70F092BEB48}"/>
            </a:ext>
          </a:extLst>
        </xdr:cNvPr>
        <xdr:cNvCxnSpPr/>
      </xdr:nvCxnSpPr>
      <xdr:spPr>
        <a:xfrm>
          <a:off x="4216400" y="648512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3BC91444-0D41-4838-B3F2-10BFEAFACA15}"/>
            </a:ext>
          </a:extLst>
        </xdr:cNvPr>
        <xdr:cNvSpPr txBox="1"/>
      </xdr:nvSpPr>
      <xdr:spPr>
        <a:xfrm>
          <a:off x="4359275" y="509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96CBD674-1F82-41A5-AA5D-7387D2D1F707}"/>
            </a:ext>
          </a:extLst>
        </xdr:cNvPr>
        <xdr:cNvCxnSpPr/>
      </xdr:nvCxnSpPr>
      <xdr:spPr>
        <a:xfrm>
          <a:off x="4216400" y="53122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8" name="有形固定資産減価償却率平均値テキスト">
          <a:extLst>
            <a:ext uri="{FF2B5EF4-FFF2-40B4-BE49-F238E27FC236}">
              <a16:creationId xmlns:a16="http://schemas.microsoft.com/office/drawing/2014/main" id="{A0235E11-3C37-46DE-829F-BB070F566293}"/>
            </a:ext>
          </a:extLst>
        </xdr:cNvPr>
        <xdr:cNvSpPr txBox="1"/>
      </xdr:nvSpPr>
      <xdr:spPr>
        <a:xfrm>
          <a:off x="4359275" y="5903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5D1F6CE3-48BD-4C2E-A97E-1F2DD39D31FD}"/>
            </a:ext>
          </a:extLst>
        </xdr:cNvPr>
        <xdr:cNvSpPr/>
      </xdr:nvSpPr>
      <xdr:spPr>
        <a:xfrm>
          <a:off x="4254500" y="60493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65534E66-2A94-4157-9D36-9F5DFF44FB23}"/>
            </a:ext>
          </a:extLst>
        </xdr:cNvPr>
        <xdr:cNvSpPr/>
      </xdr:nvSpPr>
      <xdr:spPr>
        <a:xfrm>
          <a:off x="3616325" y="6029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907C13DF-EBD4-420A-B4E6-25D5F06D48A1}"/>
            </a:ext>
          </a:extLst>
        </xdr:cNvPr>
        <xdr:cNvSpPr/>
      </xdr:nvSpPr>
      <xdr:spPr>
        <a:xfrm>
          <a:off x="2930525" y="59813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85208355-30B0-4944-9E8D-CC174F62A9C8}"/>
            </a:ext>
          </a:extLst>
        </xdr:cNvPr>
        <xdr:cNvSpPr/>
      </xdr:nvSpPr>
      <xdr:spPr>
        <a:xfrm>
          <a:off x="2244725" y="59521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A88DBA57-3CA7-49CC-B8F0-B1EB3ECB2D78}"/>
            </a:ext>
          </a:extLst>
        </xdr:cNvPr>
        <xdr:cNvSpPr/>
      </xdr:nvSpPr>
      <xdr:spPr>
        <a:xfrm>
          <a:off x="1558925" y="59079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B7004E7-509F-46E2-9CD1-2142B2CC1579}"/>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0708EB5-59D8-40B1-A349-48E9DB95A9AF}"/>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353FA42-EC0E-44E5-86DD-78D541C3ABA6}"/>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7F27D4B-4CAF-4B12-AE98-FD3B261762F4}"/>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76B61ED-057E-4097-B576-0D5C6F7F510E}"/>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25146</xdr:rowOff>
    </xdr:from>
    <xdr:to>
      <xdr:col>23</xdr:col>
      <xdr:colOff>136525</xdr:colOff>
      <xdr:row>33</xdr:row>
      <xdr:rowOff>126746</xdr:rowOff>
    </xdr:to>
    <xdr:sp macro="" textlink="">
      <xdr:nvSpPr>
        <xdr:cNvPr id="89" name="楕円 88">
          <a:extLst>
            <a:ext uri="{FF2B5EF4-FFF2-40B4-BE49-F238E27FC236}">
              <a16:creationId xmlns:a16="http://schemas.microsoft.com/office/drawing/2014/main" id="{58283DC3-9CA5-4FC0-B4D1-1E7916BF6A9A}"/>
            </a:ext>
          </a:extLst>
        </xdr:cNvPr>
        <xdr:cNvSpPr/>
      </xdr:nvSpPr>
      <xdr:spPr>
        <a:xfrm>
          <a:off x="4254500" y="61909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3573</xdr:rowOff>
    </xdr:from>
    <xdr:ext cx="405111" cy="259045"/>
    <xdr:sp macro="" textlink="">
      <xdr:nvSpPr>
        <xdr:cNvPr id="90" name="有形固定資産減価償却率該当値テキスト">
          <a:extLst>
            <a:ext uri="{FF2B5EF4-FFF2-40B4-BE49-F238E27FC236}">
              <a16:creationId xmlns:a16="http://schemas.microsoft.com/office/drawing/2014/main" id="{E7C93EA2-C64F-48BE-A757-E34EED838318}"/>
            </a:ext>
          </a:extLst>
        </xdr:cNvPr>
        <xdr:cNvSpPr txBox="1"/>
      </xdr:nvSpPr>
      <xdr:spPr>
        <a:xfrm>
          <a:off x="4359275"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16510</xdr:rowOff>
    </xdr:from>
    <xdr:to>
      <xdr:col>19</xdr:col>
      <xdr:colOff>187325</xdr:colOff>
      <xdr:row>33</xdr:row>
      <xdr:rowOff>118110</xdr:rowOff>
    </xdr:to>
    <xdr:sp macro="" textlink="">
      <xdr:nvSpPr>
        <xdr:cNvPr id="91" name="楕円 90">
          <a:extLst>
            <a:ext uri="{FF2B5EF4-FFF2-40B4-BE49-F238E27FC236}">
              <a16:creationId xmlns:a16="http://schemas.microsoft.com/office/drawing/2014/main" id="{43D03086-693B-41DB-9B4D-C9C93963229D}"/>
            </a:ext>
          </a:extLst>
        </xdr:cNvPr>
        <xdr:cNvSpPr/>
      </xdr:nvSpPr>
      <xdr:spPr>
        <a:xfrm>
          <a:off x="3616325" y="61791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67310</xdr:rowOff>
    </xdr:from>
    <xdr:to>
      <xdr:col>23</xdr:col>
      <xdr:colOff>85725</xdr:colOff>
      <xdr:row>33</xdr:row>
      <xdr:rowOff>75946</xdr:rowOff>
    </xdr:to>
    <xdr:cxnSp macro="">
      <xdr:nvCxnSpPr>
        <xdr:cNvPr id="92" name="直線コネクタ 91">
          <a:extLst>
            <a:ext uri="{FF2B5EF4-FFF2-40B4-BE49-F238E27FC236}">
              <a16:creationId xmlns:a16="http://schemas.microsoft.com/office/drawing/2014/main" id="{57874377-0097-4CC8-9C6D-91D22380C38B}"/>
            </a:ext>
          </a:extLst>
        </xdr:cNvPr>
        <xdr:cNvCxnSpPr/>
      </xdr:nvCxnSpPr>
      <xdr:spPr>
        <a:xfrm>
          <a:off x="3673475" y="6226810"/>
          <a:ext cx="62865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155575</xdr:rowOff>
    </xdr:from>
    <xdr:to>
      <xdr:col>15</xdr:col>
      <xdr:colOff>187325</xdr:colOff>
      <xdr:row>33</xdr:row>
      <xdr:rowOff>85725</xdr:rowOff>
    </xdr:to>
    <xdr:sp macro="" textlink="">
      <xdr:nvSpPr>
        <xdr:cNvPr id="93" name="楕円 92">
          <a:extLst>
            <a:ext uri="{FF2B5EF4-FFF2-40B4-BE49-F238E27FC236}">
              <a16:creationId xmlns:a16="http://schemas.microsoft.com/office/drawing/2014/main" id="{96798B08-5805-41A9-890D-128F6AB47D10}"/>
            </a:ext>
          </a:extLst>
        </xdr:cNvPr>
        <xdr:cNvSpPr/>
      </xdr:nvSpPr>
      <xdr:spPr>
        <a:xfrm>
          <a:off x="2930525" y="6159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67310</xdr:rowOff>
    </xdr:to>
    <xdr:cxnSp macro="">
      <xdr:nvCxnSpPr>
        <xdr:cNvPr id="94" name="直線コネクタ 93">
          <a:extLst>
            <a:ext uri="{FF2B5EF4-FFF2-40B4-BE49-F238E27FC236}">
              <a16:creationId xmlns:a16="http://schemas.microsoft.com/office/drawing/2014/main" id="{6AEDABB2-0EEA-4214-B153-53DBC336EC52}"/>
            </a:ext>
          </a:extLst>
        </xdr:cNvPr>
        <xdr:cNvCxnSpPr/>
      </xdr:nvCxnSpPr>
      <xdr:spPr>
        <a:xfrm>
          <a:off x="2987675" y="6197600"/>
          <a:ext cx="6858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140462</xdr:rowOff>
    </xdr:from>
    <xdr:to>
      <xdr:col>11</xdr:col>
      <xdr:colOff>187325</xdr:colOff>
      <xdr:row>33</xdr:row>
      <xdr:rowOff>70612</xdr:rowOff>
    </xdr:to>
    <xdr:sp macro="" textlink="">
      <xdr:nvSpPr>
        <xdr:cNvPr id="95" name="楕円 94">
          <a:extLst>
            <a:ext uri="{FF2B5EF4-FFF2-40B4-BE49-F238E27FC236}">
              <a16:creationId xmlns:a16="http://schemas.microsoft.com/office/drawing/2014/main" id="{83BAAD32-71C8-4F1E-83C8-91D20A8CDE1C}"/>
            </a:ext>
          </a:extLst>
        </xdr:cNvPr>
        <xdr:cNvSpPr/>
      </xdr:nvSpPr>
      <xdr:spPr>
        <a:xfrm>
          <a:off x="2244725" y="61443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19812</xdr:rowOff>
    </xdr:from>
    <xdr:to>
      <xdr:col>15</xdr:col>
      <xdr:colOff>136525</xdr:colOff>
      <xdr:row>33</xdr:row>
      <xdr:rowOff>34925</xdr:rowOff>
    </xdr:to>
    <xdr:cxnSp macro="">
      <xdr:nvCxnSpPr>
        <xdr:cNvPr id="96" name="直線コネクタ 95">
          <a:extLst>
            <a:ext uri="{FF2B5EF4-FFF2-40B4-BE49-F238E27FC236}">
              <a16:creationId xmlns:a16="http://schemas.microsoft.com/office/drawing/2014/main" id="{304BAD66-83C6-40CB-A100-764B714245AD}"/>
            </a:ext>
          </a:extLst>
        </xdr:cNvPr>
        <xdr:cNvCxnSpPr/>
      </xdr:nvCxnSpPr>
      <xdr:spPr>
        <a:xfrm>
          <a:off x="2301875" y="6182487"/>
          <a:ext cx="6858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105918</xdr:rowOff>
    </xdr:from>
    <xdr:to>
      <xdr:col>7</xdr:col>
      <xdr:colOff>187325</xdr:colOff>
      <xdr:row>33</xdr:row>
      <xdr:rowOff>36068</xdr:rowOff>
    </xdr:to>
    <xdr:sp macro="" textlink="">
      <xdr:nvSpPr>
        <xdr:cNvPr id="97" name="楕円 96">
          <a:extLst>
            <a:ext uri="{FF2B5EF4-FFF2-40B4-BE49-F238E27FC236}">
              <a16:creationId xmlns:a16="http://schemas.microsoft.com/office/drawing/2014/main" id="{901B32C0-AA4D-49C1-89F2-8413E7BD46E5}"/>
            </a:ext>
          </a:extLst>
        </xdr:cNvPr>
        <xdr:cNvSpPr/>
      </xdr:nvSpPr>
      <xdr:spPr>
        <a:xfrm>
          <a:off x="1558925" y="61034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156718</xdr:rowOff>
    </xdr:from>
    <xdr:to>
      <xdr:col>11</xdr:col>
      <xdr:colOff>136525</xdr:colOff>
      <xdr:row>33</xdr:row>
      <xdr:rowOff>19812</xdr:rowOff>
    </xdr:to>
    <xdr:cxnSp macro="">
      <xdr:nvCxnSpPr>
        <xdr:cNvPr id="98" name="直線コネクタ 97">
          <a:extLst>
            <a:ext uri="{FF2B5EF4-FFF2-40B4-BE49-F238E27FC236}">
              <a16:creationId xmlns:a16="http://schemas.microsoft.com/office/drawing/2014/main" id="{85B28AAE-A929-4974-BBEA-CD64DF3E9877}"/>
            </a:ext>
          </a:extLst>
        </xdr:cNvPr>
        <xdr:cNvCxnSpPr/>
      </xdr:nvCxnSpPr>
      <xdr:spPr>
        <a:xfrm>
          <a:off x="1616075" y="6160643"/>
          <a:ext cx="6858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9" name="n_1aveValue有形固定資産減価償却率">
          <a:extLst>
            <a:ext uri="{FF2B5EF4-FFF2-40B4-BE49-F238E27FC236}">
              <a16:creationId xmlns:a16="http://schemas.microsoft.com/office/drawing/2014/main" id="{753B001D-0E35-404F-AD10-1D33F23FB556}"/>
            </a:ext>
          </a:extLst>
        </xdr:cNvPr>
        <xdr:cNvSpPr txBox="1"/>
      </xdr:nvSpPr>
      <xdr:spPr>
        <a:xfrm>
          <a:off x="347409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0" name="n_2aveValue有形固定資産減価償却率">
          <a:extLst>
            <a:ext uri="{FF2B5EF4-FFF2-40B4-BE49-F238E27FC236}">
              <a16:creationId xmlns:a16="http://schemas.microsoft.com/office/drawing/2014/main" id="{03BDAA5F-368F-487E-A2E4-6D4D46B4B41A}"/>
            </a:ext>
          </a:extLst>
        </xdr:cNvPr>
        <xdr:cNvSpPr txBox="1"/>
      </xdr:nvSpPr>
      <xdr:spPr>
        <a:xfrm>
          <a:off x="2797819" y="576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101" name="n_3aveValue有形固定資産減価償却率">
          <a:extLst>
            <a:ext uri="{FF2B5EF4-FFF2-40B4-BE49-F238E27FC236}">
              <a16:creationId xmlns:a16="http://schemas.microsoft.com/office/drawing/2014/main" id="{3570F6DE-9B11-4B3F-80CB-50B7B98FBECC}"/>
            </a:ext>
          </a:extLst>
        </xdr:cNvPr>
        <xdr:cNvSpPr txBox="1"/>
      </xdr:nvSpPr>
      <xdr:spPr>
        <a:xfrm>
          <a:off x="2112019" y="5736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2" name="n_4aveValue有形固定資産減価償却率">
          <a:extLst>
            <a:ext uri="{FF2B5EF4-FFF2-40B4-BE49-F238E27FC236}">
              <a16:creationId xmlns:a16="http://schemas.microsoft.com/office/drawing/2014/main" id="{F3D62858-D028-4DDE-AE4F-5A7B0373C6EE}"/>
            </a:ext>
          </a:extLst>
        </xdr:cNvPr>
        <xdr:cNvSpPr txBox="1"/>
      </xdr:nvSpPr>
      <xdr:spPr>
        <a:xfrm>
          <a:off x="1426219" y="56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109237</xdr:rowOff>
    </xdr:from>
    <xdr:ext cx="405111" cy="259045"/>
    <xdr:sp macro="" textlink="">
      <xdr:nvSpPr>
        <xdr:cNvPr id="103" name="n_1mainValue有形固定資産減価償却率">
          <a:extLst>
            <a:ext uri="{FF2B5EF4-FFF2-40B4-BE49-F238E27FC236}">
              <a16:creationId xmlns:a16="http://schemas.microsoft.com/office/drawing/2014/main" id="{3EAE7525-5812-43AA-8DBB-1D145B38A784}"/>
            </a:ext>
          </a:extLst>
        </xdr:cNvPr>
        <xdr:cNvSpPr txBox="1"/>
      </xdr:nvSpPr>
      <xdr:spPr>
        <a:xfrm>
          <a:off x="347409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104" name="n_2mainValue有形固定資産減価償却率">
          <a:extLst>
            <a:ext uri="{FF2B5EF4-FFF2-40B4-BE49-F238E27FC236}">
              <a16:creationId xmlns:a16="http://schemas.microsoft.com/office/drawing/2014/main" id="{6B26DF80-7348-4E8E-9A16-320BA3185555}"/>
            </a:ext>
          </a:extLst>
        </xdr:cNvPr>
        <xdr:cNvSpPr txBox="1"/>
      </xdr:nvSpPr>
      <xdr:spPr>
        <a:xfrm>
          <a:off x="2797819"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61739</xdr:rowOff>
    </xdr:from>
    <xdr:ext cx="405111" cy="259045"/>
    <xdr:sp macro="" textlink="">
      <xdr:nvSpPr>
        <xdr:cNvPr id="105" name="n_3mainValue有形固定資産減価償却率">
          <a:extLst>
            <a:ext uri="{FF2B5EF4-FFF2-40B4-BE49-F238E27FC236}">
              <a16:creationId xmlns:a16="http://schemas.microsoft.com/office/drawing/2014/main" id="{656F9215-AC13-42F3-B442-F1DB970BEFB5}"/>
            </a:ext>
          </a:extLst>
        </xdr:cNvPr>
        <xdr:cNvSpPr txBox="1"/>
      </xdr:nvSpPr>
      <xdr:spPr>
        <a:xfrm>
          <a:off x="2112019" y="622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27195</xdr:rowOff>
    </xdr:from>
    <xdr:ext cx="405111" cy="259045"/>
    <xdr:sp macro="" textlink="">
      <xdr:nvSpPr>
        <xdr:cNvPr id="106" name="n_4mainValue有形固定資産減価償却率">
          <a:extLst>
            <a:ext uri="{FF2B5EF4-FFF2-40B4-BE49-F238E27FC236}">
              <a16:creationId xmlns:a16="http://schemas.microsoft.com/office/drawing/2014/main" id="{58D3EF28-05D2-4010-A8A2-DD50223DF4EA}"/>
            </a:ext>
          </a:extLst>
        </xdr:cNvPr>
        <xdr:cNvSpPr txBox="1"/>
      </xdr:nvSpPr>
      <xdr:spPr>
        <a:xfrm>
          <a:off x="1426219" y="619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80A99901-AB47-40A5-9C9C-B1FDD1B8ECC6}"/>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E379CDA-845E-4A83-ABDA-9ACBC5C0E49A}"/>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C0F3B2F-726D-4D32-8E42-CD60B81DC090}"/>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294EC32A-11F6-4D41-99A5-A5F084D95558}"/>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6366C01-7DF1-425B-B6D2-3B59F6C29F11}"/>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D9A24BA-7D21-4372-85C6-AD506FDF25D3}"/>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442BEC0-57F2-497D-B216-EAC857BED556}"/>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D9BE5E8-789A-4F6F-B30E-3B249F07EFB4}"/>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3A404FA-10C0-42E4-94A8-ACBCF19B8FA4}"/>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DA80223-02C5-46B8-9FB9-4091B38D75DE}"/>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AF14ECC-BC03-491E-A809-0C99D312EEA8}"/>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6A7BC53-2E8F-433C-B351-2037558DADC8}"/>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E255F31-4D38-48CA-9E45-E1053C8242C7}"/>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債務償還費率については、類似団体、県平均よりも低い数字となっている。今後については、大型事業実施に伴う将来負担額の増加及び基金残高の減少等の要因により数値は上昇していく見込みであるが、引き続き健全な状態を維持できるよう努め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8D47FF9-EECF-4023-976E-697242152250}"/>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0775EA6-B829-4D0F-AD8B-CE668C481903}"/>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578E550-C9FD-444D-B587-BE54C6552C1F}"/>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B595F833-E634-4F76-819F-5588AF006B6E}"/>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85478FA2-08B4-4551-B6BE-2030A3D74E79}"/>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4F92CD8F-5BB3-4A9A-9A81-BBBF60D9A7E1}"/>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8701E8D6-9A44-4AB9-A7D0-3C41D00A61E4}"/>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8655A692-EFE3-4C8C-B759-1EF446B0A8AD}"/>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C75E155E-8C66-4218-809E-F9FF269C6A05}"/>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885A529-41AF-486B-BF9E-2B136A553919}"/>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9FE72F44-49DA-410E-8539-5A212B1A3DD4}"/>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CA357D4E-FD13-4352-A5A6-5F37639FD4DB}"/>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99D85F17-DC0F-436B-8EDD-21BB68CDC093}"/>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3692EA7D-56BA-4857-84F2-7BD01248588E}"/>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2E81A978-7B10-49E1-98E4-8B0A731B7741}"/>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F6443F3-6A06-41C8-A176-685AD551B39C}"/>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0BBC6CF-415E-4585-A2F5-57F8D6401799}"/>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0FC71B0C-DCBA-4086-ADAD-7869B80C922B}"/>
            </a:ext>
          </a:extLst>
        </xdr:cNvPr>
        <xdr:cNvCxnSpPr/>
      </xdr:nvCxnSpPr>
      <xdr:spPr>
        <a:xfrm flipV="1">
          <a:off x="13326745" y="5058228"/>
          <a:ext cx="1269" cy="131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A535C32F-3BD9-47F4-BAAD-2261E1C45E54}"/>
            </a:ext>
          </a:extLst>
        </xdr:cNvPr>
        <xdr:cNvSpPr txBox="1"/>
      </xdr:nvSpPr>
      <xdr:spPr>
        <a:xfrm>
          <a:off x="13379450" y="63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9636B01F-802C-4982-BFC6-479A78DF306A}"/>
            </a:ext>
          </a:extLst>
        </xdr:cNvPr>
        <xdr:cNvCxnSpPr/>
      </xdr:nvCxnSpPr>
      <xdr:spPr>
        <a:xfrm>
          <a:off x="13255625" y="63730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470C23E1-9739-49D9-86F1-BF2AFA7BBF22}"/>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A4FD5358-5343-41CE-BD94-A4D09B52A016}"/>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B7DE3ED4-17D1-424E-8D6F-619FD42E054B}"/>
            </a:ext>
          </a:extLst>
        </xdr:cNvPr>
        <xdr:cNvSpPr txBox="1"/>
      </xdr:nvSpPr>
      <xdr:spPr>
        <a:xfrm>
          <a:off x="13379450" y="5468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80FC2B9E-4D37-445C-AD43-48F3276A4709}"/>
            </a:ext>
          </a:extLst>
        </xdr:cNvPr>
        <xdr:cNvSpPr/>
      </xdr:nvSpPr>
      <xdr:spPr>
        <a:xfrm>
          <a:off x="13293725" y="549345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25545972-3D9B-42CE-85DF-4C448B1E5FFF}"/>
            </a:ext>
          </a:extLst>
        </xdr:cNvPr>
        <xdr:cNvSpPr/>
      </xdr:nvSpPr>
      <xdr:spPr>
        <a:xfrm>
          <a:off x="12646025" y="55991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B087FD7E-021A-4DA5-8CC4-E9B347F4B2B4}"/>
            </a:ext>
          </a:extLst>
        </xdr:cNvPr>
        <xdr:cNvSpPr/>
      </xdr:nvSpPr>
      <xdr:spPr>
        <a:xfrm>
          <a:off x="11960225" y="56081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18BCAF3D-8348-4A8B-8A1B-95A4737EC6D2}"/>
            </a:ext>
          </a:extLst>
        </xdr:cNvPr>
        <xdr:cNvSpPr/>
      </xdr:nvSpPr>
      <xdr:spPr>
        <a:xfrm>
          <a:off x="11274425" y="56220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78A59E3F-0AB3-4FAE-B7BD-D9315E3DC2F0}"/>
            </a:ext>
          </a:extLst>
        </xdr:cNvPr>
        <xdr:cNvSpPr/>
      </xdr:nvSpPr>
      <xdr:spPr>
        <a:xfrm>
          <a:off x="10588625" y="5613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F72D0BF-D11D-44BB-B8C8-64BE648D96E6}"/>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EB8CD63-6494-45B9-A585-1B96C3C61A53}"/>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8C9FFD6-31C7-4D3F-B4B0-F91752F253CC}"/>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8A249F2-1B8C-4C13-995D-5ACDF2C3257D}"/>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1D05E50-DB65-43C8-9DD8-1E2F84DECDE6}"/>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135691</xdr:rowOff>
    </xdr:from>
    <xdr:to>
      <xdr:col>76</xdr:col>
      <xdr:colOff>73025</xdr:colOff>
      <xdr:row>29</xdr:row>
      <xdr:rowOff>65841</xdr:rowOff>
    </xdr:to>
    <xdr:sp macro="" textlink="">
      <xdr:nvSpPr>
        <xdr:cNvPr id="153" name="楕円 152">
          <a:extLst>
            <a:ext uri="{FF2B5EF4-FFF2-40B4-BE49-F238E27FC236}">
              <a16:creationId xmlns:a16="http://schemas.microsoft.com/office/drawing/2014/main" id="{46E77C01-0CD8-4F8A-B6CA-EB916A7013BB}"/>
            </a:ext>
          </a:extLst>
        </xdr:cNvPr>
        <xdr:cNvSpPr/>
      </xdr:nvSpPr>
      <xdr:spPr>
        <a:xfrm>
          <a:off x="13293725" y="54887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158568</xdr:rowOff>
    </xdr:from>
    <xdr:ext cx="469744" cy="259045"/>
    <xdr:sp macro="" textlink="">
      <xdr:nvSpPr>
        <xdr:cNvPr id="154" name="債務償還比率該当値テキスト">
          <a:extLst>
            <a:ext uri="{FF2B5EF4-FFF2-40B4-BE49-F238E27FC236}">
              <a16:creationId xmlns:a16="http://schemas.microsoft.com/office/drawing/2014/main" id="{62C67789-4056-440E-B584-182A7CBBFBDD}"/>
            </a:ext>
          </a:extLst>
        </xdr:cNvPr>
        <xdr:cNvSpPr txBox="1"/>
      </xdr:nvSpPr>
      <xdr:spPr>
        <a:xfrm>
          <a:off x="13379450" y="535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28548</xdr:rowOff>
    </xdr:from>
    <xdr:to>
      <xdr:col>72</xdr:col>
      <xdr:colOff>123825</xdr:colOff>
      <xdr:row>29</xdr:row>
      <xdr:rowOff>130148</xdr:rowOff>
    </xdr:to>
    <xdr:sp macro="" textlink="">
      <xdr:nvSpPr>
        <xdr:cNvPr id="155" name="楕円 154">
          <a:extLst>
            <a:ext uri="{FF2B5EF4-FFF2-40B4-BE49-F238E27FC236}">
              <a16:creationId xmlns:a16="http://schemas.microsoft.com/office/drawing/2014/main" id="{617DA524-9B6E-4177-92EE-92804DF70835}"/>
            </a:ext>
          </a:extLst>
        </xdr:cNvPr>
        <xdr:cNvSpPr/>
      </xdr:nvSpPr>
      <xdr:spPr>
        <a:xfrm>
          <a:off x="12646025" y="55466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15041</xdr:rowOff>
    </xdr:from>
    <xdr:to>
      <xdr:col>76</xdr:col>
      <xdr:colOff>22225</xdr:colOff>
      <xdr:row>29</xdr:row>
      <xdr:rowOff>79348</xdr:rowOff>
    </xdr:to>
    <xdr:cxnSp macro="">
      <xdr:nvCxnSpPr>
        <xdr:cNvPr id="156" name="直線コネクタ 155">
          <a:extLst>
            <a:ext uri="{FF2B5EF4-FFF2-40B4-BE49-F238E27FC236}">
              <a16:creationId xmlns:a16="http://schemas.microsoft.com/office/drawing/2014/main" id="{F5A5D52F-DA8D-4CD4-BA55-C400A118F075}"/>
            </a:ext>
          </a:extLst>
        </xdr:cNvPr>
        <xdr:cNvCxnSpPr/>
      </xdr:nvCxnSpPr>
      <xdr:spPr>
        <a:xfrm flipV="1">
          <a:off x="12693650" y="5526841"/>
          <a:ext cx="638175" cy="6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89462</xdr:rowOff>
    </xdr:from>
    <xdr:to>
      <xdr:col>68</xdr:col>
      <xdr:colOff>123825</xdr:colOff>
      <xdr:row>30</xdr:row>
      <xdr:rowOff>19612</xdr:rowOff>
    </xdr:to>
    <xdr:sp macro="" textlink="">
      <xdr:nvSpPr>
        <xdr:cNvPr id="157" name="楕円 156">
          <a:extLst>
            <a:ext uri="{FF2B5EF4-FFF2-40B4-BE49-F238E27FC236}">
              <a16:creationId xmlns:a16="http://schemas.microsoft.com/office/drawing/2014/main" id="{1A636E67-5705-48D2-A51B-A428F8F039AC}"/>
            </a:ext>
          </a:extLst>
        </xdr:cNvPr>
        <xdr:cNvSpPr/>
      </xdr:nvSpPr>
      <xdr:spPr>
        <a:xfrm>
          <a:off x="11960225" y="56012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79348</xdr:rowOff>
    </xdr:from>
    <xdr:to>
      <xdr:col>72</xdr:col>
      <xdr:colOff>73025</xdr:colOff>
      <xdr:row>29</xdr:row>
      <xdr:rowOff>140262</xdr:rowOff>
    </xdr:to>
    <xdr:cxnSp macro="">
      <xdr:nvCxnSpPr>
        <xdr:cNvPr id="158" name="直線コネクタ 157">
          <a:extLst>
            <a:ext uri="{FF2B5EF4-FFF2-40B4-BE49-F238E27FC236}">
              <a16:creationId xmlns:a16="http://schemas.microsoft.com/office/drawing/2014/main" id="{E01E9252-2776-4EC1-94C6-38E11E171488}"/>
            </a:ext>
          </a:extLst>
        </xdr:cNvPr>
        <xdr:cNvCxnSpPr/>
      </xdr:nvCxnSpPr>
      <xdr:spPr>
        <a:xfrm flipV="1">
          <a:off x="12007850" y="5594323"/>
          <a:ext cx="685800" cy="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23459</xdr:rowOff>
    </xdr:from>
    <xdr:to>
      <xdr:col>64</xdr:col>
      <xdr:colOff>123825</xdr:colOff>
      <xdr:row>29</xdr:row>
      <xdr:rowOff>125059</xdr:rowOff>
    </xdr:to>
    <xdr:sp macro="" textlink="">
      <xdr:nvSpPr>
        <xdr:cNvPr id="159" name="楕円 158">
          <a:extLst>
            <a:ext uri="{FF2B5EF4-FFF2-40B4-BE49-F238E27FC236}">
              <a16:creationId xmlns:a16="http://schemas.microsoft.com/office/drawing/2014/main" id="{713F7CEE-308B-4F9D-A27C-091D11019B1D}"/>
            </a:ext>
          </a:extLst>
        </xdr:cNvPr>
        <xdr:cNvSpPr/>
      </xdr:nvSpPr>
      <xdr:spPr>
        <a:xfrm>
          <a:off x="11274425" y="55416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74259</xdr:rowOff>
    </xdr:from>
    <xdr:to>
      <xdr:col>68</xdr:col>
      <xdr:colOff>73025</xdr:colOff>
      <xdr:row>29</xdr:row>
      <xdr:rowOff>140262</xdr:rowOff>
    </xdr:to>
    <xdr:cxnSp macro="">
      <xdr:nvCxnSpPr>
        <xdr:cNvPr id="160" name="直線コネクタ 159">
          <a:extLst>
            <a:ext uri="{FF2B5EF4-FFF2-40B4-BE49-F238E27FC236}">
              <a16:creationId xmlns:a16="http://schemas.microsoft.com/office/drawing/2014/main" id="{4794EA11-B061-43A2-873F-EF4230742BEF}"/>
            </a:ext>
          </a:extLst>
        </xdr:cNvPr>
        <xdr:cNvCxnSpPr/>
      </xdr:nvCxnSpPr>
      <xdr:spPr>
        <a:xfrm>
          <a:off x="11322050" y="5589234"/>
          <a:ext cx="685800" cy="6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169463</xdr:rowOff>
    </xdr:from>
    <xdr:to>
      <xdr:col>60</xdr:col>
      <xdr:colOff>123825</xdr:colOff>
      <xdr:row>29</xdr:row>
      <xdr:rowOff>99613</xdr:rowOff>
    </xdr:to>
    <xdr:sp macro="" textlink="">
      <xdr:nvSpPr>
        <xdr:cNvPr id="161" name="楕円 160">
          <a:extLst>
            <a:ext uri="{FF2B5EF4-FFF2-40B4-BE49-F238E27FC236}">
              <a16:creationId xmlns:a16="http://schemas.microsoft.com/office/drawing/2014/main" id="{5D5404F1-9EE1-4703-B684-57FC6C1B2C53}"/>
            </a:ext>
          </a:extLst>
        </xdr:cNvPr>
        <xdr:cNvSpPr/>
      </xdr:nvSpPr>
      <xdr:spPr>
        <a:xfrm>
          <a:off x="10588625" y="55129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48813</xdr:rowOff>
    </xdr:from>
    <xdr:to>
      <xdr:col>64</xdr:col>
      <xdr:colOff>73025</xdr:colOff>
      <xdr:row>29</xdr:row>
      <xdr:rowOff>74259</xdr:rowOff>
    </xdr:to>
    <xdr:cxnSp macro="">
      <xdr:nvCxnSpPr>
        <xdr:cNvPr id="162" name="直線コネクタ 161">
          <a:extLst>
            <a:ext uri="{FF2B5EF4-FFF2-40B4-BE49-F238E27FC236}">
              <a16:creationId xmlns:a16="http://schemas.microsoft.com/office/drawing/2014/main" id="{21EEF2F7-53F0-4B7A-B9DD-2E8421ED5367}"/>
            </a:ext>
          </a:extLst>
        </xdr:cNvPr>
        <xdr:cNvCxnSpPr/>
      </xdr:nvCxnSpPr>
      <xdr:spPr>
        <a:xfrm>
          <a:off x="10636250" y="5560613"/>
          <a:ext cx="6858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id="{5568462D-A52C-46EA-8027-A7E0AD854767}"/>
            </a:ext>
          </a:extLst>
        </xdr:cNvPr>
        <xdr:cNvSpPr txBox="1"/>
      </xdr:nvSpPr>
      <xdr:spPr>
        <a:xfrm>
          <a:off x="12465127" y="5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a:extLst>
            <a:ext uri="{FF2B5EF4-FFF2-40B4-BE49-F238E27FC236}">
              <a16:creationId xmlns:a16="http://schemas.microsoft.com/office/drawing/2014/main" id="{B6000F66-CAAA-4B14-B7FD-DF154A6A45CF}"/>
            </a:ext>
          </a:extLst>
        </xdr:cNvPr>
        <xdr:cNvSpPr txBox="1"/>
      </xdr:nvSpPr>
      <xdr:spPr>
        <a:xfrm>
          <a:off x="11788852" y="568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id="{CD6818DE-B94D-4B01-817C-B4B1AD274A1A}"/>
            </a:ext>
          </a:extLst>
        </xdr:cNvPr>
        <xdr:cNvSpPr txBox="1"/>
      </xdr:nvSpPr>
      <xdr:spPr>
        <a:xfrm>
          <a:off x="11103052" y="570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CA2451DB-D029-4304-9B5E-48024977BABC}"/>
            </a:ext>
          </a:extLst>
        </xdr:cNvPr>
        <xdr:cNvSpPr txBox="1"/>
      </xdr:nvSpPr>
      <xdr:spPr>
        <a:xfrm>
          <a:off x="10417252" y="569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146675</xdr:rowOff>
    </xdr:from>
    <xdr:ext cx="469744" cy="259045"/>
    <xdr:sp macro="" textlink="">
      <xdr:nvSpPr>
        <xdr:cNvPr id="167" name="n_1mainValue債務償還比率">
          <a:extLst>
            <a:ext uri="{FF2B5EF4-FFF2-40B4-BE49-F238E27FC236}">
              <a16:creationId xmlns:a16="http://schemas.microsoft.com/office/drawing/2014/main" id="{CDE8DD9D-7A6E-440D-B903-1CA6266C5D9A}"/>
            </a:ext>
          </a:extLst>
        </xdr:cNvPr>
        <xdr:cNvSpPr txBox="1"/>
      </xdr:nvSpPr>
      <xdr:spPr>
        <a:xfrm>
          <a:off x="12465127" y="5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36139</xdr:rowOff>
    </xdr:from>
    <xdr:ext cx="469744" cy="259045"/>
    <xdr:sp macro="" textlink="">
      <xdr:nvSpPr>
        <xdr:cNvPr id="168" name="n_2mainValue債務償還比率">
          <a:extLst>
            <a:ext uri="{FF2B5EF4-FFF2-40B4-BE49-F238E27FC236}">
              <a16:creationId xmlns:a16="http://schemas.microsoft.com/office/drawing/2014/main" id="{385B7929-E9BB-4587-A02E-5D6BC0C4064F}"/>
            </a:ext>
          </a:extLst>
        </xdr:cNvPr>
        <xdr:cNvSpPr txBox="1"/>
      </xdr:nvSpPr>
      <xdr:spPr>
        <a:xfrm>
          <a:off x="11788852" y="538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141586</xdr:rowOff>
    </xdr:from>
    <xdr:ext cx="469744" cy="259045"/>
    <xdr:sp macro="" textlink="">
      <xdr:nvSpPr>
        <xdr:cNvPr id="169" name="n_3mainValue債務償還比率">
          <a:extLst>
            <a:ext uri="{FF2B5EF4-FFF2-40B4-BE49-F238E27FC236}">
              <a16:creationId xmlns:a16="http://schemas.microsoft.com/office/drawing/2014/main" id="{E97D5BB6-49FB-498D-81FD-FD4B0CC2FD39}"/>
            </a:ext>
          </a:extLst>
        </xdr:cNvPr>
        <xdr:cNvSpPr txBox="1"/>
      </xdr:nvSpPr>
      <xdr:spPr>
        <a:xfrm>
          <a:off x="11103052" y="533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116140</xdr:rowOff>
    </xdr:from>
    <xdr:ext cx="469744" cy="259045"/>
    <xdr:sp macro="" textlink="">
      <xdr:nvSpPr>
        <xdr:cNvPr id="170" name="n_4mainValue債務償還比率">
          <a:extLst>
            <a:ext uri="{FF2B5EF4-FFF2-40B4-BE49-F238E27FC236}">
              <a16:creationId xmlns:a16="http://schemas.microsoft.com/office/drawing/2014/main" id="{E161AF00-FE12-4E2E-922C-C14344E85ABC}"/>
            </a:ext>
          </a:extLst>
        </xdr:cNvPr>
        <xdr:cNvSpPr txBox="1"/>
      </xdr:nvSpPr>
      <xdr:spPr>
        <a:xfrm>
          <a:off x="10417252" y="530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61D8774A-0CCB-4862-92BB-81CEFAB96B2D}"/>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7344C834-3ABA-4375-A6AA-2C9553CDF85E}"/>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792B809F-1E7E-49E6-BA7C-977B8A0716F1}"/>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AC50543-7E76-4EEC-BF3C-2A9A5E50FD83}"/>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8A390DD-0F46-415E-A3F6-3EA72870AF16}"/>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05F43DE-C5DA-4233-A531-FDF5FE424275}"/>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474320-9BDC-4112-8598-9912C0F4A597}"/>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09CE93-B053-4646-8311-6CF83BBA857D}"/>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BEE300-31D4-43A0-BA4B-DA858143FAA7}"/>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555A2B-960C-49A6-A598-74C1B904E6AD}"/>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A87F6A-457E-44B1-BCAB-43FE8C9A8FB9}"/>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3FD2C5-3E85-4FF1-BC89-FB22551F380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816B8B-CFFC-4B17-8584-6554D9281F76}"/>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828E97-94CD-4088-921D-6F4BFEE490C1}"/>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CC509F-5BE9-4E33-A8FC-756D89599F38}"/>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CEC2CE-F490-4D51-81FF-8989C56BDE38}"/>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3E9921-5106-49D3-945B-4E7716A63580}"/>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11F659-EA34-4A6E-8CCD-4AC001CAD4F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5E8755-2881-4A6A-B7CC-E522BE98B077}"/>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B400D0-8D65-43FF-B45F-AC3D8551D020}"/>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647860-7794-46AE-B7E7-255DEC1CF93E}"/>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EFD78E-7DA4-43C2-B466-8494A464E872}"/>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83C4B1-10FD-4889-AC32-26E105F212B6}"/>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442B8F-9DA8-4B54-8789-ACD9D328325C}"/>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2894EC-0B8E-4B4E-8ED7-940AB0B41B47}"/>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0E9CB9-8E51-43C1-9F96-17C344089D98}"/>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8EBD9A-E19F-455B-BF59-4F30F1C4B7EF}"/>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240343-801A-4794-8BDC-1F9396A1E57C}"/>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5CCCE9-935B-43FB-B112-F71ECAD5D43A}"/>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16AA30-7A99-4E2C-AADE-CFD477A7BFE3}"/>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32AA89-24C7-4359-9C50-F2CB6CE0DE8B}"/>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7B0E83-28C3-4052-853D-C33BF06C94FD}"/>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1F5BC3-C264-4628-B338-7B8A343678F0}"/>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C77395-5D0A-4CF0-B172-43FB7C9A8871}"/>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27831B-6E6C-44AE-8D70-2EAF5258AAEB}"/>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133583C-E1FE-485A-B249-076841CC6D17}"/>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5A6D13-2893-4452-894F-E04508B6A673}"/>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163D37-F109-4D47-9B9E-1247E17BD1B9}"/>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7EFF21-6DF5-450A-9BB1-A9978900AC18}"/>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84649D-6F21-4478-B16D-C2670847A0C3}"/>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FE94F2-195F-496A-BD71-BC06B7F0E3D2}"/>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1EFBA4-A930-439C-AEE1-5F458BB8E927}"/>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83C312-A6CD-461E-BCFF-C46563F9A1ED}"/>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84CBB2-4992-4BC2-955A-E4FF5B19BBD8}"/>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8B6964-85A6-4760-B3D7-C8B4B45C2D99}"/>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8582E4-93AA-4B07-9891-55D242383349}"/>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2F77F2-38A2-4965-B8AB-B7AB1880E2DE}"/>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B6A79F5-7F9C-4035-9EE8-4EC7496A7662}"/>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6C110D4-0BB2-4039-9CA6-0629BBD233AC}"/>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7544236-C505-4277-866F-CBD1F324850D}"/>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DC7B4EC-57D3-43FC-87A8-F4A7AAF213BB}"/>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DB2A3F4-C067-46F1-92BA-25C2486B21B6}"/>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5C1BAFA-3122-4537-BDAC-63BC5BA9B34E}"/>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204AFAA-A3D3-4BF2-BE68-57C779BBD46F}"/>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365B06F-3D68-44BF-BAC7-554C5D510C07}"/>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7D2AEA7-7517-4F3B-95F4-3E6AF35939CE}"/>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A5EDD69-925C-4235-B0E7-337F1AEBB339}"/>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CA567E2-F429-4C68-B1F9-0F4A38009E2B}"/>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90940B4-AA1C-4E55-9359-1C4B9FF51CA6}"/>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1B988C7-663B-4A7B-B0EA-A5867AE9F679}"/>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22D0D04-7A11-4E02-BE43-C6B1B2CBB9FD}"/>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D7F450D-197B-496A-A754-175A5B12225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21D7E244-8FED-4436-80AB-DEE73526922A}"/>
            </a:ext>
          </a:extLst>
        </xdr:cNvPr>
        <xdr:cNvCxnSpPr/>
      </xdr:nvCxnSpPr>
      <xdr:spPr>
        <a:xfrm flipV="1">
          <a:off x="4180840" y="5455285"/>
          <a:ext cx="0" cy="1352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A3B589BC-8F33-4C7A-8B2E-FDCC5A2FD099}"/>
            </a:ext>
          </a:extLst>
        </xdr:cNvPr>
        <xdr:cNvSpPr txBox="1"/>
      </xdr:nvSpPr>
      <xdr:spPr>
        <a:xfrm>
          <a:off x="4219575" y="681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B9032BAF-8CA7-4E7D-AE3E-03375EC55B58}"/>
            </a:ext>
          </a:extLst>
        </xdr:cNvPr>
        <xdr:cNvCxnSpPr/>
      </xdr:nvCxnSpPr>
      <xdr:spPr>
        <a:xfrm>
          <a:off x="4105275" y="68081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13AD5AB6-C7B4-48B6-A4BD-D8B3187418E8}"/>
            </a:ext>
          </a:extLst>
        </xdr:cNvPr>
        <xdr:cNvSpPr txBox="1"/>
      </xdr:nvSpPr>
      <xdr:spPr>
        <a:xfrm>
          <a:off x="4219575" y="5240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C279B037-375C-4D91-B5F2-25D8D979F4E0}"/>
            </a:ext>
          </a:extLst>
        </xdr:cNvPr>
        <xdr:cNvCxnSpPr/>
      </xdr:nvCxnSpPr>
      <xdr:spPr>
        <a:xfrm>
          <a:off x="4105275" y="54552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FE866B24-9805-4381-A2FE-7FC8BEAD3146}"/>
            </a:ext>
          </a:extLst>
        </xdr:cNvPr>
        <xdr:cNvSpPr txBox="1"/>
      </xdr:nvSpPr>
      <xdr:spPr>
        <a:xfrm>
          <a:off x="4219575" y="6232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C10C2D06-DB8A-482E-B35D-5C74F222CD59}"/>
            </a:ext>
          </a:extLst>
        </xdr:cNvPr>
        <xdr:cNvSpPr/>
      </xdr:nvSpPr>
      <xdr:spPr>
        <a:xfrm>
          <a:off x="4124325" y="6371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C48C2E7D-E7AB-4CEC-9F63-E3759763CA12}"/>
            </a:ext>
          </a:extLst>
        </xdr:cNvPr>
        <xdr:cNvSpPr/>
      </xdr:nvSpPr>
      <xdr:spPr>
        <a:xfrm>
          <a:off x="3381375" y="63337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46EB55CC-E981-41AE-807D-9EE832FA8A78}"/>
            </a:ext>
          </a:extLst>
        </xdr:cNvPr>
        <xdr:cNvSpPr/>
      </xdr:nvSpPr>
      <xdr:spPr>
        <a:xfrm>
          <a:off x="2571750" y="62845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8D07C089-AF5B-4874-ACDD-0FCBEE1B75D0}"/>
            </a:ext>
          </a:extLst>
        </xdr:cNvPr>
        <xdr:cNvSpPr/>
      </xdr:nvSpPr>
      <xdr:spPr>
        <a:xfrm>
          <a:off x="1781175" y="62679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1D4BF577-2955-4071-BF68-CD007E711790}"/>
            </a:ext>
          </a:extLst>
        </xdr:cNvPr>
        <xdr:cNvSpPr/>
      </xdr:nvSpPr>
      <xdr:spPr>
        <a:xfrm>
          <a:off x="981075" y="62077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9FFC82-B25F-4EDB-8398-A5892D24D6A2}"/>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CC81E1-3B0C-418C-B2C6-5CB71F2268AA}"/>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66A0EB-41F9-4462-AC4C-9FC0935F03F3}"/>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5042EF-FB72-4C9E-8F9E-1740E99BED56}"/>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A7F085E-EABE-47D6-9F82-FB706F7DD892}"/>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a:extLst>
            <a:ext uri="{FF2B5EF4-FFF2-40B4-BE49-F238E27FC236}">
              <a16:creationId xmlns:a16="http://schemas.microsoft.com/office/drawing/2014/main" id="{FC4E8BA7-1E4C-472F-B9AD-724211C6A554}"/>
            </a:ext>
          </a:extLst>
        </xdr:cNvPr>
        <xdr:cNvSpPr/>
      </xdr:nvSpPr>
      <xdr:spPr>
        <a:xfrm>
          <a:off x="4124325" y="64266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道路】&#10;有形固定資産減価償却率該当値テキスト">
          <a:extLst>
            <a:ext uri="{FF2B5EF4-FFF2-40B4-BE49-F238E27FC236}">
              <a16:creationId xmlns:a16="http://schemas.microsoft.com/office/drawing/2014/main" id="{3F1FE4DC-076F-4FA8-86FF-969EBF3B6AF2}"/>
            </a:ext>
          </a:extLst>
        </xdr:cNvPr>
        <xdr:cNvSpPr txBox="1"/>
      </xdr:nvSpPr>
      <xdr:spPr>
        <a:xfrm>
          <a:off x="4219575" y="640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72753</xdr:rowOff>
    </xdr:from>
    <xdr:to>
      <xdr:col>20</xdr:col>
      <xdr:colOff>38100</xdr:colOff>
      <xdr:row>40</xdr:row>
      <xdr:rowOff>2903</xdr:rowOff>
    </xdr:to>
    <xdr:sp macro="" textlink="">
      <xdr:nvSpPr>
        <xdr:cNvPr id="76" name="楕円 75">
          <a:extLst>
            <a:ext uri="{FF2B5EF4-FFF2-40B4-BE49-F238E27FC236}">
              <a16:creationId xmlns:a16="http://schemas.microsoft.com/office/drawing/2014/main" id="{69CCE66A-B51D-4319-97FF-907856F7193E}"/>
            </a:ext>
          </a:extLst>
        </xdr:cNvPr>
        <xdr:cNvSpPr/>
      </xdr:nvSpPr>
      <xdr:spPr>
        <a:xfrm>
          <a:off x="3381375" y="6394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123553</xdr:rowOff>
    </xdr:from>
    <xdr:to>
      <xdr:col>24</xdr:col>
      <xdr:colOff>63500</xdr:colOff>
      <xdr:row>39</xdr:row>
      <xdr:rowOff>149678</xdr:rowOff>
    </xdr:to>
    <xdr:cxnSp macro="">
      <xdr:nvCxnSpPr>
        <xdr:cNvPr id="77" name="直線コネクタ 76">
          <a:extLst>
            <a:ext uri="{FF2B5EF4-FFF2-40B4-BE49-F238E27FC236}">
              <a16:creationId xmlns:a16="http://schemas.microsoft.com/office/drawing/2014/main" id="{7193D25B-DC5E-4D8C-9A95-4285865FEB38}"/>
            </a:ext>
          </a:extLst>
        </xdr:cNvPr>
        <xdr:cNvCxnSpPr/>
      </xdr:nvCxnSpPr>
      <xdr:spPr>
        <a:xfrm>
          <a:off x="3429000" y="6451328"/>
          <a:ext cx="752475"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8" name="楕円 77">
          <a:extLst>
            <a:ext uri="{FF2B5EF4-FFF2-40B4-BE49-F238E27FC236}">
              <a16:creationId xmlns:a16="http://schemas.microsoft.com/office/drawing/2014/main" id="{BDCBC380-B963-42F5-AACA-22FFCBCD9C4E}"/>
            </a:ext>
          </a:extLst>
        </xdr:cNvPr>
        <xdr:cNvSpPr/>
      </xdr:nvSpPr>
      <xdr:spPr>
        <a:xfrm>
          <a:off x="2571750" y="63696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123553</xdr:rowOff>
    </xdr:to>
    <xdr:cxnSp macro="">
      <xdr:nvCxnSpPr>
        <xdr:cNvPr id="79" name="直線コネクタ 78">
          <a:extLst>
            <a:ext uri="{FF2B5EF4-FFF2-40B4-BE49-F238E27FC236}">
              <a16:creationId xmlns:a16="http://schemas.microsoft.com/office/drawing/2014/main" id="{06730673-E185-4E0D-9865-42A1C8A96A20}"/>
            </a:ext>
          </a:extLst>
        </xdr:cNvPr>
        <xdr:cNvCxnSpPr/>
      </xdr:nvCxnSpPr>
      <xdr:spPr>
        <a:xfrm>
          <a:off x="2619375" y="6426835"/>
          <a:ext cx="8096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23767</xdr:rowOff>
    </xdr:from>
    <xdr:to>
      <xdr:col>10</xdr:col>
      <xdr:colOff>165100</xdr:colOff>
      <xdr:row>39</xdr:row>
      <xdr:rowOff>125367</xdr:rowOff>
    </xdr:to>
    <xdr:sp macro="" textlink="">
      <xdr:nvSpPr>
        <xdr:cNvPr id="80" name="楕円 79">
          <a:extLst>
            <a:ext uri="{FF2B5EF4-FFF2-40B4-BE49-F238E27FC236}">
              <a16:creationId xmlns:a16="http://schemas.microsoft.com/office/drawing/2014/main" id="{F01E4AAB-0CFB-42C1-A5CE-60285FE5CFC3}"/>
            </a:ext>
          </a:extLst>
        </xdr:cNvPr>
        <xdr:cNvSpPr/>
      </xdr:nvSpPr>
      <xdr:spPr>
        <a:xfrm>
          <a:off x="1781175" y="63515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74567</xdr:rowOff>
    </xdr:from>
    <xdr:to>
      <xdr:col>15</xdr:col>
      <xdr:colOff>50800</xdr:colOff>
      <xdr:row>39</xdr:row>
      <xdr:rowOff>99060</xdr:rowOff>
    </xdr:to>
    <xdr:cxnSp macro="">
      <xdr:nvCxnSpPr>
        <xdr:cNvPr id="81" name="直線コネクタ 80">
          <a:extLst>
            <a:ext uri="{FF2B5EF4-FFF2-40B4-BE49-F238E27FC236}">
              <a16:creationId xmlns:a16="http://schemas.microsoft.com/office/drawing/2014/main" id="{EEB8E4D7-4DB5-407F-A282-1DEF1BD175E5}"/>
            </a:ext>
          </a:extLst>
        </xdr:cNvPr>
        <xdr:cNvCxnSpPr/>
      </xdr:nvCxnSpPr>
      <xdr:spPr>
        <a:xfrm>
          <a:off x="1828800" y="6399167"/>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169091</xdr:rowOff>
    </xdr:from>
    <xdr:to>
      <xdr:col>6</xdr:col>
      <xdr:colOff>38100</xdr:colOff>
      <xdr:row>39</xdr:row>
      <xdr:rowOff>99241</xdr:rowOff>
    </xdr:to>
    <xdr:sp macro="" textlink="">
      <xdr:nvSpPr>
        <xdr:cNvPr id="82" name="楕円 81">
          <a:extLst>
            <a:ext uri="{FF2B5EF4-FFF2-40B4-BE49-F238E27FC236}">
              <a16:creationId xmlns:a16="http://schemas.microsoft.com/office/drawing/2014/main" id="{8F63CA55-A5B9-4596-B3D4-D34BFD38F32B}"/>
            </a:ext>
          </a:extLst>
        </xdr:cNvPr>
        <xdr:cNvSpPr/>
      </xdr:nvSpPr>
      <xdr:spPr>
        <a:xfrm>
          <a:off x="981075" y="63222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48441</xdr:rowOff>
    </xdr:from>
    <xdr:to>
      <xdr:col>10</xdr:col>
      <xdr:colOff>114300</xdr:colOff>
      <xdr:row>39</xdr:row>
      <xdr:rowOff>74567</xdr:rowOff>
    </xdr:to>
    <xdr:cxnSp macro="">
      <xdr:nvCxnSpPr>
        <xdr:cNvPr id="83" name="直線コネクタ 82">
          <a:extLst>
            <a:ext uri="{FF2B5EF4-FFF2-40B4-BE49-F238E27FC236}">
              <a16:creationId xmlns:a16="http://schemas.microsoft.com/office/drawing/2014/main" id="{4C6FDBCD-CB02-4937-B8AE-A8EDE11CB74E}"/>
            </a:ext>
          </a:extLst>
        </xdr:cNvPr>
        <xdr:cNvCxnSpPr/>
      </xdr:nvCxnSpPr>
      <xdr:spPr>
        <a:xfrm>
          <a:off x="1028700" y="6369866"/>
          <a:ext cx="8001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03EE7F78-DBED-4825-9235-E49DB59FC8C1}"/>
            </a:ext>
          </a:extLst>
        </xdr:cNvPr>
        <xdr:cNvSpPr txBox="1"/>
      </xdr:nvSpPr>
      <xdr:spPr>
        <a:xfrm>
          <a:off x="32391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1F186D2C-AED9-4BDD-ACD5-3BCD625EFFFF}"/>
            </a:ext>
          </a:extLst>
        </xdr:cNvPr>
        <xdr:cNvSpPr txBox="1"/>
      </xdr:nvSpPr>
      <xdr:spPr>
        <a:xfrm>
          <a:off x="2439044" y="6069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E37D7820-1AFD-4B1F-ACFB-D17202BE524B}"/>
            </a:ext>
          </a:extLst>
        </xdr:cNvPr>
        <xdr:cNvSpPr txBox="1"/>
      </xdr:nvSpPr>
      <xdr:spPr>
        <a:xfrm>
          <a:off x="1648469" y="604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28EB3FD6-30EE-44A2-9149-06BD436F4710}"/>
            </a:ext>
          </a:extLst>
        </xdr:cNvPr>
        <xdr:cNvSpPr txBox="1"/>
      </xdr:nvSpPr>
      <xdr:spPr>
        <a:xfrm>
          <a:off x="848369"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165480</xdr:rowOff>
    </xdr:from>
    <xdr:ext cx="405111" cy="259045"/>
    <xdr:sp macro="" textlink="">
      <xdr:nvSpPr>
        <xdr:cNvPr id="88" name="n_1mainValue【道路】&#10;有形固定資産減価償却率">
          <a:extLst>
            <a:ext uri="{FF2B5EF4-FFF2-40B4-BE49-F238E27FC236}">
              <a16:creationId xmlns:a16="http://schemas.microsoft.com/office/drawing/2014/main" id="{1AA76232-2AEC-4ABC-B440-FF86B9E0E99E}"/>
            </a:ext>
          </a:extLst>
        </xdr:cNvPr>
        <xdr:cNvSpPr txBox="1"/>
      </xdr:nvSpPr>
      <xdr:spPr>
        <a:xfrm>
          <a:off x="3239144" y="648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9" name="n_2mainValue【道路】&#10;有形固定資産減価償却率">
          <a:extLst>
            <a:ext uri="{FF2B5EF4-FFF2-40B4-BE49-F238E27FC236}">
              <a16:creationId xmlns:a16="http://schemas.microsoft.com/office/drawing/2014/main" id="{1647CA39-65B3-4992-AF45-26C9A6DB156D}"/>
            </a:ext>
          </a:extLst>
        </xdr:cNvPr>
        <xdr:cNvSpPr txBox="1"/>
      </xdr:nvSpPr>
      <xdr:spPr>
        <a:xfrm>
          <a:off x="2439044" y="646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116494</xdr:rowOff>
    </xdr:from>
    <xdr:ext cx="405111" cy="259045"/>
    <xdr:sp macro="" textlink="">
      <xdr:nvSpPr>
        <xdr:cNvPr id="90" name="n_3mainValue【道路】&#10;有形固定資産減価償却率">
          <a:extLst>
            <a:ext uri="{FF2B5EF4-FFF2-40B4-BE49-F238E27FC236}">
              <a16:creationId xmlns:a16="http://schemas.microsoft.com/office/drawing/2014/main" id="{36F775EA-CF8F-497B-A75D-05327D44CA4A}"/>
            </a:ext>
          </a:extLst>
        </xdr:cNvPr>
        <xdr:cNvSpPr txBox="1"/>
      </xdr:nvSpPr>
      <xdr:spPr>
        <a:xfrm>
          <a:off x="1648469"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90368</xdr:rowOff>
    </xdr:from>
    <xdr:ext cx="405111" cy="259045"/>
    <xdr:sp macro="" textlink="">
      <xdr:nvSpPr>
        <xdr:cNvPr id="91" name="n_4mainValue【道路】&#10;有形固定資産減価償却率">
          <a:extLst>
            <a:ext uri="{FF2B5EF4-FFF2-40B4-BE49-F238E27FC236}">
              <a16:creationId xmlns:a16="http://schemas.microsoft.com/office/drawing/2014/main" id="{C339D229-3BAE-4C01-8B15-69B040C1F1B5}"/>
            </a:ext>
          </a:extLst>
        </xdr:cNvPr>
        <xdr:cNvSpPr txBox="1"/>
      </xdr:nvSpPr>
      <xdr:spPr>
        <a:xfrm>
          <a:off x="848369" y="641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AA7D1F7-8E36-4CFE-AB4A-2EECB62A976C}"/>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AC66DF2-3049-4C00-BB4B-F629B025C089}"/>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F32D1C9-A9C0-4529-97CA-2C77EC2A7D68}"/>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782F61B-48D5-4E6F-B1BA-71886B75EF29}"/>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CA6028D-6796-4E21-84F6-F6DC571BC8F8}"/>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C05A2E6-76BF-439A-A93F-514BB65F3594}"/>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E55065-F558-475A-8C5A-35453CD1544F}"/>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F7033CD-E86A-43E7-B59A-E9131E0EAC1A}"/>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BC02E41-C023-412A-9000-C628CD1DC916}"/>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243F8E0-A877-4F53-8D57-2F7A413CF482}"/>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3EF6BF9-FD45-47F7-9762-D7EE66AA5B4D}"/>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2CBEC3B-C7FA-41EA-969B-589A5F4F899E}"/>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0E27749-0E12-4FA7-8918-B117EB46B843}"/>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7F9C3F2-4AFE-4D22-A0A1-4D240128DA26}"/>
            </a:ext>
          </a:extLst>
        </xdr:cNvPr>
        <xdr:cNvSpPr txBox="1"/>
      </xdr:nvSpPr>
      <xdr:spPr>
        <a:xfrm>
          <a:off x="54212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B196382-4E65-4ED3-9FCB-9CE5C286B068}"/>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FE1D813-CC13-4159-8E87-F0DB82EC1F3D}"/>
            </a:ext>
          </a:extLst>
        </xdr:cNvPr>
        <xdr:cNvSpPr txBox="1"/>
      </xdr:nvSpPr>
      <xdr:spPr>
        <a:xfrm>
          <a:off x="54212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8B47CAA-152F-4DA3-BF03-3CEF0715F2B6}"/>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D8BEC075-ADB0-48E2-AB2F-2F0BDFBEA8F6}"/>
            </a:ext>
          </a:extLst>
        </xdr:cNvPr>
        <xdr:cNvSpPr txBox="1"/>
      </xdr:nvSpPr>
      <xdr:spPr>
        <a:xfrm>
          <a:off x="54212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7A99F2C-1A66-4560-A9D1-CE6CB6C1AE6E}"/>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59B1EB70-223E-42FD-A453-7190FBCCCC26}"/>
            </a:ext>
          </a:extLst>
        </xdr:cNvPr>
        <xdr:cNvSpPr txBox="1"/>
      </xdr:nvSpPr>
      <xdr:spPr>
        <a:xfrm>
          <a:off x="5324703" y="5274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65F05F1-16C3-4971-8C25-4C5BC93E0BAD}"/>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0D388D0-8FD7-479A-B351-A2CBE480B7F2}"/>
            </a:ext>
          </a:extLst>
        </xdr:cNvPr>
        <xdr:cNvSpPr txBox="1"/>
      </xdr:nvSpPr>
      <xdr:spPr>
        <a:xfrm>
          <a:off x="5324703"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28E1117-A15C-46C1-BB2F-A0E84C17DFB0}"/>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32E4677-64DF-44F6-97B3-001F1F27BE8F}"/>
            </a:ext>
          </a:extLst>
        </xdr:cNvPr>
        <xdr:cNvCxnSpPr/>
      </xdr:nvCxnSpPr>
      <xdr:spPr>
        <a:xfrm flipV="1">
          <a:off x="9429115" y="5578870"/>
          <a:ext cx="0" cy="1262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3EA81F99-6B8D-4F6A-9EE1-FB6910690448}"/>
            </a:ext>
          </a:extLst>
        </xdr:cNvPr>
        <xdr:cNvSpPr txBox="1"/>
      </xdr:nvSpPr>
      <xdr:spPr>
        <a:xfrm>
          <a:off x="9467850" y="68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76AAEFC-A9D4-429E-AA6C-81F304676815}"/>
            </a:ext>
          </a:extLst>
        </xdr:cNvPr>
        <xdr:cNvCxnSpPr/>
      </xdr:nvCxnSpPr>
      <xdr:spPr>
        <a:xfrm>
          <a:off x="9363075" y="68414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EFBEF274-D843-4B2A-A247-3F1640BB039E}"/>
            </a:ext>
          </a:extLst>
        </xdr:cNvPr>
        <xdr:cNvSpPr txBox="1"/>
      </xdr:nvSpPr>
      <xdr:spPr>
        <a:xfrm>
          <a:off x="9467850" y="5363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AAAA461D-B851-444D-80F8-E033BEC369AB}"/>
            </a:ext>
          </a:extLst>
        </xdr:cNvPr>
        <xdr:cNvCxnSpPr/>
      </xdr:nvCxnSpPr>
      <xdr:spPr>
        <a:xfrm>
          <a:off x="9363075" y="55788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35259</xdr:rowOff>
    </xdr:from>
    <xdr:ext cx="534377" cy="259045"/>
    <xdr:sp macro="" textlink="">
      <xdr:nvSpPr>
        <xdr:cNvPr id="120" name="【道路】&#10;一人当たり延長平均値テキスト">
          <a:extLst>
            <a:ext uri="{FF2B5EF4-FFF2-40B4-BE49-F238E27FC236}">
              <a16:creationId xmlns:a16="http://schemas.microsoft.com/office/drawing/2014/main" id="{0B270312-B751-4FC8-B0FD-8EA32FA043B0}"/>
            </a:ext>
          </a:extLst>
        </xdr:cNvPr>
        <xdr:cNvSpPr txBox="1"/>
      </xdr:nvSpPr>
      <xdr:spPr>
        <a:xfrm>
          <a:off x="9467850" y="66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4312835-6545-42FF-BF26-B841150534C8}"/>
            </a:ext>
          </a:extLst>
        </xdr:cNvPr>
        <xdr:cNvSpPr/>
      </xdr:nvSpPr>
      <xdr:spPr>
        <a:xfrm>
          <a:off x="9401175" y="670528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2B74ED22-98EF-4665-BCC2-B3F5517F36B5}"/>
            </a:ext>
          </a:extLst>
        </xdr:cNvPr>
        <xdr:cNvSpPr/>
      </xdr:nvSpPr>
      <xdr:spPr>
        <a:xfrm>
          <a:off x="8639175" y="6732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84832296-423F-4AB0-BB1D-3ED2A9A1D390}"/>
            </a:ext>
          </a:extLst>
        </xdr:cNvPr>
        <xdr:cNvSpPr/>
      </xdr:nvSpPr>
      <xdr:spPr>
        <a:xfrm>
          <a:off x="7839075" y="673340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E1487AC7-BB7F-45D3-9BC7-289BEDF400B7}"/>
            </a:ext>
          </a:extLst>
        </xdr:cNvPr>
        <xdr:cNvSpPr/>
      </xdr:nvSpPr>
      <xdr:spPr>
        <a:xfrm>
          <a:off x="7029450" y="67128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12060092-B7BC-468B-B468-B7FD9C611A64}"/>
            </a:ext>
          </a:extLst>
        </xdr:cNvPr>
        <xdr:cNvSpPr/>
      </xdr:nvSpPr>
      <xdr:spPr>
        <a:xfrm>
          <a:off x="6238875" y="6731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41349A2-2DFF-46CE-9557-6A2FE96DC394}"/>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49F915D-11CB-4DC6-B387-4CA70BD53440}"/>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355992-4091-45E7-9A6F-38D229EE0AAF}"/>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65F7378-ED2A-4077-842B-F37ED0D11F20}"/>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C86C9AD-4C69-4994-B840-4A8B2AB5F1A8}"/>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141908</xdr:rowOff>
    </xdr:from>
    <xdr:to>
      <xdr:col>55</xdr:col>
      <xdr:colOff>50800</xdr:colOff>
      <xdr:row>41</xdr:row>
      <xdr:rowOff>72058</xdr:rowOff>
    </xdr:to>
    <xdr:sp macro="" textlink="">
      <xdr:nvSpPr>
        <xdr:cNvPr id="131" name="楕円 130">
          <a:extLst>
            <a:ext uri="{FF2B5EF4-FFF2-40B4-BE49-F238E27FC236}">
              <a16:creationId xmlns:a16="http://schemas.microsoft.com/office/drawing/2014/main" id="{B5F0D728-DA3A-4EF7-9010-F54F27C12108}"/>
            </a:ext>
          </a:extLst>
        </xdr:cNvPr>
        <xdr:cNvSpPr/>
      </xdr:nvSpPr>
      <xdr:spPr>
        <a:xfrm>
          <a:off x="9401175" y="663160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164785</xdr:rowOff>
    </xdr:from>
    <xdr:ext cx="599010" cy="259045"/>
    <xdr:sp macro="" textlink="">
      <xdr:nvSpPr>
        <xdr:cNvPr id="132" name="【道路】&#10;一人当たり延長該当値テキスト">
          <a:extLst>
            <a:ext uri="{FF2B5EF4-FFF2-40B4-BE49-F238E27FC236}">
              <a16:creationId xmlns:a16="http://schemas.microsoft.com/office/drawing/2014/main" id="{E4B107ED-93BF-4896-BB36-DC4AB6D24E01}"/>
            </a:ext>
          </a:extLst>
        </xdr:cNvPr>
        <xdr:cNvSpPr txBox="1"/>
      </xdr:nvSpPr>
      <xdr:spPr>
        <a:xfrm>
          <a:off x="9467850" y="648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147667</xdr:rowOff>
    </xdr:from>
    <xdr:to>
      <xdr:col>50</xdr:col>
      <xdr:colOff>165100</xdr:colOff>
      <xdr:row>41</xdr:row>
      <xdr:rowOff>77817</xdr:rowOff>
    </xdr:to>
    <xdr:sp macro="" textlink="">
      <xdr:nvSpPr>
        <xdr:cNvPr id="133" name="楕円 132">
          <a:extLst>
            <a:ext uri="{FF2B5EF4-FFF2-40B4-BE49-F238E27FC236}">
              <a16:creationId xmlns:a16="http://schemas.microsoft.com/office/drawing/2014/main" id="{301F3A68-B659-4B7F-A738-E74854BDA77A}"/>
            </a:ext>
          </a:extLst>
        </xdr:cNvPr>
        <xdr:cNvSpPr/>
      </xdr:nvSpPr>
      <xdr:spPr>
        <a:xfrm>
          <a:off x="8639175" y="66310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21258</xdr:rowOff>
    </xdr:from>
    <xdr:to>
      <xdr:col>55</xdr:col>
      <xdr:colOff>0</xdr:colOff>
      <xdr:row>41</xdr:row>
      <xdr:rowOff>27017</xdr:rowOff>
    </xdr:to>
    <xdr:cxnSp macro="">
      <xdr:nvCxnSpPr>
        <xdr:cNvPr id="134" name="直線コネクタ 133">
          <a:extLst>
            <a:ext uri="{FF2B5EF4-FFF2-40B4-BE49-F238E27FC236}">
              <a16:creationId xmlns:a16="http://schemas.microsoft.com/office/drawing/2014/main" id="{FECCFB49-CC63-4B23-B83E-DC7FE5EC3116}"/>
            </a:ext>
          </a:extLst>
        </xdr:cNvPr>
        <xdr:cNvCxnSpPr/>
      </xdr:nvCxnSpPr>
      <xdr:spPr>
        <a:xfrm flipV="1">
          <a:off x="8686800" y="6669708"/>
          <a:ext cx="74295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151690</xdr:rowOff>
    </xdr:from>
    <xdr:to>
      <xdr:col>46</xdr:col>
      <xdr:colOff>38100</xdr:colOff>
      <xdr:row>41</xdr:row>
      <xdr:rowOff>81840</xdr:rowOff>
    </xdr:to>
    <xdr:sp macro="" textlink="">
      <xdr:nvSpPr>
        <xdr:cNvPr id="135" name="楕円 134">
          <a:extLst>
            <a:ext uri="{FF2B5EF4-FFF2-40B4-BE49-F238E27FC236}">
              <a16:creationId xmlns:a16="http://schemas.microsoft.com/office/drawing/2014/main" id="{A2E5390F-8E2C-4AE5-B725-AA47E9671060}"/>
            </a:ext>
          </a:extLst>
        </xdr:cNvPr>
        <xdr:cNvSpPr/>
      </xdr:nvSpPr>
      <xdr:spPr>
        <a:xfrm>
          <a:off x="7839075" y="6638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27017</xdr:rowOff>
    </xdr:from>
    <xdr:to>
      <xdr:col>50</xdr:col>
      <xdr:colOff>114300</xdr:colOff>
      <xdr:row>41</xdr:row>
      <xdr:rowOff>31040</xdr:rowOff>
    </xdr:to>
    <xdr:cxnSp macro="">
      <xdr:nvCxnSpPr>
        <xdr:cNvPr id="136" name="直線コネクタ 135">
          <a:extLst>
            <a:ext uri="{FF2B5EF4-FFF2-40B4-BE49-F238E27FC236}">
              <a16:creationId xmlns:a16="http://schemas.microsoft.com/office/drawing/2014/main" id="{027EA650-7DC5-412E-82B8-31FA8EA91C28}"/>
            </a:ext>
          </a:extLst>
        </xdr:cNvPr>
        <xdr:cNvCxnSpPr/>
      </xdr:nvCxnSpPr>
      <xdr:spPr>
        <a:xfrm flipV="1">
          <a:off x="7886700" y="667864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158201</xdr:rowOff>
    </xdr:from>
    <xdr:to>
      <xdr:col>41</xdr:col>
      <xdr:colOff>101600</xdr:colOff>
      <xdr:row>41</xdr:row>
      <xdr:rowOff>88351</xdr:rowOff>
    </xdr:to>
    <xdr:sp macro="" textlink="">
      <xdr:nvSpPr>
        <xdr:cNvPr id="137" name="楕円 136">
          <a:extLst>
            <a:ext uri="{FF2B5EF4-FFF2-40B4-BE49-F238E27FC236}">
              <a16:creationId xmlns:a16="http://schemas.microsoft.com/office/drawing/2014/main" id="{03FDA69E-945B-4FF7-8289-984F72EC3E7F}"/>
            </a:ext>
          </a:extLst>
        </xdr:cNvPr>
        <xdr:cNvSpPr/>
      </xdr:nvSpPr>
      <xdr:spPr>
        <a:xfrm>
          <a:off x="7029450" y="66479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31040</xdr:rowOff>
    </xdr:from>
    <xdr:to>
      <xdr:col>45</xdr:col>
      <xdr:colOff>177800</xdr:colOff>
      <xdr:row>41</xdr:row>
      <xdr:rowOff>37551</xdr:rowOff>
    </xdr:to>
    <xdr:cxnSp macro="">
      <xdr:nvCxnSpPr>
        <xdr:cNvPr id="138" name="直線コネクタ 137">
          <a:extLst>
            <a:ext uri="{FF2B5EF4-FFF2-40B4-BE49-F238E27FC236}">
              <a16:creationId xmlns:a16="http://schemas.microsoft.com/office/drawing/2014/main" id="{0D6215E8-142E-4C0A-95DD-EC77FD93AD70}"/>
            </a:ext>
          </a:extLst>
        </xdr:cNvPr>
        <xdr:cNvCxnSpPr/>
      </xdr:nvCxnSpPr>
      <xdr:spPr>
        <a:xfrm flipV="1">
          <a:off x="7077075" y="6676315"/>
          <a:ext cx="809625"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162170</xdr:rowOff>
    </xdr:from>
    <xdr:to>
      <xdr:col>36</xdr:col>
      <xdr:colOff>165100</xdr:colOff>
      <xdr:row>41</xdr:row>
      <xdr:rowOff>92320</xdr:rowOff>
    </xdr:to>
    <xdr:sp macro="" textlink="">
      <xdr:nvSpPr>
        <xdr:cNvPr id="139" name="楕円 138">
          <a:extLst>
            <a:ext uri="{FF2B5EF4-FFF2-40B4-BE49-F238E27FC236}">
              <a16:creationId xmlns:a16="http://schemas.microsoft.com/office/drawing/2014/main" id="{B1A4D86F-B87B-4B10-9B2C-F845BEEDC0B8}"/>
            </a:ext>
          </a:extLst>
        </xdr:cNvPr>
        <xdr:cNvSpPr/>
      </xdr:nvSpPr>
      <xdr:spPr>
        <a:xfrm>
          <a:off x="6238875" y="6645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37551</xdr:rowOff>
    </xdr:from>
    <xdr:to>
      <xdr:col>41</xdr:col>
      <xdr:colOff>50800</xdr:colOff>
      <xdr:row>41</xdr:row>
      <xdr:rowOff>41520</xdr:rowOff>
    </xdr:to>
    <xdr:cxnSp macro="">
      <xdr:nvCxnSpPr>
        <xdr:cNvPr id="140" name="直線コネクタ 139">
          <a:extLst>
            <a:ext uri="{FF2B5EF4-FFF2-40B4-BE49-F238E27FC236}">
              <a16:creationId xmlns:a16="http://schemas.microsoft.com/office/drawing/2014/main" id="{645B58B0-932D-4A9B-A36F-BA5756400DEA}"/>
            </a:ext>
          </a:extLst>
        </xdr:cNvPr>
        <xdr:cNvCxnSpPr/>
      </xdr:nvCxnSpPr>
      <xdr:spPr>
        <a:xfrm flipV="1">
          <a:off x="6286500" y="6686001"/>
          <a:ext cx="790575"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a:extLst>
            <a:ext uri="{FF2B5EF4-FFF2-40B4-BE49-F238E27FC236}">
              <a16:creationId xmlns:a16="http://schemas.microsoft.com/office/drawing/2014/main" id="{C0D15D73-A9AB-4FBF-9A3B-BE66A40C95EA}"/>
            </a:ext>
          </a:extLst>
        </xdr:cNvPr>
        <xdr:cNvSpPr txBox="1"/>
      </xdr:nvSpPr>
      <xdr:spPr>
        <a:xfrm>
          <a:off x="8429136" y="682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42" name="n_2aveValue【道路】&#10;一人当たり延長">
          <a:extLst>
            <a:ext uri="{FF2B5EF4-FFF2-40B4-BE49-F238E27FC236}">
              <a16:creationId xmlns:a16="http://schemas.microsoft.com/office/drawing/2014/main" id="{A92AB6FC-7B89-4BDF-AA43-89E3135F549A}"/>
            </a:ext>
          </a:extLst>
        </xdr:cNvPr>
        <xdr:cNvSpPr txBox="1"/>
      </xdr:nvSpPr>
      <xdr:spPr>
        <a:xfrm>
          <a:off x="7648086" y="68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160289</xdr:rowOff>
    </xdr:from>
    <xdr:ext cx="534377" cy="259045"/>
    <xdr:sp macro="" textlink="">
      <xdr:nvSpPr>
        <xdr:cNvPr id="143" name="n_3aveValue【道路】&#10;一人当たり延長">
          <a:extLst>
            <a:ext uri="{FF2B5EF4-FFF2-40B4-BE49-F238E27FC236}">
              <a16:creationId xmlns:a16="http://schemas.microsoft.com/office/drawing/2014/main" id="{5883BAC1-AD86-4D6F-B2DF-8C5F3774283C}"/>
            </a:ext>
          </a:extLst>
        </xdr:cNvPr>
        <xdr:cNvSpPr txBox="1"/>
      </xdr:nvSpPr>
      <xdr:spPr>
        <a:xfrm>
          <a:off x="6847986" y="681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a:extLst>
            <a:ext uri="{FF2B5EF4-FFF2-40B4-BE49-F238E27FC236}">
              <a16:creationId xmlns:a16="http://schemas.microsoft.com/office/drawing/2014/main" id="{377E3400-0135-4F9C-8E4E-35CD577A8AFB}"/>
            </a:ext>
          </a:extLst>
        </xdr:cNvPr>
        <xdr:cNvSpPr txBox="1"/>
      </xdr:nvSpPr>
      <xdr:spPr>
        <a:xfrm>
          <a:off x="6038361" y="68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94344</xdr:rowOff>
    </xdr:from>
    <xdr:ext cx="599010" cy="259045"/>
    <xdr:sp macro="" textlink="">
      <xdr:nvSpPr>
        <xdr:cNvPr id="145" name="n_1mainValue【道路】&#10;一人当たり延長">
          <a:extLst>
            <a:ext uri="{FF2B5EF4-FFF2-40B4-BE49-F238E27FC236}">
              <a16:creationId xmlns:a16="http://schemas.microsoft.com/office/drawing/2014/main" id="{566FAE6A-5199-4F37-8C33-88B2FB609269}"/>
            </a:ext>
          </a:extLst>
        </xdr:cNvPr>
        <xdr:cNvSpPr txBox="1"/>
      </xdr:nvSpPr>
      <xdr:spPr>
        <a:xfrm>
          <a:off x="8399994" y="641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98367</xdr:rowOff>
    </xdr:from>
    <xdr:ext cx="599010" cy="259045"/>
    <xdr:sp macro="" textlink="">
      <xdr:nvSpPr>
        <xdr:cNvPr id="146" name="n_2mainValue【道路】&#10;一人当たり延長">
          <a:extLst>
            <a:ext uri="{FF2B5EF4-FFF2-40B4-BE49-F238E27FC236}">
              <a16:creationId xmlns:a16="http://schemas.microsoft.com/office/drawing/2014/main" id="{C6413C56-66C1-496D-B1AC-23A9CE810610}"/>
            </a:ext>
          </a:extLst>
        </xdr:cNvPr>
        <xdr:cNvSpPr txBox="1"/>
      </xdr:nvSpPr>
      <xdr:spPr>
        <a:xfrm>
          <a:off x="7609419" y="642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104878</xdr:rowOff>
    </xdr:from>
    <xdr:ext cx="599010" cy="259045"/>
    <xdr:sp macro="" textlink="">
      <xdr:nvSpPr>
        <xdr:cNvPr id="147" name="n_3mainValue【道路】&#10;一人当たり延長">
          <a:extLst>
            <a:ext uri="{FF2B5EF4-FFF2-40B4-BE49-F238E27FC236}">
              <a16:creationId xmlns:a16="http://schemas.microsoft.com/office/drawing/2014/main" id="{97795AF1-49C6-453C-B44A-31B96BE7FE77}"/>
            </a:ext>
          </a:extLst>
        </xdr:cNvPr>
        <xdr:cNvSpPr txBox="1"/>
      </xdr:nvSpPr>
      <xdr:spPr>
        <a:xfrm>
          <a:off x="6818844" y="642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108847</xdr:rowOff>
    </xdr:from>
    <xdr:ext cx="599010" cy="259045"/>
    <xdr:sp macro="" textlink="">
      <xdr:nvSpPr>
        <xdr:cNvPr id="148" name="n_4mainValue【道路】&#10;一人当たり延長">
          <a:extLst>
            <a:ext uri="{FF2B5EF4-FFF2-40B4-BE49-F238E27FC236}">
              <a16:creationId xmlns:a16="http://schemas.microsoft.com/office/drawing/2014/main" id="{B3EE9FED-8FBC-4633-86B8-A9AD6B70EC88}"/>
            </a:ext>
          </a:extLst>
        </xdr:cNvPr>
        <xdr:cNvSpPr txBox="1"/>
      </xdr:nvSpPr>
      <xdr:spPr>
        <a:xfrm>
          <a:off x="6009219" y="643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32B1C71-99AF-4A36-9478-D7E31EA0A79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7068E03-C765-4B30-B0BF-D41FA886F90C}"/>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EB2CE6C-D2E9-449D-895F-68D06A492508}"/>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6A7BE8A-36A5-4ADE-8545-ADFD8488CA96}"/>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BE70FF5-10B9-4C68-89E2-C9F6A6C1F71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3DB6B42-0581-4BC0-B3E6-5280F8C46958}"/>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EA75C65-91D5-44BB-9A79-8D9A5EA91E72}"/>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5C9B5EF-D969-4089-B4BB-D161B2CBAFE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3AC468D-0589-4144-ABB1-5D3EFB52F2D1}"/>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EC2C551-F4F7-4D2E-8EFF-FD4CD814FC14}"/>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E3B4F2B-6E4B-4CF8-8B30-DB0D2995908C}"/>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1E3AC83-7371-4898-9148-0B8D05EE13F6}"/>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0274A07-AE4B-4CF8-9178-18901DF9D923}"/>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AA682D6-E290-42A5-94BD-74C3986527B8}"/>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E104D54-80A0-40DF-953C-879426189A2A}"/>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257E196-8F29-42B3-A742-0A7E246637BB}"/>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15B7D79-B091-4FB8-B0B4-48FDDE732218}"/>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61DBF8F-1A03-490C-85C9-ED9FD891A205}"/>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608A155-FA9D-400C-BAC7-614DB3AD35BF}"/>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75C4F7E-98B3-48AE-8899-D321CA07AD6D}"/>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2068233-688D-42DC-A866-125FF5C6148A}"/>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233A304-61EC-4A86-B18B-E41D69CE1868}"/>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BE406D8-7BC7-4242-A594-431FF27B1933}"/>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C3748C2-0300-4744-8845-F469655C762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65BCE58-B411-4EBB-9577-073B3A864D31}"/>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909BFB2C-BC47-43EA-92F1-9D510DF60622}"/>
            </a:ext>
          </a:extLst>
        </xdr:cNvPr>
        <xdr:cNvCxnSpPr/>
      </xdr:nvCxnSpPr>
      <xdr:spPr>
        <a:xfrm flipV="1">
          <a:off x="4180840" y="9019812"/>
          <a:ext cx="0" cy="141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D39D20D-5601-40DB-8C9B-303AC791664E}"/>
            </a:ext>
          </a:extLst>
        </xdr:cNvPr>
        <xdr:cNvSpPr txBox="1"/>
      </xdr:nvSpPr>
      <xdr:spPr>
        <a:xfrm>
          <a:off x="4219575" y="1043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A6AD4240-773C-454D-BA72-25ADF4C21688}"/>
            </a:ext>
          </a:extLst>
        </xdr:cNvPr>
        <xdr:cNvCxnSpPr/>
      </xdr:nvCxnSpPr>
      <xdr:spPr>
        <a:xfrm>
          <a:off x="4105275" y="10431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6366CC7-C5AA-4345-9097-0D5A08B6EB65}"/>
            </a:ext>
          </a:extLst>
        </xdr:cNvPr>
        <xdr:cNvSpPr txBox="1"/>
      </xdr:nvSpPr>
      <xdr:spPr>
        <a:xfrm>
          <a:off x="4219575" y="8798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E0880A19-BE32-4A32-8D02-397A49A07E4E}"/>
            </a:ext>
          </a:extLst>
        </xdr:cNvPr>
        <xdr:cNvCxnSpPr/>
      </xdr:nvCxnSpPr>
      <xdr:spPr>
        <a:xfrm>
          <a:off x="4105275" y="90198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7DEA917-3C49-4D8D-B937-B2508D1E9115}"/>
            </a:ext>
          </a:extLst>
        </xdr:cNvPr>
        <xdr:cNvSpPr txBox="1"/>
      </xdr:nvSpPr>
      <xdr:spPr>
        <a:xfrm>
          <a:off x="4219575" y="968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28D7FA42-6275-42DF-A793-96CA1AB20095}"/>
            </a:ext>
          </a:extLst>
        </xdr:cNvPr>
        <xdr:cNvSpPr/>
      </xdr:nvSpPr>
      <xdr:spPr>
        <a:xfrm>
          <a:off x="4124325" y="98276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F500F67B-9F99-4D12-88CB-A7363250EB7F}"/>
            </a:ext>
          </a:extLst>
        </xdr:cNvPr>
        <xdr:cNvSpPr/>
      </xdr:nvSpPr>
      <xdr:spPr>
        <a:xfrm>
          <a:off x="3381375" y="98327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A0E54DFF-6269-4986-8C5A-9DF012D15FA5}"/>
            </a:ext>
          </a:extLst>
        </xdr:cNvPr>
        <xdr:cNvSpPr/>
      </xdr:nvSpPr>
      <xdr:spPr>
        <a:xfrm>
          <a:off x="2571750" y="9793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DDADB432-7FC5-4705-81ED-1A4B2A223ACD}"/>
            </a:ext>
          </a:extLst>
        </xdr:cNvPr>
        <xdr:cNvSpPr/>
      </xdr:nvSpPr>
      <xdr:spPr>
        <a:xfrm>
          <a:off x="1781175" y="97623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CC6E7908-4EA0-453E-8341-6395BD3278FF}"/>
            </a:ext>
          </a:extLst>
        </xdr:cNvPr>
        <xdr:cNvSpPr/>
      </xdr:nvSpPr>
      <xdr:spPr>
        <a:xfrm>
          <a:off x="981075" y="97508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0728D6-E322-45B5-A772-A41CA5FD406C}"/>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BED2A3-14EC-4B68-9BDA-A4760CAE315C}"/>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D8C714-EAFE-40E5-BD31-8E14808542C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0FC342B-CC53-4714-96F6-12EAFDBF3683}"/>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DB1FD30-66A8-4CC3-B906-70A0D6A50981}"/>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190" name="楕円 189">
          <a:extLst>
            <a:ext uri="{FF2B5EF4-FFF2-40B4-BE49-F238E27FC236}">
              <a16:creationId xmlns:a16="http://schemas.microsoft.com/office/drawing/2014/main" id="{586F516E-5B97-45DF-B345-F3B001922821}"/>
            </a:ext>
          </a:extLst>
        </xdr:cNvPr>
        <xdr:cNvSpPr/>
      </xdr:nvSpPr>
      <xdr:spPr>
        <a:xfrm>
          <a:off x="4124325" y="101514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F565FC6-6F9C-470F-81FB-750E6B01FCCC}"/>
            </a:ext>
          </a:extLst>
        </xdr:cNvPr>
        <xdr:cNvSpPr txBox="1"/>
      </xdr:nvSpPr>
      <xdr:spPr>
        <a:xfrm>
          <a:off x="4219575" y="1012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92" name="楕円 191">
          <a:extLst>
            <a:ext uri="{FF2B5EF4-FFF2-40B4-BE49-F238E27FC236}">
              <a16:creationId xmlns:a16="http://schemas.microsoft.com/office/drawing/2014/main" id="{028BB4CA-FA72-456F-9228-4F6BD6051775}"/>
            </a:ext>
          </a:extLst>
        </xdr:cNvPr>
        <xdr:cNvSpPr/>
      </xdr:nvSpPr>
      <xdr:spPr>
        <a:xfrm>
          <a:off x="3381375" y="101318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130628</xdr:rowOff>
    </xdr:from>
    <xdr:to>
      <xdr:col>24</xdr:col>
      <xdr:colOff>63500</xdr:colOff>
      <xdr:row>62</xdr:row>
      <xdr:rowOff>150223</xdr:rowOff>
    </xdr:to>
    <xdr:cxnSp macro="">
      <xdr:nvCxnSpPr>
        <xdr:cNvPr id="193" name="直線コネクタ 192">
          <a:extLst>
            <a:ext uri="{FF2B5EF4-FFF2-40B4-BE49-F238E27FC236}">
              <a16:creationId xmlns:a16="http://schemas.microsoft.com/office/drawing/2014/main" id="{C764242F-DA33-4294-8C6C-53F623E6D732}"/>
            </a:ext>
          </a:extLst>
        </xdr:cNvPr>
        <xdr:cNvCxnSpPr/>
      </xdr:nvCxnSpPr>
      <xdr:spPr>
        <a:xfrm>
          <a:off x="3429000" y="10179503"/>
          <a:ext cx="7524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56969</xdr:rowOff>
    </xdr:from>
    <xdr:to>
      <xdr:col>15</xdr:col>
      <xdr:colOff>101600</xdr:colOff>
      <xdr:row>62</xdr:row>
      <xdr:rowOff>158569</xdr:rowOff>
    </xdr:to>
    <xdr:sp macro="" textlink="">
      <xdr:nvSpPr>
        <xdr:cNvPr id="194" name="楕円 193">
          <a:extLst>
            <a:ext uri="{FF2B5EF4-FFF2-40B4-BE49-F238E27FC236}">
              <a16:creationId xmlns:a16="http://schemas.microsoft.com/office/drawing/2014/main" id="{34684BCD-F0ED-4C24-BDEE-A3147112A239}"/>
            </a:ext>
          </a:extLst>
        </xdr:cNvPr>
        <xdr:cNvSpPr/>
      </xdr:nvSpPr>
      <xdr:spPr>
        <a:xfrm>
          <a:off x="2571750" y="101058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107769</xdr:rowOff>
    </xdr:from>
    <xdr:to>
      <xdr:col>19</xdr:col>
      <xdr:colOff>177800</xdr:colOff>
      <xdr:row>62</xdr:row>
      <xdr:rowOff>130628</xdr:rowOff>
    </xdr:to>
    <xdr:cxnSp macro="">
      <xdr:nvCxnSpPr>
        <xdr:cNvPr id="195" name="直線コネクタ 194">
          <a:extLst>
            <a:ext uri="{FF2B5EF4-FFF2-40B4-BE49-F238E27FC236}">
              <a16:creationId xmlns:a16="http://schemas.microsoft.com/office/drawing/2014/main" id="{99D2F37A-857A-4B98-AC5E-9B120A7DA087}"/>
            </a:ext>
          </a:extLst>
        </xdr:cNvPr>
        <xdr:cNvCxnSpPr/>
      </xdr:nvCxnSpPr>
      <xdr:spPr>
        <a:xfrm>
          <a:off x="2619375" y="10153469"/>
          <a:ext cx="80962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34109</xdr:rowOff>
    </xdr:from>
    <xdr:to>
      <xdr:col>10</xdr:col>
      <xdr:colOff>165100</xdr:colOff>
      <xdr:row>62</xdr:row>
      <xdr:rowOff>135709</xdr:rowOff>
    </xdr:to>
    <xdr:sp macro="" textlink="">
      <xdr:nvSpPr>
        <xdr:cNvPr id="196" name="楕円 195">
          <a:extLst>
            <a:ext uri="{FF2B5EF4-FFF2-40B4-BE49-F238E27FC236}">
              <a16:creationId xmlns:a16="http://schemas.microsoft.com/office/drawing/2014/main" id="{697B091F-D318-41E2-BB8F-CA86C695C55B}"/>
            </a:ext>
          </a:extLst>
        </xdr:cNvPr>
        <xdr:cNvSpPr/>
      </xdr:nvSpPr>
      <xdr:spPr>
        <a:xfrm>
          <a:off x="1781175" y="100798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84909</xdr:rowOff>
    </xdr:from>
    <xdr:to>
      <xdr:col>15</xdr:col>
      <xdr:colOff>50800</xdr:colOff>
      <xdr:row>62</xdr:row>
      <xdr:rowOff>107769</xdr:rowOff>
    </xdr:to>
    <xdr:cxnSp macro="">
      <xdr:nvCxnSpPr>
        <xdr:cNvPr id="197" name="直線コネクタ 196">
          <a:extLst>
            <a:ext uri="{FF2B5EF4-FFF2-40B4-BE49-F238E27FC236}">
              <a16:creationId xmlns:a16="http://schemas.microsoft.com/office/drawing/2014/main" id="{63E43C8D-228A-4C5B-8CC6-5052A08E3A8E}"/>
            </a:ext>
          </a:extLst>
        </xdr:cNvPr>
        <xdr:cNvCxnSpPr/>
      </xdr:nvCxnSpPr>
      <xdr:spPr>
        <a:xfrm>
          <a:off x="1828800" y="10136959"/>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98" name="楕円 197">
          <a:extLst>
            <a:ext uri="{FF2B5EF4-FFF2-40B4-BE49-F238E27FC236}">
              <a16:creationId xmlns:a16="http://schemas.microsoft.com/office/drawing/2014/main" id="{99A33C46-D455-4945-8C4E-6469DDAE4394}"/>
            </a:ext>
          </a:extLst>
        </xdr:cNvPr>
        <xdr:cNvSpPr/>
      </xdr:nvSpPr>
      <xdr:spPr>
        <a:xfrm>
          <a:off x="981075" y="100553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62</xdr:row>
      <xdr:rowOff>84909</xdr:rowOff>
    </xdr:to>
    <xdr:cxnSp macro="">
      <xdr:nvCxnSpPr>
        <xdr:cNvPr id="199" name="直線コネクタ 198">
          <a:extLst>
            <a:ext uri="{FF2B5EF4-FFF2-40B4-BE49-F238E27FC236}">
              <a16:creationId xmlns:a16="http://schemas.microsoft.com/office/drawing/2014/main" id="{7D6DC81F-5233-47C9-BEE7-83EC6C5C2E4A}"/>
            </a:ext>
          </a:extLst>
        </xdr:cNvPr>
        <xdr:cNvCxnSpPr/>
      </xdr:nvCxnSpPr>
      <xdr:spPr>
        <a:xfrm>
          <a:off x="1028700" y="10112466"/>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D02957B-709E-48B9-8391-DC672AFFC8E9}"/>
            </a:ext>
          </a:extLst>
        </xdr:cNvPr>
        <xdr:cNvSpPr txBox="1"/>
      </xdr:nvSpPr>
      <xdr:spPr>
        <a:xfrm>
          <a:off x="3239144"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3578B9E-82A9-45C4-A4D7-AF5A608C8193}"/>
            </a:ext>
          </a:extLst>
        </xdr:cNvPr>
        <xdr:cNvSpPr txBox="1"/>
      </xdr:nvSpPr>
      <xdr:spPr>
        <a:xfrm>
          <a:off x="2439044"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537F1BD-A5A9-47FD-9778-3EDD67BD7B1F}"/>
            </a:ext>
          </a:extLst>
        </xdr:cNvPr>
        <xdr:cNvSpPr txBox="1"/>
      </xdr:nvSpPr>
      <xdr:spPr>
        <a:xfrm>
          <a:off x="1648469" y="955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38A71B3-9B33-4950-8968-185352B85823}"/>
            </a:ext>
          </a:extLst>
        </xdr:cNvPr>
        <xdr:cNvSpPr txBox="1"/>
      </xdr:nvSpPr>
      <xdr:spPr>
        <a:xfrm>
          <a:off x="848369" y="9545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CCDDC97-DD4F-4B35-9F08-E251991C35DD}"/>
            </a:ext>
          </a:extLst>
        </xdr:cNvPr>
        <xdr:cNvSpPr txBox="1"/>
      </xdr:nvSpPr>
      <xdr:spPr>
        <a:xfrm>
          <a:off x="3239144" y="1021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149696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E448F88-6142-4963-9EC4-23FA7BFE736A}"/>
            </a:ext>
          </a:extLst>
        </xdr:cNvPr>
        <xdr:cNvSpPr txBox="1"/>
      </xdr:nvSpPr>
      <xdr:spPr>
        <a:xfrm>
          <a:off x="2439044" y="1019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126836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8E1BC96-D4CD-42EE-8DFC-0E3AC9EDCAD5}"/>
            </a:ext>
          </a:extLst>
        </xdr:cNvPr>
        <xdr:cNvSpPr txBox="1"/>
      </xdr:nvSpPr>
      <xdr:spPr>
        <a:xfrm>
          <a:off x="1648469"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78D5749-9608-488A-93C6-980223643473}"/>
            </a:ext>
          </a:extLst>
        </xdr:cNvPr>
        <xdr:cNvSpPr txBox="1"/>
      </xdr:nvSpPr>
      <xdr:spPr>
        <a:xfrm>
          <a:off x="848369" y="10154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87C2620-39FF-4B14-A7A0-1A0B1AE392FD}"/>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429B3A0-3F42-4D94-A571-24B0D170E11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2B5825A-4594-4643-9779-1965113A5C1C}"/>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6DD2D97-2276-4983-A8F4-1407D185D21C}"/>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98E95BE-AC45-4854-B4E6-FF2642FB6032}"/>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9639E80-8504-4808-8C63-F9EC6B7207E3}"/>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B075DFF-D150-4F76-B233-31EECAA67B5E}"/>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BFB5B44-22EF-4F81-B838-48EA03F886C4}"/>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57A1DF4-E047-4C47-9C97-FD1DE7C0C981}"/>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144EC95-07E0-4DE8-81C4-6F8DDA0DA1FA}"/>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8FEA451-9FA8-464C-810C-19E4A8258637}"/>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4DDE237-6C49-4DA8-8E68-FEA0EC23A4C2}"/>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0335E5C-FB5B-409F-AD61-1E28D22060A8}"/>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6EAFBD62-AA6B-498E-991A-811C4F56D5D5}"/>
            </a:ext>
          </a:extLst>
        </xdr:cNvPr>
        <xdr:cNvSpPr txBox="1"/>
      </xdr:nvSpPr>
      <xdr:spPr>
        <a:xfrm>
          <a:off x="5324703" y="9808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48107C2-4798-4C9E-A5FE-36E5BA133D89}"/>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CF8367C-79FE-4B76-9BA4-3BECDBFB49C1}"/>
            </a:ext>
          </a:extLst>
        </xdr:cNvPr>
        <xdr:cNvSpPr txBox="1"/>
      </xdr:nvSpPr>
      <xdr:spPr>
        <a:xfrm>
          <a:off x="5324703" y="93796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AE7B9C95-BDAE-4699-B616-FC045DA957A0}"/>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E2A6E95D-6E5E-476D-9526-DCED5A905E0B}"/>
            </a:ext>
          </a:extLst>
        </xdr:cNvPr>
        <xdr:cNvSpPr txBox="1"/>
      </xdr:nvSpPr>
      <xdr:spPr>
        <a:xfrm>
          <a:off x="5324703" y="894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CEA2DCB-1F07-422D-BF72-F5DBBB42DEEB}"/>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C404C2C9-6DD2-4C4E-AB0B-0D9D93AA1B57}"/>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164D947-9CFA-4AB3-9C3E-084D31D7844D}"/>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D0BB1E55-CCDD-4EF7-A1FE-F099AF77D0C6}"/>
            </a:ext>
          </a:extLst>
        </xdr:cNvPr>
        <xdr:cNvCxnSpPr/>
      </xdr:nvCxnSpPr>
      <xdr:spPr>
        <a:xfrm flipV="1">
          <a:off x="9429115" y="8952151"/>
          <a:ext cx="0" cy="142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EC169B44-DBF0-4E3B-9DD8-83CC43CBAE37}"/>
            </a:ext>
          </a:extLst>
        </xdr:cNvPr>
        <xdr:cNvSpPr txBox="1"/>
      </xdr:nvSpPr>
      <xdr:spPr>
        <a:xfrm>
          <a:off x="9467850" y="10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A20C6EF-4FCC-4297-B76D-0D62CD104604}"/>
            </a:ext>
          </a:extLst>
        </xdr:cNvPr>
        <xdr:cNvCxnSpPr/>
      </xdr:nvCxnSpPr>
      <xdr:spPr>
        <a:xfrm>
          <a:off x="9363075" y="10374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C519294-3F1E-487B-AF0A-6AA6E36B2009}"/>
            </a:ext>
          </a:extLst>
        </xdr:cNvPr>
        <xdr:cNvSpPr txBox="1"/>
      </xdr:nvSpPr>
      <xdr:spPr>
        <a:xfrm>
          <a:off x="9467850" y="8746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EA1D9360-A00C-4C22-A3D3-290872571C76}"/>
            </a:ext>
          </a:extLst>
        </xdr:cNvPr>
        <xdr:cNvCxnSpPr/>
      </xdr:nvCxnSpPr>
      <xdr:spPr>
        <a:xfrm>
          <a:off x="9363075" y="89521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CE27B75-B388-4486-8556-C79FE5DF8C20}"/>
            </a:ext>
          </a:extLst>
        </xdr:cNvPr>
        <xdr:cNvSpPr txBox="1"/>
      </xdr:nvSpPr>
      <xdr:spPr>
        <a:xfrm>
          <a:off x="9467850" y="9956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90144B6C-A7F8-46AC-A280-91123FAE8E45}"/>
            </a:ext>
          </a:extLst>
        </xdr:cNvPr>
        <xdr:cNvSpPr/>
      </xdr:nvSpPr>
      <xdr:spPr>
        <a:xfrm>
          <a:off x="9401175" y="998100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FB3301B1-3110-41B7-9CFC-F45D32898E9A}"/>
            </a:ext>
          </a:extLst>
        </xdr:cNvPr>
        <xdr:cNvSpPr/>
      </xdr:nvSpPr>
      <xdr:spPr>
        <a:xfrm>
          <a:off x="8639175" y="99707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4B92DA24-B1C3-41EC-A9BC-5CB31453B86F}"/>
            </a:ext>
          </a:extLst>
        </xdr:cNvPr>
        <xdr:cNvSpPr/>
      </xdr:nvSpPr>
      <xdr:spPr>
        <a:xfrm>
          <a:off x="7839075" y="99156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65D43DF0-965A-42A1-BB17-C20991C0C439}"/>
            </a:ext>
          </a:extLst>
        </xdr:cNvPr>
        <xdr:cNvSpPr/>
      </xdr:nvSpPr>
      <xdr:spPr>
        <a:xfrm>
          <a:off x="7029450" y="99319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11C082D2-36BA-49CD-B00C-0691F463F423}"/>
            </a:ext>
          </a:extLst>
        </xdr:cNvPr>
        <xdr:cNvSpPr/>
      </xdr:nvSpPr>
      <xdr:spPr>
        <a:xfrm>
          <a:off x="6238875" y="1001348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57885C1-A07C-473A-A6C0-040392683028}"/>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0E6F18A-3380-41ED-BC42-759C51E366D1}"/>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08E2691-F8B5-455B-9306-1AB6CF7530B7}"/>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4022520-0C82-49A1-BC3F-643FE752E8C1}"/>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16E0116-04FA-49FA-A303-F0746BEBDC62}"/>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54554</xdr:rowOff>
    </xdr:from>
    <xdr:to>
      <xdr:col>55</xdr:col>
      <xdr:colOff>50800</xdr:colOff>
      <xdr:row>61</xdr:row>
      <xdr:rowOff>156154</xdr:rowOff>
    </xdr:to>
    <xdr:sp macro="" textlink="">
      <xdr:nvSpPr>
        <xdr:cNvPr id="245" name="楕円 244">
          <a:extLst>
            <a:ext uri="{FF2B5EF4-FFF2-40B4-BE49-F238E27FC236}">
              <a16:creationId xmlns:a16="http://schemas.microsoft.com/office/drawing/2014/main" id="{C3652A2B-D794-48C8-9327-812610005BD9}"/>
            </a:ext>
          </a:extLst>
        </xdr:cNvPr>
        <xdr:cNvSpPr/>
      </xdr:nvSpPr>
      <xdr:spPr>
        <a:xfrm>
          <a:off x="9401175" y="994150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77431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6F0EBE38-91BA-4A40-AE21-5B0C3836C8A6}"/>
            </a:ext>
          </a:extLst>
        </xdr:cNvPr>
        <xdr:cNvSpPr txBox="1"/>
      </xdr:nvSpPr>
      <xdr:spPr>
        <a:xfrm>
          <a:off x="9467850" y="980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68697</xdr:rowOff>
    </xdr:from>
    <xdr:to>
      <xdr:col>50</xdr:col>
      <xdr:colOff>165100</xdr:colOff>
      <xdr:row>61</xdr:row>
      <xdr:rowOff>170297</xdr:rowOff>
    </xdr:to>
    <xdr:sp macro="" textlink="">
      <xdr:nvSpPr>
        <xdr:cNvPr id="247" name="楕円 246">
          <a:extLst>
            <a:ext uri="{FF2B5EF4-FFF2-40B4-BE49-F238E27FC236}">
              <a16:creationId xmlns:a16="http://schemas.microsoft.com/office/drawing/2014/main" id="{1D50D5BB-F085-43A1-A692-D5801CD05B65}"/>
            </a:ext>
          </a:extLst>
        </xdr:cNvPr>
        <xdr:cNvSpPr/>
      </xdr:nvSpPr>
      <xdr:spPr>
        <a:xfrm>
          <a:off x="8639175" y="99524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105354</xdr:rowOff>
    </xdr:from>
    <xdr:to>
      <xdr:col>55</xdr:col>
      <xdr:colOff>0</xdr:colOff>
      <xdr:row>61</xdr:row>
      <xdr:rowOff>119497</xdr:rowOff>
    </xdr:to>
    <xdr:cxnSp macro="">
      <xdr:nvCxnSpPr>
        <xdr:cNvPr id="248" name="直線コネクタ 247">
          <a:extLst>
            <a:ext uri="{FF2B5EF4-FFF2-40B4-BE49-F238E27FC236}">
              <a16:creationId xmlns:a16="http://schemas.microsoft.com/office/drawing/2014/main" id="{6A568516-15C2-414E-AFEC-E83521278E47}"/>
            </a:ext>
          </a:extLst>
        </xdr:cNvPr>
        <xdr:cNvCxnSpPr/>
      </xdr:nvCxnSpPr>
      <xdr:spPr>
        <a:xfrm flipV="1">
          <a:off x="8686800" y="9989129"/>
          <a:ext cx="74295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76129</xdr:rowOff>
    </xdr:from>
    <xdr:to>
      <xdr:col>46</xdr:col>
      <xdr:colOff>38100</xdr:colOff>
      <xdr:row>62</xdr:row>
      <xdr:rowOff>6279</xdr:rowOff>
    </xdr:to>
    <xdr:sp macro="" textlink="">
      <xdr:nvSpPr>
        <xdr:cNvPr id="249" name="楕円 248">
          <a:extLst>
            <a:ext uri="{FF2B5EF4-FFF2-40B4-BE49-F238E27FC236}">
              <a16:creationId xmlns:a16="http://schemas.microsoft.com/office/drawing/2014/main" id="{C2CD4DAA-F8C9-4FE4-AEEF-7466DA135F34}"/>
            </a:ext>
          </a:extLst>
        </xdr:cNvPr>
        <xdr:cNvSpPr/>
      </xdr:nvSpPr>
      <xdr:spPr>
        <a:xfrm>
          <a:off x="7839075" y="99630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119497</xdr:rowOff>
    </xdr:from>
    <xdr:to>
      <xdr:col>50</xdr:col>
      <xdr:colOff>114300</xdr:colOff>
      <xdr:row>61</xdr:row>
      <xdr:rowOff>126929</xdr:rowOff>
    </xdr:to>
    <xdr:cxnSp macro="">
      <xdr:nvCxnSpPr>
        <xdr:cNvPr id="250" name="直線コネクタ 249">
          <a:extLst>
            <a:ext uri="{FF2B5EF4-FFF2-40B4-BE49-F238E27FC236}">
              <a16:creationId xmlns:a16="http://schemas.microsoft.com/office/drawing/2014/main" id="{D28C36F8-2AD1-4FE5-89FB-0BF697B20903}"/>
            </a:ext>
          </a:extLst>
        </xdr:cNvPr>
        <xdr:cNvCxnSpPr/>
      </xdr:nvCxnSpPr>
      <xdr:spPr>
        <a:xfrm flipV="1">
          <a:off x="7886700" y="10009622"/>
          <a:ext cx="8001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88392</xdr:rowOff>
    </xdr:from>
    <xdr:to>
      <xdr:col>41</xdr:col>
      <xdr:colOff>101600</xdr:colOff>
      <xdr:row>62</xdr:row>
      <xdr:rowOff>18542</xdr:rowOff>
    </xdr:to>
    <xdr:sp macro="" textlink="">
      <xdr:nvSpPr>
        <xdr:cNvPr id="251" name="楕円 250">
          <a:extLst>
            <a:ext uri="{FF2B5EF4-FFF2-40B4-BE49-F238E27FC236}">
              <a16:creationId xmlns:a16="http://schemas.microsoft.com/office/drawing/2014/main" id="{358A6C0B-5F21-409D-83CF-9069A82EDEF6}"/>
            </a:ext>
          </a:extLst>
        </xdr:cNvPr>
        <xdr:cNvSpPr/>
      </xdr:nvSpPr>
      <xdr:spPr>
        <a:xfrm>
          <a:off x="7029450" y="99721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126929</xdr:rowOff>
    </xdr:from>
    <xdr:to>
      <xdr:col>45</xdr:col>
      <xdr:colOff>177800</xdr:colOff>
      <xdr:row>61</xdr:row>
      <xdr:rowOff>139192</xdr:rowOff>
    </xdr:to>
    <xdr:cxnSp macro="">
      <xdr:nvCxnSpPr>
        <xdr:cNvPr id="252" name="直線コネクタ 251">
          <a:extLst>
            <a:ext uri="{FF2B5EF4-FFF2-40B4-BE49-F238E27FC236}">
              <a16:creationId xmlns:a16="http://schemas.microsoft.com/office/drawing/2014/main" id="{DD68DBA0-560F-4246-88A5-5942414F7171}"/>
            </a:ext>
          </a:extLst>
        </xdr:cNvPr>
        <xdr:cNvCxnSpPr/>
      </xdr:nvCxnSpPr>
      <xdr:spPr>
        <a:xfrm flipV="1">
          <a:off x="7077075" y="10010704"/>
          <a:ext cx="809625" cy="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97049</xdr:rowOff>
    </xdr:from>
    <xdr:to>
      <xdr:col>36</xdr:col>
      <xdr:colOff>165100</xdr:colOff>
      <xdr:row>62</xdr:row>
      <xdr:rowOff>27199</xdr:rowOff>
    </xdr:to>
    <xdr:sp macro="" textlink="">
      <xdr:nvSpPr>
        <xdr:cNvPr id="253" name="楕円 252">
          <a:extLst>
            <a:ext uri="{FF2B5EF4-FFF2-40B4-BE49-F238E27FC236}">
              <a16:creationId xmlns:a16="http://schemas.microsoft.com/office/drawing/2014/main" id="{E33BE78D-05F3-46FC-A2E4-73404FFC550F}"/>
            </a:ext>
          </a:extLst>
        </xdr:cNvPr>
        <xdr:cNvSpPr/>
      </xdr:nvSpPr>
      <xdr:spPr>
        <a:xfrm>
          <a:off x="6238875" y="99839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139192</xdr:rowOff>
    </xdr:from>
    <xdr:to>
      <xdr:col>41</xdr:col>
      <xdr:colOff>50800</xdr:colOff>
      <xdr:row>61</xdr:row>
      <xdr:rowOff>147849</xdr:rowOff>
    </xdr:to>
    <xdr:cxnSp macro="">
      <xdr:nvCxnSpPr>
        <xdr:cNvPr id="254" name="直線コネクタ 253">
          <a:extLst>
            <a:ext uri="{FF2B5EF4-FFF2-40B4-BE49-F238E27FC236}">
              <a16:creationId xmlns:a16="http://schemas.microsoft.com/office/drawing/2014/main" id="{0ED0D518-6FDD-4B91-8813-09B7BB32C872}"/>
            </a:ext>
          </a:extLst>
        </xdr:cNvPr>
        <xdr:cNvCxnSpPr/>
      </xdr:nvCxnSpPr>
      <xdr:spPr>
        <a:xfrm flipV="1">
          <a:off x="6286500" y="10029317"/>
          <a:ext cx="790575"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20F3E3BC-9F68-4348-BA74-3712FE410E11}"/>
            </a:ext>
          </a:extLst>
        </xdr:cNvPr>
        <xdr:cNvSpPr txBox="1"/>
      </xdr:nvSpPr>
      <xdr:spPr>
        <a:xfrm>
          <a:off x="8399995" y="1005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579C9A3-B8DB-451B-BDC5-A1566170C43D}"/>
            </a:ext>
          </a:extLst>
        </xdr:cNvPr>
        <xdr:cNvSpPr txBox="1"/>
      </xdr:nvSpPr>
      <xdr:spPr>
        <a:xfrm>
          <a:off x="7609420" y="971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7F5141EA-41D4-41AA-ABCB-BBA6D75061C4}"/>
            </a:ext>
          </a:extLst>
        </xdr:cNvPr>
        <xdr:cNvSpPr txBox="1"/>
      </xdr:nvSpPr>
      <xdr:spPr>
        <a:xfrm>
          <a:off x="6818845" y="972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747FCCA5-F4F2-4F9B-8900-C24064D5674C}"/>
            </a:ext>
          </a:extLst>
        </xdr:cNvPr>
        <xdr:cNvSpPr txBox="1"/>
      </xdr:nvSpPr>
      <xdr:spPr>
        <a:xfrm>
          <a:off x="6009220" y="1009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15374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E233D71-EF86-4B6F-A9C8-AD2C0FE096F3}"/>
            </a:ext>
          </a:extLst>
        </xdr:cNvPr>
        <xdr:cNvSpPr txBox="1"/>
      </xdr:nvSpPr>
      <xdr:spPr>
        <a:xfrm>
          <a:off x="8399995" y="973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168856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F57211C-CBE8-4C0F-93D4-637DA09F7E06}"/>
            </a:ext>
          </a:extLst>
        </xdr:cNvPr>
        <xdr:cNvSpPr txBox="1"/>
      </xdr:nvSpPr>
      <xdr:spPr>
        <a:xfrm>
          <a:off x="7609420" y="1004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9669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2CD34B8E-6AF6-4820-B0B5-C788BF09A481}"/>
            </a:ext>
          </a:extLst>
        </xdr:cNvPr>
        <xdr:cNvSpPr txBox="1"/>
      </xdr:nvSpPr>
      <xdr:spPr>
        <a:xfrm>
          <a:off x="6818845" y="1005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43726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E5533ED4-7735-4513-A840-523F7853E852}"/>
            </a:ext>
          </a:extLst>
        </xdr:cNvPr>
        <xdr:cNvSpPr txBox="1"/>
      </xdr:nvSpPr>
      <xdr:spPr>
        <a:xfrm>
          <a:off x="6009220" y="977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C4EDA0B-7517-4AD4-86C7-416CA11929C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A090BA7-4CA1-4C9F-8E52-3B3BC5AC1038}"/>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AF36E4B-C2AC-4B30-B86F-C5228A7F5D99}"/>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6CD38F4-0D2C-440A-AE87-7AA07D62E3E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100ACE6-8A8A-4195-A77E-FC016C327957}"/>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768B9EC-DF85-4C39-9854-99D7039A4963}"/>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468148D-4C4D-4A27-9A4D-490B47D7375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50FFC57-99E6-4C23-BF6A-8D02D8DC4F0E}"/>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7B2DBB7-2682-41E6-9BD7-31B0EA954E26}"/>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8A64599-72A5-4B13-8E0D-D5727C84AFE3}"/>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DA5A289-6618-4115-8DF6-BA5E6DC46955}"/>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A67544C4-9C5D-482D-83EA-F94EF852AD65}"/>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CDE96A6B-E1C4-4EE1-BCB0-CDA47F9D6C64}"/>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D6BE623-7A07-4603-8A45-5321AA4C0966}"/>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CED4158B-4360-481F-AE12-E285367F93AB}"/>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901F1796-8398-4B3D-9A75-CAB8373C768A}"/>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245328C6-7B3C-4BB8-BA91-F4E6C3F29B00}"/>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93B72A9-ABE4-4341-AEB7-20D9D072BBBD}"/>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754C8E3-A2E3-42C7-B6CC-4B4574ADE237}"/>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1144BD1-11D4-4348-8BBF-2D04A0B63C21}"/>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3A135BF-51E0-4E71-B8CD-6F16DE796CFC}"/>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BED951A9-7A68-4F7C-8D6F-0CEB7C7F4EAF}"/>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5C01091-2F0A-47BF-A3FB-86BE0EF7DE65}"/>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7D18B764-2BF2-4447-903C-02378FD05F09}"/>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89AE0D7B-A144-471A-BAD8-6ABA97E0DB67}"/>
            </a:ext>
          </a:extLst>
        </xdr:cNvPr>
        <xdr:cNvCxnSpPr/>
      </xdr:nvCxnSpPr>
      <xdr:spPr>
        <a:xfrm flipV="1">
          <a:off x="4180840" y="12506961"/>
          <a:ext cx="0" cy="149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EFB367CF-D858-4C24-BF1D-28B338B8A2C3}"/>
            </a:ext>
          </a:extLst>
        </xdr:cNvPr>
        <xdr:cNvSpPr txBox="1"/>
      </xdr:nvSpPr>
      <xdr:spPr>
        <a:xfrm>
          <a:off x="4219575"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2B8A94CA-B1CC-4C32-B0DE-36E917C4DE4E}"/>
            </a:ext>
          </a:extLst>
        </xdr:cNvPr>
        <xdr:cNvCxnSpPr/>
      </xdr:nvCxnSpPr>
      <xdr:spPr>
        <a:xfrm>
          <a:off x="4105275" y="14003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8F6DB22C-A083-4F11-8C96-0FD0483BE75D}"/>
            </a:ext>
          </a:extLst>
        </xdr:cNvPr>
        <xdr:cNvSpPr txBox="1"/>
      </xdr:nvSpPr>
      <xdr:spPr>
        <a:xfrm>
          <a:off x="4219575" y="1230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AE37002A-C290-4910-868E-F3DF048B525B}"/>
            </a:ext>
          </a:extLst>
        </xdr:cNvPr>
        <xdr:cNvCxnSpPr/>
      </xdr:nvCxnSpPr>
      <xdr:spPr>
        <a:xfrm>
          <a:off x="4105275" y="125069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31CE4CA-B960-4AED-B28C-1CED56B28A05}"/>
            </a:ext>
          </a:extLst>
        </xdr:cNvPr>
        <xdr:cNvSpPr txBox="1"/>
      </xdr:nvSpPr>
      <xdr:spPr>
        <a:xfrm>
          <a:off x="4219575" y="13255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701CD86F-F84B-4EF4-86F9-DA7D225473CE}"/>
            </a:ext>
          </a:extLst>
        </xdr:cNvPr>
        <xdr:cNvSpPr/>
      </xdr:nvSpPr>
      <xdr:spPr>
        <a:xfrm>
          <a:off x="4124325" y="13391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297BB618-0B3B-4D34-A7FD-742D72A6E1A1}"/>
            </a:ext>
          </a:extLst>
        </xdr:cNvPr>
        <xdr:cNvSpPr/>
      </xdr:nvSpPr>
      <xdr:spPr>
        <a:xfrm>
          <a:off x="3381375" y="133642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3121B9F1-1BBE-439B-8174-6A11C972B44F}"/>
            </a:ext>
          </a:extLst>
        </xdr:cNvPr>
        <xdr:cNvSpPr/>
      </xdr:nvSpPr>
      <xdr:spPr>
        <a:xfrm>
          <a:off x="2571750" y="13360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734FFD6-1592-4534-B4D7-0758AD6AEC3D}"/>
            </a:ext>
          </a:extLst>
        </xdr:cNvPr>
        <xdr:cNvSpPr/>
      </xdr:nvSpPr>
      <xdr:spPr>
        <a:xfrm>
          <a:off x="1781175" y="133432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A913A5CA-1E66-427E-9AA8-6BC41325DB0D}"/>
            </a:ext>
          </a:extLst>
        </xdr:cNvPr>
        <xdr:cNvSpPr/>
      </xdr:nvSpPr>
      <xdr:spPr>
        <a:xfrm>
          <a:off x="981075" y="13336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CA4E536-6AE5-428F-A9C0-E2BDDCE54D07}"/>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5F0BA60-C6DD-4E99-83F7-71905FEF367E}"/>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BF7E577-CCF8-4D78-A5AF-DCFF9A79CFE3}"/>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6E88430-13F5-4B05-919C-7257DF1243A9}"/>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EDDD837-20EE-4366-959C-158570A680F6}"/>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303" name="楕円 302">
          <a:extLst>
            <a:ext uri="{FF2B5EF4-FFF2-40B4-BE49-F238E27FC236}">
              <a16:creationId xmlns:a16="http://schemas.microsoft.com/office/drawing/2014/main" id="{55032DD7-0A8F-4FEE-BE63-2ABCB7FEC590}"/>
            </a:ext>
          </a:extLst>
        </xdr:cNvPr>
        <xdr:cNvSpPr/>
      </xdr:nvSpPr>
      <xdr:spPr>
        <a:xfrm>
          <a:off x="4124325" y="13583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9A5FEA1-5FCE-46EB-98FE-5614A8757EDA}"/>
            </a:ext>
          </a:extLst>
        </xdr:cNvPr>
        <xdr:cNvSpPr txBox="1"/>
      </xdr:nvSpPr>
      <xdr:spPr>
        <a:xfrm>
          <a:off x="4219575" y="1356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305" name="楕円 304">
          <a:extLst>
            <a:ext uri="{FF2B5EF4-FFF2-40B4-BE49-F238E27FC236}">
              <a16:creationId xmlns:a16="http://schemas.microsoft.com/office/drawing/2014/main" id="{62F0B7F2-EF12-47BD-A04B-0A8BB20C04CF}"/>
            </a:ext>
          </a:extLst>
        </xdr:cNvPr>
        <xdr:cNvSpPr/>
      </xdr:nvSpPr>
      <xdr:spPr>
        <a:xfrm>
          <a:off x="3381375" y="135712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169545</xdr:rowOff>
    </xdr:from>
    <xdr:to>
      <xdr:col>24</xdr:col>
      <xdr:colOff>63500</xdr:colOff>
      <xdr:row>84</xdr:row>
      <xdr:rowOff>13336</xdr:rowOff>
    </xdr:to>
    <xdr:cxnSp macro="">
      <xdr:nvCxnSpPr>
        <xdr:cNvPr id="306" name="直線コネクタ 305">
          <a:extLst>
            <a:ext uri="{FF2B5EF4-FFF2-40B4-BE49-F238E27FC236}">
              <a16:creationId xmlns:a16="http://schemas.microsoft.com/office/drawing/2014/main" id="{A5BE7790-E955-4980-B17A-8D1305DD930E}"/>
            </a:ext>
          </a:extLst>
        </xdr:cNvPr>
        <xdr:cNvCxnSpPr/>
      </xdr:nvCxnSpPr>
      <xdr:spPr>
        <a:xfrm>
          <a:off x="3429000" y="13609320"/>
          <a:ext cx="752475"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107314</xdr:rowOff>
    </xdr:from>
    <xdr:to>
      <xdr:col>15</xdr:col>
      <xdr:colOff>101600</xdr:colOff>
      <xdr:row>84</xdr:row>
      <xdr:rowOff>37464</xdr:rowOff>
    </xdr:to>
    <xdr:sp macro="" textlink="">
      <xdr:nvSpPr>
        <xdr:cNvPr id="307" name="楕円 306">
          <a:extLst>
            <a:ext uri="{FF2B5EF4-FFF2-40B4-BE49-F238E27FC236}">
              <a16:creationId xmlns:a16="http://schemas.microsoft.com/office/drawing/2014/main" id="{3A286B28-ABFB-4044-AE41-17E1E1EFA5B8}"/>
            </a:ext>
          </a:extLst>
        </xdr:cNvPr>
        <xdr:cNvSpPr/>
      </xdr:nvSpPr>
      <xdr:spPr>
        <a:xfrm>
          <a:off x="2571750" y="13553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158114</xdr:rowOff>
    </xdr:from>
    <xdr:to>
      <xdr:col>19</xdr:col>
      <xdr:colOff>177800</xdr:colOff>
      <xdr:row>83</xdr:row>
      <xdr:rowOff>169545</xdr:rowOff>
    </xdr:to>
    <xdr:cxnSp macro="">
      <xdr:nvCxnSpPr>
        <xdr:cNvPr id="308" name="直線コネクタ 307">
          <a:extLst>
            <a:ext uri="{FF2B5EF4-FFF2-40B4-BE49-F238E27FC236}">
              <a16:creationId xmlns:a16="http://schemas.microsoft.com/office/drawing/2014/main" id="{E20B40D8-F046-4B34-A231-DA561368F13A}"/>
            </a:ext>
          </a:extLst>
        </xdr:cNvPr>
        <xdr:cNvCxnSpPr/>
      </xdr:nvCxnSpPr>
      <xdr:spPr>
        <a:xfrm>
          <a:off x="2619375" y="136105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71120</xdr:rowOff>
    </xdr:from>
    <xdr:to>
      <xdr:col>10</xdr:col>
      <xdr:colOff>165100</xdr:colOff>
      <xdr:row>84</xdr:row>
      <xdr:rowOff>1270</xdr:rowOff>
    </xdr:to>
    <xdr:sp macro="" textlink="">
      <xdr:nvSpPr>
        <xdr:cNvPr id="309" name="楕円 308">
          <a:extLst>
            <a:ext uri="{FF2B5EF4-FFF2-40B4-BE49-F238E27FC236}">
              <a16:creationId xmlns:a16="http://schemas.microsoft.com/office/drawing/2014/main" id="{D0B05600-A5BF-46BB-8A90-51C66666B88D}"/>
            </a:ext>
          </a:extLst>
        </xdr:cNvPr>
        <xdr:cNvSpPr/>
      </xdr:nvSpPr>
      <xdr:spPr>
        <a:xfrm>
          <a:off x="1781175" y="135172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121920</xdr:rowOff>
    </xdr:from>
    <xdr:to>
      <xdr:col>15</xdr:col>
      <xdr:colOff>50800</xdr:colOff>
      <xdr:row>83</xdr:row>
      <xdr:rowOff>158114</xdr:rowOff>
    </xdr:to>
    <xdr:cxnSp macro="">
      <xdr:nvCxnSpPr>
        <xdr:cNvPr id="310" name="直線コネクタ 309">
          <a:extLst>
            <a:ext uri="{FF2B5EF4-FFF2-40B4-BE49-F238E27FC236}">
              <a16:creationId xmlns:a16="http://schemas.microsoft.com/office/drawing/2014/main" id="{6324BF04-0DE8-482A-8CC0-1EF65F92E894}"/>
            </a:ext>
          </a:extLst>
        </xdr:cNvPr>
        <xdr:cNvCxnSpPr/>
      </xdr:nvCxnSpPr>
      <xdr:spPr>
        <a:xfrm>
          <a:off x="1828800" y="13574395"/>
          <a:ext cx="79057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71120</xdr:rowOff>
    </xdr:from>
    <xdr:to>
      <xdr:col>6</xdr:col>
      <xdr:colOff>38100</xdr:colOff>
      <xdr:row>84</xdr:row>
      <xdr:rowOff>1270</xdr:rowOff>
    </xdr:to>
    <xdr:sp macro="" textlink="">
      <xdr:nvSpPr>
        <xdr:cNvPr id="311" name="楕円 310">
          <a:extLst>
            <a:ext uri="{FF2B5EF4-FFF2-40B4-BE49-F238E27FC236}">
              <a16:creationId xmlns:a16="http://schemas.microsoft.com/office/drawing/2014/main" id="{14922A1C-DC48-48D0-BE02-D7B7F5E0A859}"/>
            </a:ext>
          </a:extLst>
        </xdr:cNvPr>
        <xdr:cNvSpPr/>
      </xdr:nvSpPr>
      <xdr:spPr>
        <a:xfrm>
          <a:off x="981075" y="13517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121920</xdr:rowOff>
    </xdr:from>
    <xdr:to>
      <xdr:col>10</xdr:col>
      <xdr:colOff>114300</xdr:colOff>
      <xdr:row>83</xdr:row>
      <xdr:rowOff>121920</xdr:rowOff>
    </xdr:to>
    <xdr:cxnSp macro="">
      <xdr:nvCxnSpPr>
        <xdr:cNvPr id="312" name="直線コネクタ 311">
          <a:extLst>
            <a:ext uri="{FF2B5EF4-FFF2-40B4-BE49-F238E27FC236}">
              <a16:creationId xmlns:a16="http://schemas.microsoft.com/office/drawing/2014/main" id="{E5A35078-8EE3-4CAB-BB05-E38A8653942B}"/>
            </a:ext>
          </a:extLst>
        </xdr:cNvPr>
        <xdr:cNvCxnSpPr/>
      </xdr:nvCxnSpPr>
      <xdr:spPr>
        <a:xfrm>
          <a:off x="1028700" y="135743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291C502A-970D-4714-9E82-70F321F40519}"/>
            </a:ext>
          </a:extLst>
        </xdr:cNvPr>
        <xdr:cNvSpPr txBox="1"/>
      </xdr:nvSpPr>
      <xdr:spPr>
        <a:xfrm>
          <a:off x="3239144"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5827FB03-F22B-42EB-8FB9-25E6CDFD914B}"/>
            </a:ext>
          </a:extLst>
        </xdr:cNvPr>
        <xdr:cNvSpPr txBox="1"/>
      </xdr:nvSpPr>
      <xdr:spPr>
        <a:xfrm>
          <a:off x="24390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502A965D-4FAD-47DA-9693-C10541DBA61D}"/>
            </a:ext>
          </a:extLst>
        </xdr:cNvPr>
        <xdr:cNvSpPr txBox="1"/>
      </xdr:nvSpPr>
      <xdr:spPr>
        <a:xfrm>
          <a:off x="1648469"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AC06979C-E9B5-47C3-B52E-51B69D18A663}"/>
            </a:ext>
          </a:extLst>
        </xdr:cNvPr>
        <xdr:cNvSpPr txBox="1"/>
      </xdr:nvSpPr>
      <xdr:spPr>
        <a:xfrm>
          <a:off x="848369" y="1312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317" name="n_1mainValue【公営住宅】&#10;有形固定資産減価償却率">
          <a:extLst>
            <a:ext uri="{FF2B5EF4-FFF2-40B4-BE49-F238E27FC236}">
              <a16:creationId xmlns:a16="http://schemas.microsoft.com/office/drawing/2014/main" id="{E633D21D-EA3E-4935-B838-55499EDE6348}"/>
            </a:ext>
          </a:extLst>
        </xdr:cNvPr>
        <xdr:cNvSpPr txBox="1"/>
      </xdr:nvSpPr>
      <xdr:spPr>
        <a:xfrm>
          <a:off x="32391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28591</xdr:rowOff>
    </xdr:from>
    <xdr:ext cx="405111" cy="259045"/>
    <xdr:sp macro="" textlink="">
      <xdr:nvSpPr>
        <xdr:cNvPr id="318" name="n_2mainValue【公営住宅】&#10;有形固定資産減価償却率">
          <a:extLst>
            <a:ext uri="{FF2B5EF4-FFF2-40B4-BE49-F238E27FC236}">
              <a16:creationId xmlns:a16="http://schemas.microsoft.com/office/drawing/2014/main" id="{05A63C0D-3981-45BB-B37D-5C7F470FB8D3}"/>
            </a:ext>
          </a:extLst>
        </xdr:cNvPr>
        <xdr:cNvSpPr txBox="1"/>
      </xdr:nvSpPr>
      <xdr:spPr>
        <a:xfrm>
          <a:off x="2439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163847</xdr:rowOff>
    </xdr:from>
    <xdr:ext cx="405111" cy="259045"/>
    <xdr:sp macro="" textlink="">
      <xdr:nvSpPr>
        <xdr:cNvPr id="319" name="n_3mainValue【公営住宅】&#10;有形固定資産減価償却率">
          <a:extLst>
            <a:ext uri="{FF2B5EF4-FFF2-40B4-BE49-F238E27FC236}">
              <a16:creationId xmlns:a16="http://schemas.microsoft.com/office/drawing/2014/main" id="{44D91CA9-7EB5-4A86-80AA-E47AEAFEDF24}"/>
            </a:ext>
          </a:extLst>
        </xdr:cNvPr>
        <xdr:cNvSpPr txBox="1"/>
      </xdr:nvSpPr>
      <xdr:spPr>
        <a:xfrm>
          <a:off x="1648469"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163847</xdr:rowOff>
    </xdr:from>
    <xdr:ext cx="405111" cy="259045"/>
    <xdr:sp macro="" textlink="">
      <xdr:nvSpPr>
        <xdr:cNvPr id="320" name="n_4mainValue【公営住宅】&#10;有形固定資産減価償却率">
          <a:extLst>
            <a:ext uri="{FF2B5EF4-FFF2-40B4-BE49-F238E27FC236}">
              <a16:creationId xmlns:a16="http://schemas.microsoft.com/office/drawing/2014/main" id="{8A318DBE-6362-4883-88D3-0679660408AA}"/>
            </a:ext>
          </a:extLst>
        </xdr:cNvPr>
        <xdr:cNvSpPr txBox="1"/>
      </xdr:nvSpPr>
      <xdr:spPr>
        <a:xfrm>
          <a:off x="848369"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C1149F0-7D8B-4FAC-9BB5-9E2F498A61EA}"/>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455AA4F-2F89-4DB7-819D-59B0F9EE568D}"/>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AF9BCD2-02F1-4424-B34B-120E01DE6A24}"/>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BE571A1-AB25-4418-8B86-49080EACAE48}"/>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7E0A0C6-FA10-448D-8D90-250CD91E73E5}"/>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CBB7475-6D81-4EF7-8B1C-E65B40A7F933}"/>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4B7C015-74DD-4D66-B0B5-60AA20AE18B2}"/>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CC3CC5A-9049-49F3-8606-4E8883FDE8B0}"/>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240BE22-4BAB-4EC1-941C-37AA25E9D73D}"/>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D70CAE6-B9AA-430F-800F-1E57DC5292BA}"/>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DADD35E8-5D9D-4C17-A177-DED3BEF1DDEF}"/>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830725B1-3D5B-4C37-B3CB-36E9F18B1331}"/>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D275EA76-FC29-4D28-BE21-67B7937C921D}"/>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C1AB0D85-949C-4AD5-9FB8-B924F736E23E}"/>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BD672613-3A4E-4E0D-B31B-3DA91498A3C6}"/>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595CB56-B084-4603-AFE7-1C7A8BC3660F}"/>
            </a:ext>
          </a:extLst>
        </xdr:cNvPr>
        <xdr:cNvSpPr txBox="1"/>
      </xdr:nvSpPr>
      <xdr:spPr>
        <a:xfrm>
          <a:off x="5478976" y="1318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9DA67B99-A3DA-4F5D-8E17-FA9D017CBC94}"/>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53952C1F-61E2-4C55-923B-2E60564BCC88}"/>
            </a:ext>
          </a:extLst>
        </xdr:cNvPr>
        <xdr:cNvSpPr txBox="1"/>
      </xdr:nvSpPr>
      <xdr:spPr>
        <a:xfrm>
          <a:off x="5478976" y="12827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87480CB2-6DB2-4761-A515-3CB0CA9BEDD8}"/>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225078E8-4425-4077-8C08-6956D8FA796D}"/>
            </a:ext>
          </a:extLst>
        </xdr:cNvPr>
        <xdr:cNvSpPr txBox="1"/>
      </xdr:nvSpPr>
      <xdr:spPr>
        <a:xfrm>
          <a:off x="5478976" y="12475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AD847B2-B6FF-4100-A569-F20A420A13D1}"/>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FCA692A4-0E21-4946-BC50-85F4DD4FBA84}"/>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CE23491-6215-42DF-8A28-ACC42215A340}"/>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56A5C36A-2D51-4F58-8976-EE06DF5286FD}"/>
            </a:ext>
          </a:extLst>
        </xdr:cNvPr>
        <xdr:cNvCxnSpPr/>
      </xdr:nvCxnSpPr>
      <xdr:spPr>
        <a:xfrm flipV="1">
          <a:off x="9429115" y="12731801"/>
          <a:ext cx="0" cy="1309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A592CD68-3B71-43B5-BE13-253BF7498FAA}"/>
            </a:ext>
          </a:extLst>
        </xdr:cNvPr>
        <xdr:cNvSpPr txBox="1"/>
      </xdr:nvSpPr>
      <xdr:spPr>
        <a:xfrm>
          <a:off x="9467850" y="1403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73391EF2-5FBE-45EF-99D0-64B411FDB043}"/>
            </a:ext>
          </a:extLst>
        </xdr:cNvPr>
        <xdr:cNvCxnSpPr/>
      </xdr:nvCxnSpPr>
      <xdr:spPr>
        <a:xfrm>
          <a:off x="9363075" y="14041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830336C1-0FAC-44D9-B862-22B5F92796BE}"/>
            </a:ext>
          </a:extLst>
        </xdr:cNvPr>
        <xdr:cNvSpPr txBox="1"/>
      </xdr:nvSpPr>
      <xdr:spPr>
        <a:xfrm>
          <a:off x="9467850"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8AEC2CE9-DCBD-4629-8A56-89BC5ECCB716}"/>
            </a:ext>
          </a:extLst>
        </xdr:cNvPr>
        <xdr:cNvCxnSpPr/>
      </xdr:nvCxnSpPr>
      <xdr:spPr>
        <a:xfrm>
          <a:off x="9363075" y="1273180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49" name="【公営住宅】&#10;一人当たり面積平均値テキスト">
          <a:extLst>
            <a:ext uri="{FF2B5EF4-FFF2-40B4-BE49-F238E27FC236}">
              <a16:creationId xmlns:a16="http://schemas.microsoft.com/office/drawing/2014/main" id="{89895A6F-8843-4FE8-984A-C2B0B3CAB445}"/>
            </a:ext>
          </a:extLst>
        </xdr:cNvPr>
        <xdr:cNvSpPr txBox="1"/>
      </xdr:nvSpPr>
      <xdr:spPr>
        <a:xfrm>
          <a:off x="9467850" y="1377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AB696008-22C2-4C62-8606-C3AADD0828FC}"/>
            </a:ext>
          </a:extLst>
        </xdr:cNvPr>
        <xdr:cNvSpPr/>
      </xdr:nvSpPr>
      <xdr:spPr>
        <a:xfrm>
          <a:off x="9401175" y="1378419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1C1FB80E-B403-4A31-9983-E61C2C80B6F5}"/>
            </a:ext>
          </a:extLst>
        </xdr:cNvPr>
        <xdr:cNvSpPr/>
      </xdr:nvSpPr>
      <xdr:spPr>
        <a:xfrm>
          <a:off x="8639175" y="13795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6FCF2D0F-0D3E-4702-838A-149580ABFFBF}"/>
            </a:ext>
          </a:extLst>
        </xdr:cNvPr>
        <xdr:cNvSpPr/>
      </xdr:nvSpPr>
      <xdr:spPr>
        <a:xfrm>
          <a:off x="7839075" y="137844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66C9121C-2EEC-4AFB-B51B-258D6C3FEC59}"/>
            </a:ext>
          </a:extLst>
        </xdr:cNvPr>
        <xdr:cNvSpPr/>
      </xdr:nvSpPr>
      <xdr:spPr>
        <a:xfrm>
          <a:off x="7029450" y="137796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CDFC83D4-AB74-449B-A4C0-B595CA25822D}"/>
            </a:ext>
          </a:extLst>
        </xdr:cNvPr>
        <xdr:cNvSpPr/>
      </xdr:nvSpPr>
      <xdr:spPr>
        <a:xfrm>
          <a:off x="6238875" y="138002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93AB103-100C-40F8-889E-FCBFB321A733}"/>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866F92B-C7BB-404C-AC5F-213761247FDB}"/>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77D3879-60FD-4F62-8E8E-A30E5D05E265}"/>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61E5880-799F-4F9A-88D7-55E45F2F2A12}"/>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D536D3A-BFF5-4796-B4B3-383F4A82E42E}"/>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108001</xdr:rowOff>
    </xdr:from>
    <xdr:to>
      <xdr:col>55</xdr:col>
      <xdr:colOff>50800</xdr:colOff>
      <xdr:row>85</xdr:row>
      <xdr:rowOff>38151</xdr:rowOff>
    </xdr:to>
    <xdr:sp macro="" textlink="">
      <xdr:nvSpPr>
        <xdr:cNvPr id="360" name="楕円 359">
          <a:extLst>
            <a:ext uri="{FF2B5EF4-FFF2-40B4-BE49-F238E27FC236}">
              <a16:creationId xmlns:a16="http://schemas.microsoft.com/office/drawing/2014/main" id="{A2023E98-8326-489D-B9F5-E507B1EC9280}"/>
            </a:ext>
          </a:extLst>
        </xdr:cNvPr>
        <xdr:cNvSpPr/>
      </xdr:nvSpPr>
      <xdr:spPr>
        <a:xfrm>
          <a:off x="9401175" y="1371605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130878</xdr:rowOff>
    </xdr:from>
    <xdr:ext cx="469744" cy="259045"/>
    <xdr:sp macro="" textlink="">
      <xdr:nvSpPr>
        <xdr:cNvPr id="361" name="【公営住宅】&#10;一人当たり面積該当値テキスト">
          <a:extLst>
            <a:ext uri="{FF2B5EF4-FFF2-40B4-BE49-F238E27FC236}">
              <a16:creationId xmlns:a16="http://schemas.microsoft.com/office/drawing/2014/main" id="{4C1D06DD-A939-461E-B717-A6B369967C67}"/>
            </a:ext>
          </a:extLst>
        </xdr:cNvPr>
        <xdr:cNvSpPr txBox="1"/>
      </xdr:nvSpPr>
      <xdr:spPr>
        <a:xfrm>
          <a:off x="9467850"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118287</xdr:rowOff>
    </xdr:from>
    <xdr:to>
      <xdr:col>50</xdr:col>
      <xdr:colOff>165100</xdr:colOff>
      <xdr:row>85</xdr:row>
      <xdr:rowOff>48437</xdr:rowOff>
    </xdr:to>
    <xdr:sp macro="" textlink="">
      <xdr:nvSpPr>
        <xdr:cNvPr id="362" name="楕円 361">
          <a:extLst>
            <a:ext uri="{FF2B5EF4-FFF2-40B4-BE49-F238E27FC236}">
              <a16:creationId xmlns:a16="http://schemas.microsoft.com/office/drawing/2014/main" id="{1DE62145-021D-4F3D-A720-5484F06A4383}"/>
            </a:ext>
          </a:extLst>
        </xdr:cNvPr>
        <xdr:cNvSpPr/>
      </xdr:nvSpPr>
      <xdr:spPr>
        <a:xfrm>
          <a:off x="8639175" y="137326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158801</xdr:rowOff>
    </xdr:from>
    <xdr:to>
      <xdr:col>55</xdr:col>
      <xdr:colOff>0</xdr:colOff>
      <xdr:row>84</xdr:row>
      <xdr:rowOff>169087</xdr:rowOff>
    </xdr:to>
    <xdr:cxnSp macro="">
      <xdr:nvCxnSpPr>
        <xdr:cNvPr id="363" name="直線コネクタ 362">
          <a:extLst>
            <a:ext uri="{FF2B5EF4-FFF2-40B4-BE49-F238E27FC236}">
              <a16:creationId xmlns:a16="http://schemas.microsoft.com/office/drawing/2014/main" id="{3E9C67EF-D32F-4EAF-95A4-8350BF323720}"/>
            </a:ext>
          </a:extLst>
        </xdr:cNvPr>
        <xdr:cNvCxnSpPr/>
      </xdr:nvCxnSpPr>
      <xdr:spPr>
        <a:xfrm flipV="1">
          <a:off x="8686800" y="1377320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123698</xdr:rowOff>
    </xdr:from>
    <xdr:to>
      <xdr:col>46</xdr:col>
      <xdr:colOff>38100</xdr:colOff>
      <xdr:row>85</xdr:row>
      <xdr:rowOff>53848</xdr:rowOff>
    </xdr:to>
    <xdr:sp macro="" textlink="">
      <xdr:nvSpPr>
        <xdr:cNvPr id="364" name="楕円 363">
          <a:extLst>
            <a:ext uri="{FF2B5EF4-FFF2-40B4-BE49-F238E27FC236}">
              <a16:creationId xmlns:a16="http://schemas.microsoft.com/office/drawing/2014/main" id="{CA451940-8DEA-42CE-A1F6-D5EC653FA0C1}"/>
            </a:ext>
          </a:extLst>
        </xdr:cNvPr>
        <xdr:cNvSpPr/>
      </xdr:nvSpPr>
      <xdr:spPr>
        <a:xfrm>
          <a:off x="7839075" y="137380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169087</xdr:rowOff>
    </xdr:from>
    <xdr:to>
      <xdr:col>50</xdr:col>
      <xdr:colOff>114300</xdr:colOff>
      <xdr:row>85</xdr:row>
      <xdr:rowOff>3048</xdr:rowOff>
    </xdr:to>
    <xdr:cxnSp macro="">
      <xdr:nvCxnSpPr>
        <xdr:cNvPr id="365" name="直線コネクタ 364">
          <a:extLst>
            <a:ext uri="{FF2B5EF4-FFF2-40B4-BE49-F238E27FC236}">
              <a16:creationId xmlns:a16="http://schemas.microsoft.com/office/drawing/2014/main" id="{51FD3F54-1CB7-4F0D-8C25-CDAC28B995BA}"/>
            </a:ext>
          </a:extLst>
        </xdr:cNvPr>
        <xdr:cNvCxnSpPr/>
      </xdr:nvCxnSpPr>
      <xdr:spPr>
        <a:xfrm flipV="1">
          <a:off x="7886700" y="13770787"/>
          <a:ext cx="8001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136576</xdr:rowOff>
    </xdr:from>
    <xdr:to>
      <xdr:col>41</xdr:col>
      <xdr:colOff>101600</xdr:colOff>
      <xdr:row>85</xdr:row>
      <xdr:rowOff>66726</xdr:rowOff>
    </xdr:to>
    <xdr:sp macro="" textlink="">
      <xdr:nvSpPr>
        <xdr:cNvPr id="366" name="楕円 365">
          <a:extLst>
            <a:ext uri="{FF2B5EF4-FFF2-40B4-BE49-F238E27FC236}">
              <a16:creationId xmlns:a16="http://schemas.microsoft.com/office/drawing/2014/main" id="{608FE615-B9F4-4D02-9823-1C4F38A616A2}"/>
            </a:ext>
          </a:extLst>
        </xdr:cNvPr>
        <xdr:cNvSpPr/>
      </xdr:nvSpPr>
      <xdr:spPr>
        <a:xfrm>
          <a:off x="7029450" y="137509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3048</xdr:rowOff>
    </xdr:from>
    <xdr:to>
      <xdr:col>45</xdr:col>
      <xdr:colOff>177800</xdr:colOff>
      <xdr:row>85</xdr:row>
      <xdr:rowOff>15926</xdr:rowOff>
    </xdr:to>
    <xdr:cxnSp macro="">
      <xdr:nvCxnSpPr>
        <xdr:cNvPr id="367" name="直線コネクタ 366">
          <a:extLst>
            <a:ext uri="{FF2B5EF4-FFF2-40B4-BE49-F238E27FC236}">
              <a16:creationId xmlns:a16="http://schemas.microsoft.com/office/drawing/2014/main" id="{F1F445EB-1F2C-4210-A8C4-B4B187B5B669}"/>
            </a:ext>
          </a:extLst>
        </xdr:cNvPr>
        <xdr:cNvCxnSpPr/>
      </xdr:nvCxnSpPr>
      <xdr:spPr>
        <a:xfrm flipV="1">
          <a:off x="7077075" y="13776198"/>
          <a:ext cx="809625"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68" name="楕円 367">
          <a:extLst>
            <a:ext uri="{FF2B5EF4-FFF2-40B4-BE49-F238E27FC236}">
              <a16:creationId xmlns:a16="http://schemas.microsoft.com/office/drawing/2014/main" id="{6FF9A159-53DE-46F6-BA33-252FEFBB8359}"/>
            </a:ext>
          </a:extLst>
        </xdr:cNvPr>
        <xdr:cNvSpPr/>
      </xdr:nvSpPr>
      <xdr:spPr>
        <a:xfrm>
          <a:off x="6238875" y="137571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15926</xdr:rowOff>
    </xdr:from>
    <xdr:to>
      <xdr:col>41</xdr:col>
      <xdr:colOff>50800</xdr:colOff>
      <xdr:row>85</xdr:row>
      <xdr:rowOff>22098</xdr:rowOff>
    </xdr:to>
    <xdr:cxnSp macro="">
      <xdr:nvCxnSpPr>
        <xdr:cNvPr id="369" name="直線コネクタ 368">
          <a:extLst>
            <a:ext uri="{FF2B5EF4-FFF2-40B4-BE49-F238E27FC236}">
              <a16:creationId xmlns:a16="http://schemas.microsoft.com/office/drawing/2014/main" id="{D7F8ED0C-A5E2-4481-9B65-30386F42A22F}"/>
            </a:ext>
          </a:extLst>
        </xdr:cNvPr>
        <xdr:cNvCxnSpPr/>
      </xdr:nvCxnSpPr>
      <xdr:spPr>
        <a:xfrm flipV="1">
          <a:off x="6286500" y="13789076"/>
          <a:ext cx="790575"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a:extLst>
            <a:ext uri="{FF2B5EF4-FFF2-40B4-BE49-F238E27FC236}">
              <a16:creationId xmlns:a16="http://schemas.microsoft.com/office/drawing/2014/main" id="{DA3F3AF1-95B8-40D3-9EBC-DFA6A92C11ED}"/>
            </a:ext>
          </a:extLst>
        </xdr:cNvPr>
        <xdr:cNvSpPr txBox="1"/>
      </xdr:nvSpPr>
      <xdr:spPr>
        <a:xfrm>
          <a:off x="8458277" y="138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a:extLst>
            <a:ext uri="{FF2B5EF4-FFF2-40B4-BE49-F238E27FC236}">
              <a16:creationId xmlns:a16="http://schemas.microsoft.com/office/drawing/2014/main" id="{42265053-2127-4790-A46E-CEC465B5CB11}"/>
            </a:ext>
          </a:extLst>
        </xdr:cNvPr>
        <xdr:cNvSpPr txBox="1"/>
      </xdr:nvSpPr>
      <xdr:spPr>
        <a:xfrm>
          <a:off x="7677227" y="138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72" name="n_3aveValue【公営住宅】&#10;一人当たり面積">
          <a:extLst>
            <a:ext uri="{FF2B5EF4-FFF2-40B4-BE49-F238E27FC236}">
              <a16:creationId xmlns:a16="http://schemas.microsoft.com/office/drawing/2014/main" id="{94DE61D9-5FC0-4279-8B2E-6C150163AFB4}"/>
            </a:ext>
          </a:extLst>
        </xdr:cNvPr>
        <xdr:cNvSpPr txBox="1"/>
      </xdr:nvSpPr>
      <xdr:spPr>
        <a:xfrm>
          <a:off x="6867602" y="138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3" name="n_4aveValue【公営住宅】&#10;一人当たり面積">
          <a:extLst>
            <a:ext uri="{FF2B5EF4-FFF2-40B4-BE49-F238E27FC236}">
              <a16:creationId xmlns:a16="http://schemas.microsoft.com/office/drawing/2014/main" id="{08B642BD-3BFE-490C-A9FD-013ADAEE694B}"/>
            </a:ext>
          </a:extLst>
        </xdr:cNvPr>
        <xdr:cNvSpPr txBox="1"/>
      </xdr:nvSpPr>
      <xdr:spPr>
        <a:xfrm>
          <a:off x="6067502" y="138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64964</xdr:rowOff>
    </xdr:from>
    <xdr:ext cx="469744" cy="259045"/>
    <xdr:sp macro="" textlink="">
      <xdr:nvSpPr>
        <xdr:cNvPr id="374" name="n_1mainValue【公営住宅】&#10;一人当たり面積">
          <a:extLst>
            <a:ext uri="{FF2B5EF4-FFF2-40B4-BE49-F238E27FC236}">
              <a16:creationId xmlns:a16="http://schemas.microsoft.com/office/drawing/2014/main" id="{6B32458A-4FFF-4553-8FA2-3EB6AA1BD618}"/>
            </a:ext>
          </a:extLst>
        </xdr:cNvPr>
        <xdr:cNvSpPr txBox="1"/>
      </xdr:nvSpPr>
      <xdr:spPr>
        <a:xfrm>
          <a:off x="8458277" y="135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70375</xdr:rowOff>
    </xdr:from>
    <xdr:ext cx="469744" cy="259045"/>
    <xdr:sp macro="" textlink="">
      <xdr:nvSpPr>
        <xdr:cNvPr id="375" name="n_2mainValue【公営住宅】&#10;一人当たり面積">
          <a:extLst>
            <a:ext uri="{FF2B5EF4-FFF2-40B4-BE49-F238E27FC236}">
              <a16:creationId xmlns:a16="http://schemas.microsoft.com/office/drawing/2014/main" id="{9FE2BED0-FC0A-4C5D-A91C-8113457BABFE}"/>
            </a:ext>
          </a:extLst>
        </xdr:cNvPr>
        <xdr:cNvSpPr txBox="1"/>
      </xdr:nvSpPr>
      <xdr:spPr>
        <a:xfrm>
          <a:off x="7677227" y="1351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83253</xdr:rowOff>
    </xdr:from>
    <xdr:ext cx="469744" cy="259045"/>
    <xdr:sp macro="" textlink="">
      <xdr:nvSpPr>
        <xdr:cNvPr id="376" name="n_3mainValue【公営住宅】&#10;一人当たり面積">
          <a:extLst>
            <a:ext uri="{FF2B5EF4-FFF2-40B4-BE49-F238E27FC236}">
              <a16:creationId xmlns:a16="http://schemas.microsoft.com/office/drawing/2014/main" id="{03579FA9-D4F3-41E6-877A-2D447D43F669}"/>
            </a:ext>
          </a:extLst>
        </xdr:cNvPr>
        <xdr:cNvSpPr txBox="1"/>
      </xdr:nvSpPr>
      <xdr:spPr>
        <a:xfrm>
          <a:off x="6867602" y="135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77" name="n_4mainValue【公営住宅】&#10;一人当たり面積">
          <a:extLst>
            <a:ext uri="{FF2B5EF4-FFF2-40B4-BE49-F238E27FC236}">
              <a16:creationId xmlns:a16="http://schemas.microsoft.com/office/drawing/2014/main" id="{E8F0C666-46DD-4332-B867-18D8A1A9D303}"/>
            </a:ext>
          </a:extLst>
        </xdr:cNvPr>
        <xdr:cNvSpPr txBox="1"/>
      </xdr:nvSpPr>
      <xdr:spPr>
        <a:xfrm>
          <a:off x="6067502" y="135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19F04A9-FB2E-4CC1-9802-8C8E19D21C2A}"/>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02FD551-D7E4-48D1-A9DE-9E68709E55A7}"/>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D5D3887-F2DD-49FD-8CF2-DD7BF7750523}"/>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9DFB6FD-3864-48C6-8D0A-27472A337B8B}"/>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4A9AB1A-D66D-4766-ADC7-D4C6B883FC42}"/>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64532DC-39B4-4C8D-81A3-446DFD2F81A4}"/>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4F35AA8-0720-4FDA-86AE-3B0F2334E7B3}"/>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69AD0D1-2D46-47DF-AA4E-A2B2CB9E82C2}"/>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29EB1C41-972C-4DF1-A4D0-B5BA598A7E2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A2DF9532-620D-4C81-B837-B37D70A75F83}"/>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FF00507-F369-4386-8939-BAF72B795356}"/>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B1CE1B6-4F80-4B44-8FD3-C3E5BED44EAA}"/>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91E9595-C840-4907-9264-4EED6F786B40}"/>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C87CCC0-B5AB-43A7-8345-0D92076E129D}"/>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106A01A-46A8-403D-BE5A-BF921B39F00A}"/>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38FD739-ADD0-426E-882F-052D2F6F7241}"/>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25BB621-A6AD-4ACD-AB1B-5A5BC27C5A45}"/>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7C1F4A6-CA0C-4B7B-A704-C3CCC08C2D4F}"/>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35542FC7-41A4-4B75-897E-1029989FD2F2}"/>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07E3DC1-4319-43B8-A4A8-EB287D76CBE4}"/>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D5C39F8-6C94-4EAE-A571-A06C4ED8F54F}"/>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E9192AE-376D-407E-9698-F12D4B0EDB9A}"/>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4C3CAB1-33B3-49E9-9483-BC4E92F020D4}"/>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D835D63-5DAF-4E2C-9974-C004CAEF115A}"/>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A4A57B3-FDBB-4205-B945-31727557771C}"/>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60C6084-72ED-450B-86F5-A178C5D82468}"/>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F3C006B-2F5D-4233-B977-46ADA64CE44E}"/>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61AAC465-4F88-4F91-863E-E208FF053370}"/>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54D6F66A-1D36-42CC-9EB7-7181D18CEE6E}"/>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930636DA-A63A-49FE-8AA8-1D57415DCCDE}"/>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C9A5620-9E06-4694-855D-1AF68F7925AF}"/>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6438628E-DEE0-45A4-9F91-CE0B8EE41E6E}"/>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4039ACE6-F861-469A-B7B1-32D896D7A2CC}"/>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D27D3966-CF50-4DC2-B7FD-D04D02B690AC}"/>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E8F9490F-2783-40F2-85CC-CA294BA90B73}"/>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9C77C6E3-ED32-4994-A966-FE620F41BA08}"/>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3B608722-87BE-43FA-84DC-9F449C5DDB69}"/>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DB0B62C-E8B4-4F45-95EF-0DB8185159DD}"/>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4B91D7B2-60AB-4806-A89E-587E871F0036}"/>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E6068116-761C-4F80-99FE-879E2ACF5E9B}"/>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42347D2A-3872-4BCB-9F98-9ACEA08CC048}"/>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E6000BD5-00F7-45DB-8565-E71B80F6F1EF}"/>
            </a:ext>
          </a:extLst>
        </xdr:cNvPr>
        <xdr:cNvCxnSpPr/>
      </xdr:nvCxnSpPr>
      <xdr:spPr>
        <a:xfrm flipV="1">
          <a:off x="14696439" y="5517333"/>
          <a:ext cx="0" cy="1385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5DD7C383-C60C-42DC-ACD7-036A53BFC29A}"/>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24A8C9C-2179-45C6-990E-54D6AF8BFCBC}"/>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16BBA9EC-C39D-4383-BE31-7E3C66112B95}"/>
            </a:ext>
          </a:extLst>
        </xdr:cNvPr>
        <xdr:cNvSpPr txBox="1"/>
      </xdr:nvSpPr>
      <xdr:spPr>
        <a:xfrm>
          <a:off x="14735175" y="529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59AA5734-C9E0-4F51-80FB-41363B0A7D48}"/>
            </a:ext>
          </a:extLst>
        </xdr:cNvPr>
        <xdr:cNvCxnSpPr/>
      </xdr:nvCxnSpPr>
      <xdr:spPr>
        <a:xfrm>
          <a:off x="14611350" y="5517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E26DCBE3-C8AC-43E8-BA03-8A1866A717F6}"/>
            </a:ext>
          </a:extLst>
        </xdr:cNvPr>
        <xdr:cNvSpPr txBox="1"/>
      </xdr:nvSpPr>
      <xdr:spPr>
        <a:xfrm>
          <a:off x="14735175" y="593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04FEB326-5264-4684-8212-C5278AF36ABF}"/>
            </a:ext>
          </a:extLst>
        </xdr:cNvPr>
        <xdr:cNvSpPr/>
      </xdr:nvSpPr>
      <xdr:spPr>
        <a:xfrm>
          <a:off x="14649450" y="6068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46F80DF1-B3B3-4DD5-8610-46114BEDBDFA}"/>
            </a:ext>
          </a:extLst>
        </xdr:cNvPr>
        <xdr:cNvSpPr/>
      </xdr:nvSpPr>
      <xdr:spPr>
        <a:xfrm>
          <a:off x="13887450" y="6047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ABE74B39-2AEC-44CB-8C1B-5F63EC804A49}"/>
            </a:ext>
          </a:extLst>
        </xdr:cNvPr>
        <xdr:cNvSpPr/>
      </xdr:nvSpPr>
      <xdr:spPr>
        <a:xfrm>
          <a:off x="13096875" y="60295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D18DEE49-7A21-4F17-BEB0-571B987E675C}"/>
            </a:ext>
          </a:extLst>
        </xdr:cNvPr>
        <xdr:cNvSpPr/>
      </xdr:nvSpPr>
      <xdr:spPr>
        <a:xfrm>
          <a:off x="12296775" y="6086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537E5CF0-7D67-47D9-889E-14DFDA837B22}"/>
            </a:ext>
          </a:extLst>
        </xdr:cNvPr>
        <xdr:cNvSpPr/>
      </xdr:nvSpPr>
      <xdr:spPr>
        <a:xfrm>
          <a:off x="11487150" y="6088108"/>
          <a:ext cx="10477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2B267D4-AE26-4821-BF94-5E9DC0B6B480}"/>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0A39491-FB8E-43E5-8F71-73399EADA1C2}"/>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703AD54-F2F0-4651-A23B-2538E2D08901}"/>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A783CC8-D3A8-4CCB-9672-51C595863F20}"/>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FC0F526-79A0-48AF-BB41-42404C6D4A95}"/>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100512</xdr:rowOff>
    </xdr:from>
    <xdr:to>
      <xdr:col>85</xdr:col>
      <xdr:colOff>177800</xdr:colOff>
      <xdr:row>40</xdr:row>
      <xdr:rowOff>30662</xdr:rowOff>
    </xdr:to>
    <xdr:sp macro="" textlink="">
      <xdr:nvSpPr>
        <xdr:cNvPr id="435" name="楕円 434">
          <a:extLst>
            <a:ext uri="{FF2B5EF4-FFF2-40B4-BE49-F238E27FC236}">
              <a16:creationId xmlns:a16="http://schemas.microsoft.com/office/drawing/2014/main" id="{8A2B9387-AB69-436C-A21B-E5BDDFDB3174}"/>
            </a:ext>
          </a:extLst>
        </xdr:cNvPr>
        <xdr:cNvSpPr/>
      </xdr:nvSpPr>
      <xdr:spPr>
        <a:xfrm>
          <a:off x="14649450" y="64282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78939</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42C613F-BBAB-4987-B3F7-12C0158CC287}"/>
            </a:ext>
          </a:extLst>
        </xdr:cNvPr>
        <xdr:cNvSpPr txBox="1"/>
      </xdr:nvSpPr>
      <xdr:spPr>
        <a:xfrm>
          <a:off x="14735175" y="640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437" name="楕円 436">
          <a:extLst>
            <a:ext uri="{FF2B5EF4-FFF2-40B4-BE49-F238E27FC236}">
              <a16:creationId xmlns:a16="http://schemas.microsoft.com/office/drawing/2014/main" id="{6F95000F-96F6-4122-8049-AC39AC8E2AC8}"/>
            </a:ext>
          </a:extLst>
        </xdr:cNvPr>
        <xdr:cNvSpPr/>
      </xdr:nvSpPr>
      <xdr:spPr>
        <a:xfrm>
          <a:off x="13887450" y="63711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151312</xdr:rowOff>
    </xdr:to>
    <xdr:cxnSp macro="">
      <xdr:nvCxnSpPr>
        <xdr:cNvPr id="438" name="直線コネクタ 437">
          <a:extLst>
            <a:ext uri="{FF2B5EF4-FFF2-40B4-BE49-F238E27FC236}">
              <a16:creationId xmlns:a16="http://schemas.microsoft.com/office/drawing/2014/main" id="{C6EADF5A-201C-44B1-8293-BF2D8F9C950E}"/>
            </a:ext>
          </a:extLst>
        </xdr:cNvPr>
        <xdr:cNvCxnSpPr/>
      </xdr:nvCxnSpPr>
      <xdr:spPr>
        <a:xfrm>
          <a:off x="13935075" y="6418762"/>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439" name="楕円 438">
          <a:extLst>
            <a:ext uri="{FF2B5EF4-FFF2-40B4-BE49-F238E27FC236}">
              <a16:creationId xmlns:a16="http://schemas.microsoft.com/office/drawing/2014/main" id="{D377AC5F-433D-4A76-B70D-0287D38528EF}"/>
            </a:ext>
          </a:extLst>
        </xdr:cNvPr>
        <xdr:cNvSpPr/>
      </xdr:nvSpPr>
      <xdr:spPr>
        <a:xfrm>
          <a:off x="13096875" y="63170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94162</xdr:rowOff>
    </xdr:to>
    <xdr:cxnSp macro="">
      <xdr:nvCxnSpPr>
        <xdr:cNvPr id="440" name="直線コネクタ 439">
          <a:extLst>
            <a:ext uri="{FF2B5EF4-FFF2-40B4-BE49-F238E27FC236}">
              <a16:creationId xmlns:a16="http://schemas.microsoft.com/office/drawing/2014/main" id="{C28A49E1-A010-4F9D-A37A-27ADFC146271}"/>
            </a:ext>
          </a:extLst>
        </xdr:cNvPr>
        <xdr:cNvCxnSpPr/>
      </xdr:nvCxnSpPr>
      <xdr:spPr>
        <a:xfrm>
          <a:off x="13144500" y="6355171"/>
          <a:ext cx="790575"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133169</xdr:rowOff>
    </xdr:from>
    <xdr:to>
      <xdr:col>72</xdr:col>
      <xdr:colOff>38100</xdr:colOff>
      <xdr:row>40</xdr:row>
      <xdr:rowOff>63319</xdr:rowOff>
    </xdr:to>
    <xdr:sp macro="" textlink="">
      <xdr:nvSpPr>
        <xdr:cNvPr id="441" name="楕円 440">
          <a:extLst>
            <a:ext uri="{FF2B5EF4-FFF2-40B4-BE49-F238E27FC236}">
              <a16:creationId xmlns:a16="http://schemas.microsoft.com/office/drawing/2014/main" id="{2E3EEC10-8D4F-4754-8EF6-713851C81A48}"/>
            </a:ext>
          </a:extLst>
        </xdr:cNvPr>
        <xdr:cNvSpPr/>
      </xdr:nvSpPr>
      <xdr:spPr>
        <a:xfrm>
          <a:off x="12296775" y="64577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40</xdr:row>
      <xdr:rowOff>12519</xdr:rowOff>
    </xdr:to>
    <xdr:cxnSp macro="">
      <xdr:nvCxnSpPr>
        <xdr:cNvPr id="442" name="直線コネクタ 441">
          <a:extLst>
            <a:ext uri="{FF2B5EF4-FFF2-40B4-BE49-F238E27FC236}">
              <a16:creationId xmlns:a16="http://schemas.microsoft.com/office/drawing/2014/main" id="{9C318FB0-FE1E-4961-80BF-A16D6D1D8033}"/>
            </a:ext>
          </a:extLst>
        </xdr:cNvPr>
        <xdr:cNvCxnSpPr/>
      </xdr:nvCxnSpPr>
      <xdr:spPr>
        <a:xfrm flipV="1">
          <a:off x="12344400" y="6355171"/>
          <a:ext cx="800100" cy="1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80917</xdr:rowOff>
    </xdr:from>
    <xdr:to>
      <xdr:col>67</xdr:col>
      <xdr:colOff>101600</xdr:colOff>
      <xdr:row>40</xdr:row>
      <xdr:rowOff>11067</xdr:rowOff>
    </xdr:to>
    <xdr:sp macro="" textlink="">
      <xdr:nvSpPr>
        <xdr:cNvPr id="443" name="楕円 442">
          <a:extLst>
            <a:ext uri="{FF2B5EF4-FFF2-40B4-BE49-F238E27FC236}">
              <a16:creationId xmlns:a16="http://schemas.microsoft.com/office/drawing/2014/main" id="{B94CAA70-A46C-4289-936E-6DA9B6E77E2B}"/>
            </a:ext>
          </a:extLst>
        </xdr:cNvPr>
        <xdr:cNvSpPr/>
      </xdr:nvSpPr>
      <xdr:spPr>
        <a:xfrm>
          <a:off x="11487150" y="640869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131717</xdr:rowOff>
    </xdr:from>
    <xdr:to>
      <xdr:col>71</xdr:col>
      <xdr:colOff>177800</xdr:colOff>
      <xdr:row>40</xdr:row>
      <xdr:rowOff>12519</xdr:rowOff>
    </xdr:to>
    <xdr:cxnSp macro="">
      <xdr:nvCxnSpPr>
        <xdr:cNvPr id="444" name="直線コネクタ 443">
          <a:extLst>
            <a:ext uri="{FF2B5EF4-FFF2-40B4-BE49-F238E27FC236}">
              <a16:creationId xmlns:a16="http://schemas.microsoft.com/office/drawing/2014/main" id="{A7DEEC16-7286-4143-813A-2C9DC82B3042}"/>
            </a:ext>
          </a:extLst>
        </xdr:cNvPr>
        <xdr:cNvCxnSpPr/>
      </xdr:nvCxnSpPr>
      <xdr:spPr>
        <a:xfrm>
          <a:off x="11534775" y="6456317"/>
          <a:ext cx="809625" cy="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FA29CB5E-C74B-42CC-88D8-69B1C5478B75}"/>
            </a:ext>
          </a:extLst>
        </xdr:cNvPr>
        <xdr:cNvSpPr txBox="1"/>
      </xdr:nvSpPr>
      <xdr:spPr>
        <a:xfrm>
          <a:off x="13745219" y="584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26853AEA-8C28-432F-8E67-41B5B01D378D}"/>
            </a:ext>
          </a:extLst>
        </xdr:cNvPr>
        <xdr:cNvSpPr txBox="1"/>
      </xdr:nvSpPr>
      <xdr:spPr>
        <a:xfrm>
          <a:off x="12964169"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87BE5BD9-14A7-4292-A7A6-825B4438D9C7}"/>
            </a:ext>
          </a:extLst>
        </xdr:cNvPr>
        <xdr:cNvSpPr txBox="1"/>
      </xdr:nvSpPr>
      <xdr:spPr>
        <a:xfrm>
          <a:off x="12164069" y="587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B28FCA4E-BD3E-44CD-8E38-5392D0EBD2B5}"/>
            </a:ext>
          </a:extLst>
        </xdr:cNvPr>
        <xdr:cNvSpPr txBox="1"/>
      </xdr:nvSpPr>
      <xdr:spPr>
        <a:xfrm>
          <a:off x="11354444" y="5866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E3C4EAB1-CC86-4574-AB06-D881D02EC90D}"/>
            </a:ext>
          </a:extLst>
        </xdr:cNvPr>
        <xdr:cNvSpPr txBox="1"/>
      </xdr:nvSpPr>
      <xdr:spPr>
        <a:xfrm>
          <a:off x="13745219" y="646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208FC7C6-F39F-4BA4-8468-F1C729824932}"/>
            </a:ext>
          </a:extLst>
        </xdr:cNvPr>
        <xdr:cNvSpPr txBox="1"/>
      </xdr:nvSpPr>
      <xdr:spPr>
        <a:xfrm>
          <a:off x="12964169"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54446</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BCA1AB51-27DD-4ECB-86FB-0E24BC51AA7E}"/>
            </a:ext>
          </a:extLst>
        </xdr:cNvPr>
        <xdr:cNvSpPr txBox="1"/>
      </xdr:nvSpPr>
      <xdr:spPr>
        <a:xfrm>
          <a:off x="12164069" y="65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2194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C8D45516-496A-44F2-9158-B50361947A76}"/>
            </a:ext>
          </a:extLst>
        </xdr:cNvPr>
        <xdr:cNvSpPr txBox="1"/>
      </xdr:nvSpPr>
      <xdr:spPr>
        <a:xfrm>
          <a:off x="11354444" y="648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F5DE4FF-0E7B-42F6-8313-971772B360EF}"/>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EA860C8-E609-41FA-8006-E3EBC195510C}"/>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63471E1E-E431-473C-B9E9-B004AF22E59A}"/>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CB8796A-61EC-4461-B3EA-334224C11ACA}"/>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AA57538-A5E3-47AE-8CA3-7FF6F51EEEEC}"/>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D9724530-42B7-4F82-81EE-8CDE49E3344F}"/>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C46AAF76-9436-4247-A6C3-A859FD0D8535}"/>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69A64859-BA75-4024-A825-2B234AEBD210}"/>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DE0B3360-CE35-4450-90BC-DA574E1395C6}"/>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900BF50-7201-44B2-8DC8-8F43157566D1}"/>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C2C1FD99-257E-404E-8B91-2428C966075B}"/>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D8C515C8-2980-4CBE-898E-3FDEB45EFBC9}"/>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C0F1399-A974-4119-B6CE-7FD8DAC60D6E}"/>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B0A71675-D9E8-43CA-9877-D93710C91140}"/>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DDD68CE9-2BB3-40B4-9A22-F4795510B2C6}"/>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32964BB8-EAB7-4FF2-85C8-C4EDBB03CE51}"/>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D6259F22-255C-4ACA-8D9D-1D9E0219BC47}"/>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A2CBA68F-7D49-46A7-B7D7-94F4FCBC69BE}"/>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8FB6684-2EE8-4924-A6A4-AA78AA8B70FD}"/>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1AD7E79-D51E-4FD5-822B-17A2844905AB}"/>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8C8D3D3-225B-494F-92CE-4F8B85ED6CDE}"/>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4913E08C-934E-48C7-A5ED-D242B0911CA7}"/>
            </a:ext>
          </a:extLst>
        </xdr:cNvPr>
        <xdr:cNvCxnSpPr/>
      </xdr:nvCxnSpPr>
      <xdr:spPr>
        <a:xfrm flipV="1">
          <a:off x="19954239" y="5381676"/>
          <a:ext cx="0" cy="1378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6151A4B-587C-4B9D-957D-BEAE2BC1C594}"/>
            </a:ext>
          </a:extLst>
        </xdr:cNvPr>
        <xdr:cNvSpPr txBox="1"/>
      </xdr:nvSpPr>
      <xdr:spPr>
        <a:xfrm>
          <a:off x="19992975" y="676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0A4AD0F7-39B0-4178-B13B-72B5A3478640}"/>
            </a:ext>
          </a:extLst>
        </xdr:cNvPr>
        <xdr:cNvCxnSpPr/>
      </xdr:nvCxnSpPr>
      <xdr:spPr>
        <a:xfrm>
          <a:off x="19878675" y="67598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D1B515F-2543-4E17-B1E1-192C601F1358}"/>
            </a:ext>
          </a:extLst>
        </xdr:cNvPr>
        <xdr:cNvSpPr txBox="1"/>
      </xdr:nvSpPr>
      <xdr:spPr>
        <a:xfrm>
          <a:off x="19992975" y="516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0217F1C5-211C-43EC-9BED-BA1261FD1F49}"/>
            </a:ext>
          </a:extLst>
        </xdr:cNvPr>
        <xdr:cNvCxnSpPr/>
      </xdr:nvCxnSpPr>
      <xdr:spPr>
        <a:xfrm>
          <a:off x="19878675" y="5381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3C82965-1B16-446F-80B8-AAAAA65E9826}"/>
            </a:ext>
          </a:extLst>
        </xdr:cNvPr>
        <xdr:cNvSpPr txBox="1"/>
      </xdr:nvSpPr>
      <xdr:spPr>
        <a:xfrm>
          <a:off x="19992975" y="628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5A7E689B-EFA5-4306-9902-BD4D0DA5A570}"/>
            </a:ext>
          </a:extLst>
        </xdr:cNvPr>
        <xdr:cNvSpPr/>
      </xdr:nvSpPr>
      <xdr:spPr>
        <a:xfrm>
          <a:off x="19897725" y="64313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2B9ED7D7-38E8-4782-9786-DB93B02836CE}"/>
            </a:ext>
          </a:extLst>
        </xdr:cNvPr>
        <xdr:cNvSpPr/>
      </xdr:nvSpPr>
      <xdr:spPr>
        <a:xfrm>
          <a:off x="19154775" y="644690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a:extLst>
            <a:ext uri="{FF2B5EF4-FFF2-40B4-BE49-F238E27FC236}">
              <a16:creationId xmlns:a16="http://schemas.microsoft.com/office/drawing/2014/main" id="{D390A351-1AB7-4D09-984B-B24C64EBDCE7}"/>
            </a:ext>
          </a:extLst>
        </xdr:cNvPr>
        <xdr:cNvSpPr/>
      </xdr:nvSpPr>
      <xdr:spPr>
        <a:xfrm>
          <a:off x="18345150" y="64400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a:extLst>
            <a:ext uri="{FF2B5EF4-FFF2-40B4-BE49-F238E27FC236}">
              <a16:creationId xmlns:a16="http://schemas.microsoft.com/office/drawing/2014/main" id="{00C67282-2A66-420B-BD86-9893BE40471C}"/>
            </a:ext>
          </a:extLst>
        </xdr:cNvPr>
        <xdr:cNvSpPr/>
      </xdr:nvSpPr>
      <xdr:spPr>
        <a:xfrm>
          <a:off x="17554575" y="58386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a:extLst>
            <a:ext uri="{FF2B5EF4-FFF2-40B4-BE49-F238E27FC236}">
              <a16:creationId xmlns:a16="http://schemas.microsoft.com/office/drawing/2014/main" id="{0E6C0787-E36F-46B0-8BFF-7BEBF995FEAF}"/>
            </a:ext>
          </a:extLst>
        </xdr:cNvPr>
        <xdr:cNvSpPr/>
      </xdr:nvSpPr>
      <xdr:spPr>
        <a:xfrm>
          <a:off x="16754475" y="6473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0FBD805-2308-4A82-A102-77826BC94E2C}"/>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2D203E3-6E52-4220-9A31-1A3E9A79A0DF}"/>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E5A0A14-50F5-47F8-9105-297A66FD832B}"/>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05A639C-A327-472C-95B0-4D245FE442CF}"/>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0C03F36-9C45-4F91-AB55-CAFE6DFEB653}"/>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90" name="楕円 489">
          <a:extLst>
            <a:ext uri="{FF2B5EF4-FFF2-40B4-BE49-F238E27FC236}">
              <a16:creationId xmlns:a16="http://schemas.microsoft.com/office/drawing/2014/main" id="{452062A0-B1A9-4C4B-82B2-8352B89B61BB}"/>
            </a:ext>
          </a:extLst>
        </xdr:cNvPr>
        <xdr:cNvSpPr/>
      </xdr:nvSpPr>
      <xdr:spPr>
        <a:xfrm>
          <a:off x="19897725" y="64391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92981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DDD6F98A-3BEC-4BF0-9B5E-6572D180AC23}"/>
            </a:ext>
          </a:extLst>
        </xdr:cNvPr>
        <xdr:cNvSpPr txBox="1"/>
      </xdr:nvSpPr>
      <xdr:spPr>
        <a:xfrm>
          <a:off x="19992975" y="64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125526</xdr:rowOff>
    </xdr:from>
    <xdr:to>
      <xdr:col>112</xdr:col>
      <xdr:colOff>38100</xdr:colOff>
      <xdr:row>40</xdr:row>
      <xdr:rowOff>55676</xdr:rowOff>
    </xdr:to>
    <xdr:sp macro="" textlink="">
      <xdr:nvSpPr>
        <xdr:cNvPr id="492" name="楕円 491">
          <a:extLst>
            <a:ext uri="{FF2B5EF4-FFF2-40B4-BE49-F238E27FC236}">
              <a16:creationId xmlns:a16="http://schemas.microsoft.com/office/drawing/2014/main" id="{63987592-F8A3-47E0-8935-9D4BD6CB93BF}"/>
            </a:ext>
          </a:extLst>
        </xdr:cNvPr>
        <xdr:cNvSpPr/>
      </xdr:nvSpPr>
      <xdr:spPr>
        <a:xfrm>
          <a:off x="19154775" y="64469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165354</xdr:rowOff>
    </xdr:from>
    <xdr:to>
      <xdr:col>116</xdr:col>
      <xdr:colOff>63500</xdr:colOff>
      <xdr:row>40</xdr:row>
      <xdr:rowOff>4876</xdr:rowOff>
    </xdr:to>
    <xdr:cxnSp macro="">
      <xdr:nvCxnSpPr>
        <xdr:cNvPr id="493" name="直線コネクタ 492">
          <a:extLst>
            <a:ext uri="{FF2B5EF4-FFF2-40B4-BE49-F238E27FC236}">
              <a16:creationId xmlns:a16="http://schemas.microsoft.com/office/drawing/2014/main" id="{6DCA3BB3-CE87-46A2-8C73-C83A0E0F59D5}"/>
            </a:ext>
          </a:extLst>
        </xdr:cNvPr>
        <xdr:cNvCxnSpPr/>
      </xdr:nvCxnSpPr>
      <xdr:spPr>
        <a:xfrm flipV="1">
          <a:off x="19202400" y="6486779"/>
          <a:ext cx="752475"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131013</xdr:rowOff>
    </xdr:from>
    <xdr:to>
      <xdr:col>107</xdr:col>
      <xdr:colOff>101600</xdr:colOff>
      <xdr:row>40</xdr:row>
      <xdr:rowOff>61163</xdr:rowOff>
    </xdr:to>
    <xdr:sp macro="" textlink="">
      <xdr:nvSpPr>
        <xdr:cNvPr id="494" name="楕円 493">
          <a:extLst>
            <a:ext uri="{FF2B5EF4-FFF2-40B4-BE49-F238E27FC236}">
              <a16:creationId xmlns:a16="http://schemas.microsoft.com/office/drawing/2014/main" id="{2C1EB6E6-0C9E-4A7D-934A-A3B99711AF1F}"/>
            </a:ext>
          </a:extLst>
        </xdr:cNvPr>
        <xdr:cNvSpPr/>
      </xdr:nvSpPr>
      <xdr:spPr>
        <a:xfrm>
          <a:off x="18345150" y="64556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xdr:rowOff>
    </xdr:from>
    <xdr:to>
      <xdr:col>111</xdr:col>
      <xdr:colOff>177800</xdr:colOff>
      <xdr:row>40</xdr:row>
      <xdr:rowOff>10363</xdr:rowOff>
    </xdr:to>
    <xdr:cxnSp macro="">
      <xdr:nvCxnSpPr>
        <xdr:cNvPr id="495" name="直線コネクタ 494">
          <a:extLst>
            <a:ext uri="{FF2B5EF4-FFF2-40B4-BE49-F238E27FC236}">
              <a16:creationId xmlns:a16="http://schemas.microsoft.com/office/drawing/2014/main" id="{6A38204E-58E5-4BC5-9E9D-E58CBCB24771}"/>
            </a:ext>
          </a:extLst>
        </xdr:cNvPr>
        <xdr:cNvCxnSpPr/>
      </xdr:nvCxnSpPr>
      <xdr:spPr>
        <a:xfrm flipV="1">
          <a:off x="18392775" y="649457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140157</xdr:rowOff>
    </xdr:from>
    <xdr:to>
      <xdr:col>102</xdr:col>
      <xdr:colOff>165100</xdr:colOff>
      <xdr:row>40</xdr:row>
      <xdr:rowOff>70307</xdr:rowOff>
    </xdr:to>
    <xdr:sp macro="" textlink="">
      <xdr:nvSpPr>
        <xdr:cNvPr id="496" name="楕円 495">
          <a:extLst>
            <a:ext uri="{FF2B5EF4-FFF2-40B4-BE49-F238E27FC236}">
              <a16:creationId xmlns:a16="http://schemas.microsoft.com/office/drawing/2014/main" id="{E4E5FE7D-AB5B-4F01-B5EE-D9AAEBEB0B82}"/>
            </a:ext>
          </a:extLst>
        </xdr:cNvPr>
        <xdr:cNvSpPr/>
      </xdr:nvSpPr>
      <xdr:spPr>
        <a:xfrm>
          <a:off x="17554575" y="64679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10363</xdr:rowOff>
    </xdr:from>
    <xdr:to>
      <xdr:col>107</xdr:col>
      <xdr:colOff>50800</xdr:colOff>
      <xdr:row>40</xdr:row>
      <xdr:rowOff>19507</xdr:rowOff>
    </xdr:to>
    <xdr:cxnSp macro="">
      <xdr:nvCxnSpPr>
        <xdr:cNvPr id="497" name="直線コネクタ 496">
          <a:extLst>
            <a:ext uri="{FF2B5EF4-FFF2-40B4-BE49-F238E27FC236}">
              <a16:creationId xmlns:a16="http://schemas.microsoft.com/office/drawing/2014/main" id="{B5D4503A-A7D2-42A1-BF76-EB6E09236168}"/>
            </a:ext>
          </a:extLst>
        </xdr:cNvPr>
        <xdr:cNvCxnSpPr/>
      </xdr:nvCxnSpPr>
      <xdr:spPr>
        <a:xfrm flipV="1">
          <a:off x="17602200" y="6493713"/>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8" name="楕円 497">
          <a:extLst>
            <a:ext uri="{FF2B5EF4-FFF2-40B4-BE49-F238E27FC236}">
              <a16:creationId xmlns:a16="http://schemas.microsoft.com/office/drawing/2014/main" id="{E78FA349-798B-4564-AE49-2615D3EC6E53}"/>
            </a:ext>
          </a:extLst>
        </xdr:cNvPr>
        <xdr:cNvSpPr/>
      </xdr:nvSpPr>
      <xdr:spPr>
        <a:xfrm>
          <a:off x="16754475" y="64679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19507</xdr:rowOff>
    </xdr:from>
    <xdr:to>
      <xdr:col>102</xdr:col>
      <xdr:colOff>114300</xdr:colOff>
      <xdr:row>40</xdr:row>
      <xdr:rowOff>25908</xdr:rowOff>
    </xdr:to>
    <xdr:cxnSp macro="">
      <xdr:nvCxnSpPr>
        <xdr:cNvPr id="499" name="直線コネクタ 498">
          <a:extLst>
            <a:ext uri="{FF2B5EF4-FFF2-40B4-BE49-F238E27FC236}">
              <a16:creationId xmlns:a16="http://schemas.microsoft.com/office/drawing/2014/main" id="{42073DAA-01A7-4DDA-800D-9E6B26FFC269}"/>
            </a:ext>
          </a:extLst>
        </xdr:cNvPr>
        <xdr:cNvCxnSpPr/>
      </xdr:nvCxnSpPr>
      <xdr:spPr>
        <a:xfrm flipV="1">
          <a:off x="16802100" y="6506032"/>
          <a:ext cx="8001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48C67E3D-1DD5-4F79-ADE6-6809C3CAC976}"/>
            </a:ext>
          </a:extLst>
        </xdr:cNvPr>
        <xdr:cNvSpPr txBox="1"/>
      </xdr:nvSpPr>
      <xdr:spPr>
        <a:xfrm>
          <a:off x="18983402" y="62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4637ABC-EFE1-4B28-91E7-7D5ED330B87C}"/>
            </a:ext>
          </a:extLst>
        </xdr:cNvPr>
        <xdr:cNvSpPr txBox="1"/>
      </xdr:nvSpPr>
      <xdr:spPr>
        <a:xfrm>
          <a:off x="18183302" y="622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AD0F0A8A-33AE-4DC2-BFA0-1144E2DF67F0}"/>
            </a:ext>
          </a:extLst>
        </xdr:cNvPr>
        <xdr:cNvSpPr txBox="1"/>
      </xdr:nvSpPr>
      <xdr:spPr>
        <a:xfrm>
          <a:off x="17383202" y="563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DDF28CB-BBDC-4463-875B-5086363B07C4}"/>
            </a:ext>
          </a:extLst>
        </xdr:cNvPr>
        <xdr:cNvSpPr txBox="1"/>
      </xdr:nvSpPr>
      <xdr:spPr>
        <a:xfrm>
          <a:off x="16592627" y="655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46803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5D83E6B9-0E05-45F2-87A1-A96C23B8C065}"/>
            </a:ext>
          </a:extLst>
        </xdr:cNvPr>
        <xdr:cNvSpPr txBox="1"/>
      </xdr:nvSpPr>
      <xdr:spPr>
        <a:xfrm>
          <a:off x="18983402" y="65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52290</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DB9C21B-BE38-4690-8265-30CE56B17092}"/>
            </a:ext>
          </a:extLst>
        </xdr:cNvPr>
        <xdr:cNvSpPr txBox="1"/>
      </xdr:nvSpPr>
      <xdr:spPr>
        <a:xfrm>
          <a:off x="18183302" y="65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61434</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F07773B-723E-4892-B693-35301846089D}"/>
            </a:ext>
          </a:extLst>
        </xdr:cNvPr>
        <xdr:cNvSpPr txBox="1"/>
      </xdr:nvSpPr>
      <xdr:spPr>
        <a:xfrm>
          <a:off x="17383202" y="65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93235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21A6D8A-6C98-400B-A5E9-16FA7376155B}"/>
            </a:ext>
          </a:extLst>
        </xdr:cNvPr>
        <xdr:cNvSpPr txBox="1"/>
      </xdr:nvSpPr>
      <xdr:spPr>
        <a:xfrm>
          <a:off x="16592627"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2569368-5C82-4197-B075-DEE4589EEA13}"/>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6B4CF08-044D-4668-8B03-8C379BF549A6}"/>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6E115FF-6216-48D5-A289-8FA9494993F4}"/>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A96D59F-974A-4A4D-9560-A405DFB523B7}"/>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D80D629-4CD8-4642-B90F-C5FAA2B8ECF3}"/>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1D5DC47-F87D-47F2-9030-0802D4C93220}"/>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9458AF9-14CA-4204-B220-0FFE316EE8A9}"/>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D90594B-C4B1-4EBC-9C4B-DC540BD175AF}"/>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48A89BD-68A0-4309-9EDA-FF67F8221DF8}"/>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A8B208E-0EA5-4B54-AD8A-96ADD63550BA}"/>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A3288FAC-0469-4AF1-A268-55C19D048B48}"/>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8E199848-20D1-4A56-8934-AD3F5D5CFA01}"/>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96F25C48-EF56-41A3-9CE1-66DBE72E88DE}"/>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376E9A85-8BB4-4313-A952-37A497E1BF26}"/>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C5D07895-BFF1-4026-B45F-9B8916E4D112}"/>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54DE7918-81DF-471B-B21F-C46AB8E6DEAA}"/>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674BBF91-316F-4FF1-98A1-06C13335B422}"/>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9E9705A1-E8CC-4339-8928-8CA20F58EBF5}"/>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D401867C-132F-4345-97B8-6A9868E45CBF}"/>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ED644E9F-63FE-423A-9466-82F86334260F}"/>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589E9CB0-28A0-4D8A-A746-AA08C4948511}"/>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862603AA-3797-4640-93AB-4F7541625AF8}"/>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F1004E38-524A-40D2-9023-414893E9772A}"/>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D536BACE-220D-40D6-AAB1-FDAF94548D99}"/>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D6D21ADE-0B0A-4C9E-B439-078B75488638}"/>
            </a:ext>
          </a:extLst>
        </xdr:cNvPr>
        <xdr:cNvCxnSpPr/>
      </xdr:nvCxnSpPr>
      <xdr:spPr>
        <a:xfrm flipV="1">
          <a:off x="14696439" y="9027795"/>
          <a:ext cx="0" cy="1247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BAEFA258-2321-4094-8314-5BACA0BE1DBB}"/>
            </a:ext>
          </a:extLst>
        </xdr:cNvPr>
        <xdr:cNvSpPr txBox="1"/>
      </xdr:nvSpPr>
      <xdr:spPr>
        <a:xfrm>
          <a:off x="14735175" y="1027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BCC91014-4649-4C17-8CB3-11F7E799D830}"/>
            </a:ext>
          </a:extLst>
        </xdr:cNvPr>
        <xdr:cNvCxnSpPr/>
      </xdr:nvCxnSpPr>
      <xdr:spPr>
        <a:xfrm>
          <a:off x="14611350" y="102749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5CFC8875-1845-47F6-9C7E-0560522D434D}"/>
            </a:ext>
          </a:extLst>
        </xdr:cNvPr>
        <xdr:cNvSpPr txBox="1"/>
      </xdr:nvSpPr>
      <xdr:spPr>
        <a:xfrm>
          <a:off x="14735175" y="881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5BCA461B-658E-486B-971A-59D5A93C282F}"/>
            </a:ext>
          </a:extLst>
        </xdr:cNvPr>
        <xdr:cNvCxnSpPr/>
      </xdr:nvCxnSpPr>
      <xdr:spPr>
        <a:xfrm>
          <a:off x="14611350" y="9027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9B6EAD6F-1CA3-4FA4-AE3D-E78FB34966FB}"/>
            </a:ext>
          </a:extLst>
        </xdr:cNvPr>
        <xdr:cNvSpPr txBox="1"/>
      </xdr:nvSpPr>
      <xdr:spPr>
        <a:xfrm>
          <a:off x="14735175" y="9589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64BA2F74-6008-42BE-8CA1-843A2105E2D1}"/>
            </a:ext>
          </a:extLst>
        </xdr:cNvPr>
        <xdr:cNvSpPr/>
      </xdr:nvSpPr>
      <xdr:spPr>
        <a:xfrm>
          <a:off x="14649450" y="97256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16FB3DD1-B893-4898-B684-201648ECE66B}"/>
            </a:ext>
          </a:extLst>
        </xdr:cNvPr>
        <xdr:cNvSpPr/>
      </xdr:nvSpPr>
      <xdr:spPr>
        <a:xfrm>
          <a:off x="13887450" y="9695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1006B717-7170-4D33-9A2B-A1AE8850F6E2}"/>
            </a:ext>
          </a:extLst>
        </xdr:cNvPr>
        <xdr:cNvSpPr/>
      </xdr:nvSpPr>
      <xdr:spPr>
        <a:xfrm>
          <a:off x="13096875" y="96850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C75DB22C-E2B6-4798-9220-7F6049E010D9}"/>
            </a:ext>
          </a:extLst>
        </xdr:cNvPr>
        <xdr:cNvSpPr/>
      </xdr:nvSpPr>
      <xdr:spPr>
        <a:xfrm>
          <a:off x="12296775" y="96678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84AF0DC1-CA90-49A2-8F7D-2D4C5EDA4BD2}"/>
            </a:ext>
          </a:extLst>
        </xdr:cNvPr>
        <xdr:cNvSpPr/>
      </xdr:nvSpPr>
      <xdr:spPr>
        <a:xfrm>
          <a:off x="11487150" y="9639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EA213E1-BEF9-4C73-9A8F-B4D3BAEB6723}"/>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D268B4D-5C0F-4BB8-A8DE-F125540AED85}"/>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2842496-E410-47A3-B3CD-C40CADCEF850}"/>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A40B2DA-F790-48FE-8EE6-CB5AAAB802CE}"/>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81FD623-6951-4D5B-B63D-FB1653FEE8C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111125</xdr:rowOff>
    </xdr:from>
    <xdr:to>
      <xdr:col>85</xdr:col>
      <xdr:colOff>177800</xdr:colOff>
      <xdr:row>62</xdr:row>
      <xdr:rowOff>41275</xdr:rowOff>
    </xdr:to>
    <xdr:sp macro="" textlink="">
      <xdr:nvSpPr>
        <xdr:cNvPr id="548" name="楕円 547">
          <a:extLst>
            <a:ext uri="{FF2B5EF4-FFF2-40B4-BE49-F238E27FC236}">
              <a16:creationId xmlns:a16="http://schemas.microsoft.com/office/drawing/2014/main" id="{7C8F959B-C141-40E0-940F-7C2DF242F95D}"/>
            </a:ext>
          </a:extLst>
        </xdr:cNvPr>
        <xdr:cNvSpPr/>
      </xdr:nvSpPr>
      <xdr:spPr>
        <a:xfrm>
          <a:off x="14649450" y="9998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89552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A302F1D-4FCF-4A2B-9705-85E63B5BC1F3}"/>
            </a:ext>
          </a:extLst>
        </xdr:cNvPr>
        <xdr:cNvSpPr txBox="1"/>
      </xdr:nvSpPr>
      <xdr:spPr>
        <a:xfrm>
          <a:off x="14735175"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550" name="楕円 549">
          <a:extLst>
            <a:ext uri="{FF2B5EF4-FFF2-40B4-BE49-F238E27FC236}">
              <a16:creationId xmlns:a16="http://schemas.microsoft.com/office/drawing/2014/main" id="{F68BAB90-23B9-4831-88B8-34AD6CC92908}"/>
            </a:ext>
          </a:extLst>
        </xdr:cNvPr>
        <xdr:cNvSpPr/>
      </xdr:nvSpPr>
      <xdr:spPr>
        <a:xfrm>
          <a:off x="13887450" y="997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61</xdr:row>
      <xdr:rowOff>161925</xdr:rowOff>
    </xdr:to>
    <xdr:cxnSp macro="">
      <xdr:nvCxnSpPr>
        <xdr:cNvPr id="551" name="直線コネクタ 550">
          <a:extLst>
            <a:ext uri="{FF2B5EF4-FFF2-40B4-BE49-F238E27FC236}">
              <a16:creationId xmlns:a16="http://schemas.microsoft.com/office/drawing/2014/main" id="{8D010DCB-F6A0-4752-A826-AE217E5F5C07}"/>
            </a:ext>
          </a:extLst>
        </xdr:cNvPr>
        <xdr:cNvCxnSpPr/>
      </xdr:nvCxnSpPr>
      <xdr:spPr>
        <a:xfrm>
          <a:off x="13935075" y="10020300"/>
          <a:ext cx="762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25400</xdr:rowOff>
    </xdr:from>
    <xdr:to>
      <xdr:col>76</xdr:col>
      <xdr:colOff>165100</xdr:colOff>
      <xdr:row>61</xdr:row>
      <xdr:rowOff>127000</xdr:rowOff>
    </xdr:to>
    <xdr:sp macro="" textlink="">
      <xdr:nvSpPr>
        <xdr:cNvPr id="552" name="楕円 551">
          <a:extLst>
            <a:ext uri="{FF2B5EF4-FFF2-40B4-BE49-F238E27FC236}">
              <a16:creationId xmlns:a16="http://schemas.microsoft.com/office/drawing/2014/main" id="{D8D83E8A-60DB-4D4C-880F-203C1476EFB4}"/>
            </a:ext>
          </a:extLst>
        </xdr:cNvPr>
        <xdr:cNvSpPr/>
      </xdr:nvSpPr>
      <xdr:spPr>
        <a:xfrm>
          <a:off x="13096875" y="9915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76200</xdr:rowOff>
    </xdr:from>
    <xdr:to>
      <xdr:col>81</xdr:col>
      <xdr:colOff>50800</xdr:colOff>
      <xdr:row>61</xdr:row>
      <xdr:rowOff>133350</xdr:rowOff>
    </xdr:to>
    <xdr:cxnSp macro="">
      <xdr:nvCxnSpPr>
        <xdr:cNvPr id="553" name="直線コネクタ 552">
          <a:extLst>
            <a:ext uri="{FF2B5EF4-FFF2-40B4-BE49-F238E27FC236}">
              <a16:creationId xmlns:a16="http://schemas.microsoft.com/office/drawing/2014/main" id="{104D59B0-F25C-4BEE-B1D4-40DF8BB85EB7}"/>
            </a:ext>
          </a:extLst>
        </xdr:cNvPr>
        <xdr:cNvCxnSpPr/>
      </xdr:nvCxnSpPr>
      <xdr:spPr>
        <a:xfrm>
          <a:off x="13144500" y="996315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xdr:rowOff>
    </xdr:from>
    <xdr:to>
      <xdr:col>72</xdr:col>
      <xdr:colOff>38100</xdr:colOff>
      <xdr:row>61</xdr:row>
      <xdr:rowOff>106045</xdr:rowOff>
    </xdr:to>
    <xdr:sp macro="" textlink="">
      <xdr:nvSpPr>
        <xdr:cNvPr id="554" name="楕円 553">
          <a:extLst>
            <a:ext uri="{FF2B5EF4-FFF2-40B4-BE49-F238E27FC236}">
              <a16:creationId xmlns:a16="http://schemas.microsoft.com/office/drawing/2014/main" id="{C2AAC105-C782-4B43-ACA9-A039149E8FDC}"/>
            </a:ext>
          </a:extLst>
        </xdr:cNvPr>
        <xdr:cNvSpPr/>
      </xdr:nvSpPr>
      <xdr:spPr>
        <a:xfrm>
          <a:off x="12296775" y="9894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76200</xdr:rowOff>
    </xdr:to>
    <xdr:cxnSp macro="">
      <xdr:nvCxnSpPr>
        <xdr:cNvPr id="555" name="直線コネクタ 554">
          <a:extLst>
            <a:ext uri="{FF2B5EF4-FFF2-40B4-BE49-F238E27FC236}">
              <a16:creationId xmlns:a16="http://schemas.microsoft.com/office/drawing/2014/main" id="{D0744628-CC30-458D-A1E5-493EC9E68F12}"/>
            </a:ext>
          </a:extLst>
        </xdr:cNvPr>
        <xdr:cNvCxnSpPr/>
      </xdr:nvCxnSpPr>
      <xdr:spPr>
        <a:xfrm>
          <a:off x="12344400" y="9942195"/>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128270</xdr:rowOff>
    </xdr:from>
    <xdr:to>
      <xdr:col>67</xdr:col>
      <xdr:colOff>101600</xdr:colOff>
      <xdr:row>61</xdr:row>
      <xdr:rowOff>58420</xdr:rowOff>
    </xdr:to>
    <xdr:sp macro="" textlink="">
      <xdr:nvSpPr>
        <xdr:cNvPr id="556" name="楕円 555">
          <a:extLst>
            <a:ext uri="{FF2B5EF4-FFF2-40B4-BE49-F238E27FC236}">
              <a16:creationId xmlns:a16="http://schemas.microsoft.com/office/drawing/2014/main" id="{9DA848C2-302A-47DE-B6C1-05D5313C0EE0}"/>
            </a:ext>
          </a:extLst>
        </xdr:cNvPr>
        <xdr:cNvSpPr/>
      </xdr:nvSpPr>
      <xdr:spPr>
        <a:xfrm>
          <a:off x="11487150" y="9850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xdr:rowOff>
    </xdr:from>
    <xdr:to>
      <xdr:col>71</xdr:col>
      <xdr:colOff>177800</xdr:colOff>
      <xdr:row>61</xdr:row>
      <xdr:rowOff>55245</xdr:rowOff>
    </xdr:to>
    <xdr:cxnSp macro="">
      <xdr:nvCxnSpPr>
        <xdr:cNvPr id="557" name="直線コネクタ 556">
          <a:extLst>
            <a:ext uri="{FF2B5EF4-FFF2-40B4-BE49-F238E27FC236}">
              <a16:creationId xmlns:a16="http://schemas.microsoft.com/office/drawing/2014/main" id="{3F0200B7-1D7F-4D5D-8D11-CBF2514B9CCC}"/>
            </a:ext>
          </a:extLst>
        </xdr:cNvPr>
        <xdr:cNvCxnSpPr/>
      </xdr:nvCxnSpPr>
      <xdr:spPr>
        <a:xfrm>
          <a:off x="11534775" y="9897745"/>
          <a:ext cx="80962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224F70D2-F920-4D0D-9A69-F2F9F92EAF6E}"/>
            </a:ext>
          </a:extLst>
        </xdr:cNvPr>
        <xdr:cNvSpPr txBox="1"/>
      </xdr:nvSpPr>
      <xdr:spPr>
        <a:xfrm>
          <a:off x="13745219"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a:extLst>
            <a:ext uri="{FF2B5EF4-FFF2-40B4-BE49-F238E27FC236}">
              <a16:creationId xmlns:a16="http://schemas.microsoft.com/office/drawing/2014/main" id="{2F367499-A638-47A7-A892-C1639101F9B3}"/>
            </a:ext>
          </a:extLst>
        </xdr:cNvPr>
        <xdr:cNvSpPr txBox="1"/>
      </xdr:nvSpPr>
      <xdr:spPr>
        <a:xfrm>
          <a:off x="12964169"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a:extLst>
            <a:ext uri="{FF2B5EF4-FFF2-40B4-BE49-F238E27FC236}">
              <a16:creationId xmlns:a16="http://schemas.microsoft.com/office/drawing/2014/main" id="{A68CEC48-D92A-4861-ADCB-9FA2A36913BB}"/>
            </a:ext>
          </a:extLst>
        </xdr:cNvPr>
        <xdr:cNvSpPr txBox="1"/>
      </xdr:nvSpPr>
      <xdr:spPr>
        <a:xfrm>
          <a:off x="12164069"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a:extLst>
            <a:ext uri="{FF2B5EF4-FFF2-40B4-BE49-F238E27FC236}">
              <a16:creationId xmlns:a16="http://schemas.microsoft.com/office/drawing/2014/main" id="{5865A930-EE94-4AE5-BEA6-3E9D13576BD7}"/>
            </a:ext>
          </a:extLst>
        </xdr:cNvPr>
        <xdr:cNvSpPr txBox="1"/>
      </xdr:nvSpPr>
      <xdr:spPr>
        <a:xfrm>
          <a:off x="11354444"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562" name="n_1mainValue【学校施設】&#10;有形固定資産減価償却率">
          <a:extLst>
            <a:ext uri="{FF2B5EF4-FFF2-40B4-BE49-F238E27FC236}">
              <a16:creationId xmlns:a16="http://schemas.microsoft.com/office/drawing/2014/main" id="{C79998B2-136C-49DB-82E9-3F7D92C7F4D5}"/>
            </a:ext>
          </a:extLst>
        </xdr:cNvPr>
        <xdr:cNvSpPr txBox="1"/>
      </xdr:nvSpPr>
      <xdr:spPr>
        <a:xfrm>
          <a:off x="13745219" y="1005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563" name="n_2mainValue【学校施設】&#10;有形固定資産減価償却率">
          <a:extLst>
            <a:ext uri="{FF2B5EF4-FFF2-40B4-BE49-F238E27FC236}">
              <a16:creationId xmlns:a16="http://schemas.microsoft.com/office/drawing/2014/main" id="{EF732663-4CAF-4075-B474-FF43BE0858D5}"/>
            </a:ext>
          </a:extLst>
        </xdr:cNvPr>
        <xdr:cNvSpPr txBox="1"/>
      </xdr:nvSpPr>
      <xdr:spPr>
        <a:xfrm>
          <a:off x="12964169" y="1000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97172</xdr:rowOff>
    </xdr:from>
    <xdr:ext cx="405111" cy="259045"/>
    <xdr:sp macro="" textlink="">
      <xdr:nvSpPr>
        <xdr:cNvPr id="564" name="n_3mainValue【学校施設】&#10;有形固定資産減価償却率">
          <a:extLst>
            <a:ext uri="{FF2B5EF4-FFF2-40B4-BE49-F238E27FC236}">
              <a16:creationId xmlns:a16="http://schemas.microsoft.com/office/drawing/2014/main" id="{8D271133-2A1D-40CE-B971-0749108009AA}"/>
            </a:ext>
          </a:extLst>
        </xdr:cNvPr>
        <xdr:cNvSpPr txBox="1"/>
      </xdr:nvSpPr>
      <xdr:spPr>
        <a:xfrm>
          <a:off x="12164069"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49547</xdr:rowOff>
    </xdr:from>
    <xdr:ext cx="405111" cy="259045"/>
    <xdr:sp macro="" textlink="">
      <xdr:nvSpPr>
        <xdr:cNvPr id="565" name="n_4mainValue【学校施設】&#10;有形固定資産減価償却率">
          <a:extLst>
            <a:ext uri="{FF2B5EF4-FFF2-40B4-BE49-F238E27FC236}">
              <a16:creationId xmlns:a16="http://schemas.microsoft.com/office/drawing/2014/main" id="{EF6BB67A-9555-4621-938E-03F25B67C396}"/>
            </a:ext>
          </a:extLst>
        </xdr:cNvPr>
        <xdr:cNvSpPr txBox="1"/>
      </xdr:nvSpPr>
      <xdr:spPr>
        <a:xfrm>
          <a:off x="113544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452879B-90FA-4637-89F4-75FC56E11FC6}"/>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A0B0C073-E0A2-4F46-B0C4-FB03580DC8A2}"/>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6D1C0EAA-609B-4049-A898-EB669CBF233D}"/>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FBD02D3B-C44F-4C86-AC09-6CE11CFF6C1C}"/>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C3B8F9F3-8102-4812-AA3B-87B27A9FD286}"/>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D106F570-9840-4DBA-9C7D-AD0D3B58B349}"/>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68E2BB0-C973-4881-AECF-E56882659F60}"/>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F1869577-08F7-497C-AB1B-C0ECFE498E0F}"/>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12CA548-4901-41E6-87CF-37AA85E11BC4}"/>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438DF5D1-3CC8-4B67-88DB-8CF131E1AD3A}"/>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A7FA046A-13B1-4B80-964C-93816C99CC77}"/>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3BCF9BAF-9398-4EA3-9094-B197FB284EB1}"/>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67396DB7-EA5A-4743-8D26-41D805B69CCC}"/>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CDC927E5-1E50-48D3-B5F3-29BFEC88A75A}"/>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477164E1-7DF0-4763-B362-F440481683DA}"/>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615687C5-D5BD-4BDD-B36D-F95C59517A9E}"/>
            </a:ext>
          </a:extLst>
        </xdr:cNvPr>
        <xdr:cNvSpPr txBox="1"/>
      </xdr:nvSpPr>
      <xdr:spPr>
        <a:xfrm>
          <a:off x="15985051" y="958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D5D0219D-CE12-4BD4-BCE9-4E2E8D73B0ED}"/>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AFF0E8EA-24EE-48B1-818A-2C2DC3323028}"/>
            </a:ext>
          </a:extLst>
        </xdr:cNvPr>
        <xdr:cNvSpPr txBox="1"/>
      </xdr:nvSpPr>
      <xdr:spPr>
        <a:xfrm>
          <a:off x="15985051" y="9236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5C9174E6-4596-48B4-8D8A-F250123B995F}"/>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E80E2432-1741-4CBD-B5D2-EA464E5F595B}"/>
            </a:ext>
          </a:extLst>
        </xdr:cNvPr>
        <xdr:cNvSpPr txBox="1"/>
      </xdr:nvSpPr>
      <xdr:spPr>
        <a:xfrm>
          <a:off x="1598505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F59AAD96-ACED-48E2-836C-EF2B82DA3B1E}"/>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80A7CFE8-EB9C-4AC9-97B0-9AC89FE4B9D6}"/>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E5C3163A-68E1-42E0-81A6-940D36E9B90E}"/>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2DE3F928-5276-4D6F-9F02-1E16A65C347A}"/>
            </a:ext>
          </a:extLst>
        </xdr:cNvPr>
        <xdr:cNvCxnSpPr/>
      </xdr:nvCxnSpPr>
      <xdr:spPr>
        <a:xfrm flipV="1">
          <a:off x="19954239" y="9135313"/>
          <a:ext cx="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83A03DD1-E561-4E09-9A0C-1C30F79D0713}"/>
            </a:ext>
          </a:extLst>
        </xdr:cNvPr>
        <xdr:cNvSpPr txBox="1"/>
      </xdr:nvSpPr>
      <xdr:spPr>
        <a:xfrm>
          <a:off x="19992975" y="103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D6B22AB6-440D-4D49-A4D3-5D1AA160F951}"/>
            </a:ext>
          </a:extLst>
        </xdr:cNvPr>
        <xdr:cNvCxnSpPr/>
      </xdr:nvCxnSpPr>
      <xdr:spPr>
        <a:xfrm>
          <a:off x="19878675" y="1034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739F9AEF-54F2-4A98-BA42-E5EBD3691B05}"/>
            </a:ext>
          </a:extLst>
        </xdr:cNvPr>
        <xdr:cNvSpPr txBox="1"/>
      </xdr:nvSpPr>
      <xdr:spPr>
        <a:xfrm>
          <a:off x="19992975" y="892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B4C973F2-3837-4A48-BE73-ACC155AFB470}"/>
            </a:ext>
          </a:extLst>
        </xdr:cNvPr>
        <xdr:cNvCxnSpPr/>
      </xdr:nvCxnSpPr>
      <xdr:spPr>
        <a:xfrm>
          <a:off x="19878675" y="9135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94" name="【学校施設】&#10;一人当たり面積平均値テキスト">
          <a:extLst>
            <a:ext uri="{FF2B5EF4-FFF2-40B4-BE49-F238E27FC236}">
              <a16:creationId xmlns:a16="http://schemas.microsoft.com/office/drawing/2014/main" id="{6364B90C-E49A-4AEB-992C-0F5EEDFC9895}"/>
            </a:ext>
          </a:extLst>
        </xdr:cNvPr>
        <xdr:cNvSpPr txBox="1"/>
      </xdr:nvSpPr>
      <xdr:spPr>
        <a:xfrm>
          <a:off x="19992975" y="1013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63A00AC4-0687-4E56-9015-8C6E13594D29}"/>
            </a:ext>
          </a:extLst>
        </xdr:cNvPr>
        <xdr:cNvSpPr/>
      </xdr:nvSpPr>
      <xdr:spPr>
        <a:xfrm>
          <a:off x="19897725" y="101606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6FD8CBC9-109D-42B9-AB80-24BE38F032D6}"/>
            </a:ext>
          </a:extLst>
        </xdr:cNvPr>
        <xdr:cNvSpPr/>
      </xdr:nvSpPr>
      <xdr:spPr>
        <a:xfrm>
          <a:off x="19154775" y="101714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a:extLst>
            <a:ext uri="{FF2B5EF4-FFF2-40B4-BE49-F238E27FC236}">
              <a16:creationId xmlns:a16="http://schemas.microsoft.com/office/drawing/2014/main" id="{117CA27A-A58B-41DF-8ECE-F8B3D8BFF8DC}"/>
            </a:ext>
          </a:extLst>
        </xdr:cNvPr>
        <xdr:cNvSpPr/>
      </xdr:nvSpPr>
      <xdr:spPr>
        <a:xfrm>
          <a:off x="18345150" y="1015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a:extLst>
            <a:ext uri="{FF2B5EF4-FFF2-40B4-BE49-F238E27FC236}">
              <a16:creationId xmlns:a16="http://schemas.microsoft.com/office/drawing/2014/main" id="{43A7EC16-AC39-4966-8A5D-F6D9BC9454C3}"/>
            </a:ext>
          </a:extLst>
        </xdr:cNvPr>
        <xdr:cNvSpPr/>
      </xdr:nvSpPr>
      <xdr:spPr>
        <a:xfrm>
          <a:off x="17554575" y="101528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a:extLst>
            <a:ext uri="{FF2B5EF4-FFF2-40B4-BE49-F238E27FC236}">
              <a16:creationId xmlns:a16="http://schemas.microsoft.com/office/drawing/2014/main" id="{7F0DA05B-D7BB-4B3F-B864-AB90339272FB}"/>
            </a:ext>
          </a:extLst>
        </xdr:cNvPr>
        <xdr:cNvSpPr/>
      </xdr:nvSpPr>
      <xdr:spPr>
        <a:xfrm>
          <a:off x="16754475" y="101632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296E4D7-C2F7-463D-9DED-1335C47EB149}"/>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00C5A45-93FC-40E8-977F-4B29A081468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08AC72F-D201-40DF-8F9D-82F41812ECDB}"/>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9E3A009-8D67-49DC-AB77-F4EA1D592A0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5EA7D64-1173-4690-AF2D-9F7174201B36}"/>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42088</xdr:rowOff>
    </xdr:from>
    <xdr:to>
      <xdr:col>116</xdr:col>
      <xdr:colOff>114300</xdr:colOff>
      <xdr:row>62</xdr:row>
      <xdr:rowOff>143688</xdr:rowOff>
    </xdr:to>
    <xdr:sp macro="" textlink="">
      <xdr:nvSpPr>
        <xdr:cNvPr id="605" name="楕円 604">
          <a:extLst>
            <a:ext uri="{FF2B5EF4-FFF2-40B4-BE49-F238E27FC236}">
              <a16:creationId xmlns:a16="http://schemas.microsoft.com/office/drawing/2014/main" id="{5A03612E-A9B9-4BB7-9C43-95E93642B602}"/>
            </a:ext>
          </a:extLst>
        </xdr:cNvPr>
        <xdr:cNvSpPr/>
      </xdr:nvSpPr>
      <xdr:spPr>
        <a:xfrm>
          <a:off x="19897725" y="100941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64965</xdr:rowOff>
    </xdr:from>
    <xdr:ext cx="469744" cy="259045"/>
    <xdr:sp macro="" textlink="">
      <xdr:nvSpPr>
        <xdr:cNvPr id="606" name="【学校施設】&#10;一人当たり面積該当値テキスト">
          <a:extLst>
            <a:ext uri="{FF2B5EF4-FFF2-40B4-BE49-F238E27FC236}">
              <a16:creationId xmlns:a16="http://schemas.microsoft.com/office/drawing/2014/main" id="{F8B391D0-04AC-4469-9399-A744FB271C33}"/>
            </a:ext>
          </a:extLst>
        </xdr:cNvPr>
        <xdr:cNvSpPr txBox="1"/>
      </xdr:nvSpPr>
      <xdr:spPr>
        <a:xfrm>
          <a:off x="19992975" y="995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53366</xdr:rowOff>
    </xdr:from>
    <xdr:to>
      <xdr:col>112</xdr:col>
      <xdr:colOff>38100</xdr:colOff>
      <xdr:row>62</xdr:row>
      <xdr:rowOff>154966</xdr:rowOff>
    </xdr:to>
    <xdr:sp macro="" textlink="">
      <xdr:nvSpPr>
        <xdr:cNvPr id="607" name="楕円 606">
          <a:extLst>
            <a:ext uri="{FF2B5EF4-FFF2-40B4-BE49-F238E27FC236}">
              <a16:creationId xmlns:a16="http://schemas.microsoft.com/office/drawing/2014/main" id="{BACA1D78-CB18-4D6D-B1BC-50DC8303BBD4}"/>
            </a:ext>
          </a:extLst>
        </xdr:cNvPr>
        <xdr:cNvSpPr/>
      </xdr:nvSpPr>
      <xdr:spPr>
        <a:xfrm>
          <a:off x="19154775" y="100990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92888</xdr:rowOff>
    </xdr:from>
    <xdr:to>
      <xdr:col>116</xdr:col>
      <xdr:colOff>63500</xdr:colOff>
      <xdr:row>62</xdr:row>
      <xdr:rowOff>104166</xdr:rowOff>
    </xdr:to>
    <xdr:cxnSp macro="">
      <xdr:nvCxnSpPr>
        <xdr:cNvPr id="608" name="直線コネクタ 607">
          <a:extLst>
            <a:ext uri="{FF2B5EF4-FFF2-40B4-BE49-F238E27FC236}">
              <a16:creationId xmlns:a16="http://schemas.microsoft.com/office/drawing/2014/main" id="{09A6461F-2E46-41F9-9DA4-402F84C461A1}"/>
            </a:ext>
          </a:extLst>
        </xdr:cNvPr>
        <xdr:cNvCxnSpPr/>
      </xdr:nvCxnSpPr>
      <xdr:spPr>
        <a:xfrm flipV="1">
          <a:off x="19202400" y="10141763"/>
          <a:ext cx="752475"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59309</xdr:rowOff>
    </xdr:from>
    <xdr:to>
      <xdr:col>107</xdr:col>
      <xdr:colOff>101600</xdr:colOff>
      <xdr:row>62</xdr:row>
      <xdr:rowOff>160909</xdr:rowOff>
    </xdr:to>
    <xdr:sp macro="" textlink="">
      <xdr:nvSpPr>
        <xdr:cNvPr id="609" name="楕円 608">
          <a:extLst>
            <a:ext uri="{FF2B5EF4-FFF2-40B4-BE49-F238E27FC236}">
              <a16:creationId xmlns:a16="http://schemas.microsoft.com/office/drawing/2014/main" id="{D95A0E34-A7B7-47E8-9758-58049A5795A8}"/>
            </a:ext>
          </a:extLst>
        </xdr:cNvPr>
        <xdr:cNvSpPr/>
      </xdr:nvSpPr>
      <xdr:spPr>
        <a:xfrm>
          <a:off x="18345150" y="101081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104166</xdr:rowOff>
    </xdr:from>
    <xdr:to>
      <xdr:col>111</xdr:col>
      <xdr:colOff>177800</xdr:colOff>
      <xdr:row>62</xdr:row>
      <xdr:rowOff>110109</xdr:rowOff>
    </xdr:to>
    <xdr:cxnSp macro="">
      <xdr:nvCxnSpPr>
        <xdr:cNvPr id="610" name="直線コネクタ 609">
          <a:extLst>
            <a:ext uri="{FF2B5EF4-FFF2-40B4-BE49-F238E27FC236}">
              <a16:creationId xmlns:a16="http://schemas.microsoft.com/office/drawing/2014/main" id="{7BEBE2D8-6B40-4509-A270-451422F05DC9}"/>
            </a:ext>
          </a:extLst>
        </xdr:cNvPr>
        <xdr:cNvCxnSpPr/>
      </xdr:nvCxnSpPr>
      <xdr:spPr>
        <a:xfrm flipV="1">
          <a:off x="18392775" y="1015621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74549</xdr:rowOff>
    </xdr:from>
    <xdr:to>
      <xdr:col>102</xdr:col>
      <xdr:colOff>165100</xdr:colOff>
      <xdr:row>63</xdr:row>
      <xdr:rowOff>4699</xdr:rowOff>
    </xdr:to>
    <xdr:sp macro="" textlink="">
      <xdr:nvSpPr>
        <xdr:cNvPr id="611" name="楕円 610">
          <a:extLst>
            <a:ext uri="{FF2B5EF4-FFF2-40B4-BE49-F238E27FC236}">
              <a16:creationId xmlns:a16="http://schemas.microsoft.com/office/drawing/2014/main" id="{6C817F2F-8EFB-4974-B787-D7023A39EC41}"/>
            </a:ext>
          </a:extLst>
        </xdr:cNvPr>
        <xdr:cNvSpPr/>
      </xdr:nvSpPr>
      <xdr:spPr>
        <a:xfrm>
          <a:off x="17554575" y="10123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110109</xdr:rowOff>
    </xdr:from>
    <xdr:to>
      <xdr:col>107</xdr:col>
      <xdr:colOff>50800</xdr:colOff>
      <xdr:row>62</xdr:row>
      <xdr:rowOff>125349</xdr:rowOff>
    </xdr:to>
    <xdr:cxnSp macro="">
      <xdr:nvCxnSpPr>
        <xdr:cNvPr id="612" name="直線コネクタ 611">
          <a:extLst>
            <a:ext uri="{FF2B5EF4-FFF2-40B4-BE49-F238E27FC236}">
              <a16:creationId xmlns:a16="http://schemas.microsoft.com/office/drawing/2014/main" id="{4D64A84A-8BEA-4FB3-86ED-A8778E92FCCE}"/>
            </a:ext>
          </a:extLst>
        </xdr:cNvPr>
        <xdr:cNvCxnSpPr/>
      </xdr:nvCxnSpPr>
      <xdr:spPr>
        <a:xfrm flipV="1">
          <a:off x="17602200" y="10155809"/>
          <a:ext cx="7905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81331</xdr:rowOff>
    </xdr:from>
    <xdr:to>
      <xdr:col>98</xdr:col>
      <xdr:colOff>38100</xdr:colOff>
      <xdr:row>63</xdr:row>
      <xdr:rowOff>11481</xdr:rowOff>
    </xdr:to>
    <xdr:sp macro="" textlink="">
      <xdr:nvSpPr>
        <xdr:cNvPr id="613" name="楕円 612">
          <a:extLst>
            <a:ext uri="{FF2B5EF4-FFF2-40B4-BE49-F238E27FC236}">
              <a16:creationId xmlns:a16="http://schemas.microsoft.com/office/drawing/2014/main" id="{E330D5EE-497C-4954-8345-6263C193F126}"/>
            </a:ext>
          </a:extLst>
        </xdr:cNvPr>
        <xdr:cNvSpPr/>
      </xdr:nvSpPr>
      <xdr:spPr>
        <a:xfrm>
          <a:off x="16754475" y="1013338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125349</xdr:rowOff>
    </xdr:from>
    <xdr:to>
      <xdr:col>102</xdr:col>
      <xdr:colOff>114300</xdr:colOff>
      <xdr:row>62</xdr:row>
      <xdr:rowOff>132131</xdr:rowOff>
    </xdr:to>
    <xdr:cxnSp macro="">
      <xdr:nvCxnSpPr>
        <xdr:cNvPr id="614" name="直線コネクタ 613">
          <a:extLst>
            <a:ext uri="{FF2B5EF4-FFF2-40B4-BE49-F238E27FC236}">
              <a16:creationId xmlns:a16="http://schemas.microsoft.com/office/drawing/2014/main" id="{BDB85011-3B99-4E1B-BB0F-2B3DAA2B01A6}"/>
            </a:ext>
          </a:extLst>
        </xdr:cNvPr>
        <xdr:cNvCxnSpPr/>
      </xdr:nvCxnSpPr>
      <xdr:spPr>
        <a:xfrm flipV="1">
          <a:off x="16802100" y="10171049"/>
          <a:ext cx="8001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615" name="n_1aveValue【学校施設】&#10;一人当たり面積">
          <a:extLst>
            <a:ext uri="{FF2B5EF4-FFF2-40B4-BE49-F238E27FC236}">
              <a16:creationId xmlns:a16="http://schemas.microsoft.com/office/drawing/2014/main" id="{9422D3E1-86F7-4B20-A4DB-C36152D00DBA}"/>
            </a:ext>
          </a:extLst>
        </xdr:cNvPr>
        <xdr:cNvSpPr txBox="1"/>
      </xdr:nvSpPr>
      <xdr:spPr>
        <a:xfrm>
          <a:off x="18983402" y="1025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616" name="n_2aveValue【学校施設】&#10;一人当たり面積">
          <a:extLst>
            <a:ext uri="{FF2B5EF4-FFF2-40B4-BE49-F238E27FC236}">
              <a16:creationId xmlns:a16="http://schemas.microsoft.com/office/drawing/2014/main" id="{281C2370-D821-456F-8816-828C8D1B5731}"/>
            </a:ext>
          </a:extLst>
        </xdr:cNvPr>
        <xdr:cNvSpPr txBox="1"/>
      </xdr:nvSpPr>
      <xdr:spPr>
        <a:xfrm>
          <a:off x="18183302" y="10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617" name="n_3aveValue【学校施設】&#10;一人当たり面積">
          <a:extLst>
            <a:ext uri="{FF2B5EF4-FFF2-40B4-BE49-F238E27FC236}">
              <a16:creationId xmlns:a16="http://schemas.microsoft.com/office/drawing/2014/main" id="{8305D115-9E79-47A2-9762-AC1054531EF0}"/>
            </a:ext>
          </a:extLst>
        </xdr:cNvPr>
        <xdr:cNvSpPr txBox="1"/>
      </xdr:nvSpPr>
      <xdr:spPr>
        <a:xfrm>
          <a:off x="17383202" y="1024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618" name="n_4aveValue【学校施設】&#10;一人当たり面積">
          <a:extLst>
            <a:ext uri="{FF2B5EF4-FFF2-40B4-BE49-F238E27FC236}">
              <a16:creationId xmlns:a16="http://schemas.microsoft.com/office/drawing/2014/main" id="{9C2B6213-AB0D-4144-A676-80EFDAF3483D}"/>
            </a:ext>
          </a:extLst>
        </xdr:cNvPr>
        <xdr:cNvSpPr txBox="1"/>
      </xdr:nvSpPr>
      <xdr:spPr>
        <a:xfrm>
          <a:off x="16592627" y="102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43</xdr:rowOff>
    </xdr:from>
    <xdr:ext cx="469744" cy="259045"/>
    <xdr:sp macro="" textlink="">
      <xdr:nvSpPr>
        <xdr:cNvPr id="619" name="n_1mainValue【学校施設】&#10;一人当たり面積">
          <a:extLst>
            <a:ext uri="{FF2B5EF4-FFF2-40B4-BE49-F238E27FC236}">
              <a16:creationId xmlns:a16="http://schemas.microsoft.com/office/drawing/2014/main" id="{D2567995-85BA-4803-B7F4-2B06D69187A0}"/>
            </a:ext>
          </a:extLst>
        </xdr:cNvPr>
        <xdr:cNvSpPr txBox="1"/>
      </xdr:nvSpPr>
      <xdr:spPr>
        <a:xfrm>
          <a:off x="18983402" y="98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5986</xdr:rowOff>
    </xdr:from>
    <xdr:ext cx="469744" cy="259045"/>
    <xdr:sp macro="" textlink="">
      <xdr:nvSpPr>
        <xdr:cNvPr id="620" name="n_2mainValue【学校施設】&#10;一人当たり面積">
          <a:extLst>
            <a:ext uri="{FF2B5EF4-FFF2-40B4-BE49-F238E27FC236}">
              <a16:creationId xmlns:a16="http://schemas.microsoft.com/office/drawing/2014/main" id="{CF398BB8-66B5-41B8-A19D-B3C5C26AB81F}"/>
            </a:ext>
          </a:extLst>
        </xdr:cNvPr>
        <xdr:cNvSpPr txBox="1"/>
      </xdr:nvSpPr>
      <xdr:spPr>
        <a:xfrm>
          <a:off x="18183302" y="98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21226</xdr:rowOff>
    </xdr:from>
    <xdr:ext cx="469744" cy="259045"/>
    <xdr:sp macro="" textlink="">
      <xdr:nvSpPr>
        <xdr:cNvPr id="621" name="n_3mainValue【学校施設】&#10;一人当たり面積">
          <a:extLst>
            <a:ext uri="{FF2B5EF4-FFF2-40B4-BE49-F238E27FC236}">
              <a16:creationId xmlns:a16="http://schemas.microsoft.com/office/drawing/2014/main" id="{4FCDD480-3C45-4FCD-8F27-E9D127736C15}"/>
            </a:ext>
          </a:extLst>
        </xdr:cNvPr>
        <xdr:cNvSpPr txBox="1"/>
      </xdr:nvSpPr>
      <xdr:spPr>
        <a:xfrm>
          <a:off x="17383202" y="990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28008</xdr:rowOff>
    </xdr:from>
    <xdr:ext cx="469744" cy="259045"/>
    <xdr:sp macro="" textlink="">
      <xdr:nvSpPr>
        <xdr:cNvPr id="622" name="n_4mainValue【学校施設】&#10;一人当たり面積">
          <a:extLst>
            <a:ext uri="{FF2B5EF4-FFF2-40B4-BE49-F238E27FC236}">
              <a16:creationId xmlns:a16="http://schemas.microsoft.com/office/drawing/2014/main" id="{BF6C24CE-41E6-4767-892C-266F73644B38}"/>
            </a:ext>
          </a:extLst>
        </xdr:cNvPr>
        <xdr:cNvSpPr txBox="1"/>
      </xdr:nvSpPr>
      <xdr:spPr>
        <a:xfrm>
          <a:off x="16592627" y="991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485879E-DD9C-4124-A341-95D887040040}"/>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8CDD2C38-9FD1-4AE1-9538-CD1E5ECE306A}"/>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6001450D-8BEF-4795-8375-48746429E4B8}"/>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EAAD4A94-B1FB-474C-8E7D-9EAE3F585A62}"/>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B031C1BF-36E9-48F0-BBD6-962525889080}"/>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2D3018C-79DD-4CC3-84B8-7D64A4B24BDB}"/>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390AF6F8-317F-4413-867B-6C221F6D579C}"/>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7C3E3553-D0F3-443D-8BB1-65D31449301B}"/>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E108C155-DF90-4448-853A-428FA4E100D6}"/>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FBD80FF6-D3E6-42D1-B3BB-571AAC7279B0}"/>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72578C14-25BB-4936-9E9A-5B5219C9CA0D}"/>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59165787-05F7-4BB6-B9FB-A660E0149489}"/>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8D5C7D3E-9321-4B36-9EE8-DFFFBD1FE639}"/>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9080E112-91C6-49A7-993F-738A402B2DF2}"/>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15846B1-7536-4C24-9183-A1982FBFA2D0}"/>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8567E0F6-3D45-476B-BF02-B56A9B209F7D}"/>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D9704901-9F21-44AB-8AAA-B2291EDA9298}"/>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914A58A4-D19F-4B0E-B5C8-D3609551E756}"/>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B18C93A5-F56D-4943-9703-8BAD6BFF2F2B}"/>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C4265708-F6A2-4B03-80EB-11223AC2F3A7}"/>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C07E1111-3C9F-47E1-A0A5-32F9DF7170AD}"/>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A65EE859-AD14-48BA-A282-F38D2E753325}"/>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9E6577B1-5BC4-495B-8C64-9F290976080B}"/>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6B534C71-BD02-4244-9D4A-01A723F43B8D}"/>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8ACB30C3-17B4-4616-A818-7DEF90431A41}"/>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68AFF5EA-AB51-496C-A09C-09F843A246B0}"/>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D1A3DADB-20EC-4348-8F97-C5DC22BBB86A}"/>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A8CC3577-053A-4192-B7BE-F0EF51EC01D0}"/>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56E6281F-78E8-4B20-ABDB-95C68175BA67}"/>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CCE05F53-CE84-4B86-9913-FEC7C7151E69}"/>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4EAA1889-923C-4DB2-845A-DFF425111A17}"/>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2CCBB182-B410-4E87-990F-DB8E359613AA}"/>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3EE53CC9-97A1-428C-B860-1A3C6B823B1A}"/>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CF29B0F6-834B-4C1A-BCE2-BE6D995739E1}"/>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5998E5F8-14A7-4119-B377-D57049C7AF81}"/>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5723BB50-67F3-48E6-98E2-2AE48163B745}"/>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82A76E2F-4956-447B-90FD-9776C5A6DB17}"/>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564F9DD3-80B1-4DE2-BF26-3572CF97B937}"/>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DA5B5EAB-D373-4979-9A1F-7F97E8AD60EB}"/>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BBC1CAAB-1EC7-48E1-B6B7-C06584427279}"/>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16259498-4595-4B8A-9D71-C3DF186EB452}"/>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5E7A2D9D-9C10-46CB-B806-5BB7827B6980}"/>
            </a:ext>
          </a:extLst>
        </xdr:cNvPr>
        <xdr:cNvCxnSpPr/>
      </xdr:nvCxnSpPr>
      <xdr:spPr>
        <a:xfrm flipV="1">
          <a:off x="14696439" y="16300177"/>
          <a:ext cx="0" cy="156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F5A992FB-9FFD-44A9-96F9-59B50EC5CB34}"/>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D94C63FB-801D-4B52-BFBB-FCFDBBC2D446}"/>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7" name="【公民館】&#10;有形固定資産減価償却率最大値テキスト">
          <a:extLst>
            <a:ext uri="{FF2B5EF4-FFF2-40B4-BE49-F238E27FC236}">
              <a16:creationId xmlns:a16="http://schemas.microsoft.com/office/drawing/2014/main" id="{620A2924-CA98-49E4-A8C4-9B703DF4DBA5}"/>
            </a:ext>
          </a:extLst>
        </xdr:cNvPr>
        <xdr:cNvSpPr txBox="1"/>
      </xdr:nvSpPr>
      <xdr:spPr>
        <a:xfrm>
          <a:off x="14735175" y="16069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8" name="直線コネクタ 667">
          <a:extLst>
            <a:ext uri="{FF2B5EF4-FFF2-40B4-BE49-F238E27FC236}">
              <a16:creationId xmlns:a16="http://schemas.microsoft.com/office/drawing/2014/main" id="{EA6A8D27-C174-44B9-932F-B2FD86B7A6F3}"/>
            </a:ext>
          </a:extLst>
        </xdr:cNvPr>
        <xdr:cNvCxnSpPr/>
      </xdr:nvCxnSpPr>
      <xdr:spPr>
        <a:xfrm>
          <a:off x="14611350" y="163001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669" name="【公民館】&#10;有形固定資産減価償却率平均値テキスト">
          <a:extLst>
            <a:ext uri="{FF2B5EF4-FFF2-40B4-BE49-F238E27FC236}">
              <a16:creationId xmlns:a16="http://schemas.microsoft.com/office/drawing/2014/main" id="{8554A191-478E-4033-8735-C1AC3B2D5E3F}"/>
            </a:ext>
          </a:extLst>
        </xdr:cNvPr>
        <xdr:cNvSpPr txBox="1"/>
      </xdr:nvSpPr>
      <xdr:spPr>
        <a:xfrm>
          <a:off x="14735175" y="17269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0" name="フローチャート: 判断 669">
          <a:extLst>
            <a:ext uri="{FF2B5EF4-FFF2-40B4-BE49-F238E27FC236}">
              <a16:creationId xmlns:a16="http://schemas.microsoft.com/office/drawing/2014/main" id="{B7A10B51-A852-42FE-9896-2811809B3590}"/>
            </a:ext>
          </a:extLst>
        </xdr:cNvPr>
        <xdr:cNvSpPr/>
      </xdr:nvSpPr>
      <xdr:spPr>
        <a:xfrm>
          <a:off x="14649450" y="172847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1" name="フローチャート: 判断 670">
          <a:extLst>
            <a:ext uri="{FF2B5EF4-FFF2-40B4-BE49-F238E27FC236}">
              <a16:creationId xmlns:a16="http://schemas.microsoft.com/office/drawing/2014/main" id="{B91A21F6-5885-432C-B4F8-693BF864B0C0}"/>
            </a:ext>
          </a:extLst>
        </xdr:cNvPr>
        <xdr:cNvSpPr/>
      </xdr:nvSpPr>
      <xdr:spPr>
        <a:xfrm>
          <a:off x="13887450" y="172602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2" name="フローチャート: 判断 671">
          <a:extLst>
            <a:ext uri="{FF2B5EF4-FFF2-40B4-BE49-F238E27FC236}">
              <a16:creationId xmlns:a16="http://schemas.microsoft.com/office/drawing/2014/main" id="{529E7946-1808-495C-93D0-A584FAEBE978}"/>
            </a:ext>
          </a:extLst>
        </xdr:cNvPr>
        <xdr:cNvSpPr/>
      </xdr:nvSpPr>
      <xdr:spPr>
        <a:xfrm>
          <a:off x="13096875" y="172715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3" name="フローチャート: 判断 672">
          <a:extLst>
            <a:ext uri="{FF2B5EF4-FFF2-40B4-BE49-F238E27FC236}">
              <a16:creationId xmlns:a16="http://schemas.microsoft.com/office/drawing/2014/main" id="{53A4100D-554F-4BF3-A2F5-C1D32513F304}"/>
            </a:ext>
          </a:extLst>
        </xdr:cNvPr>
        <xdr:cNvSpPr/>
      </xdr:nvSpPr>
      <xdr:spPr>
        <a:xfrm>
          <a:off x="12296775" y="172521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4" name="フローチャート: 判断 673">
          <a:extLst>
            <a:ext uri="{FF2B5EF4-FFF2-40B4-BE49-F238E27FC236}">
              <a16:creationId xmlns:a16="http://schemas.microsoft.com/office/drawing/2014/main" id="{AF467C91-4ABF-4DC3-B199-3221F460A96B}"/>
            </a:ext>
          </a:extLst>
        </xdr:cNvPr>
        <xdr:cNvSpPr/>
      </xdr:nvSpPr>
      <xdr:spPr>
        <a:xfrm>
          <a:off x="11487150" y="1729776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FD1ACAD-7A48-465F-AEC4-46887D161718}"/>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B079C38-18CD-4B76-A8BD-FCD994E89855}"/>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92C6117-6CD1-4967-9061-9E49F928BCA2}"/>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F23BEF1-F4B8-48ED-8898-17E5FDD68CA1}"/>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D509CEE-63A6-4DAB-B4AB-BAC38C9801A5}"/>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80" name="楕円 679">
          <a:extLst>
            <a:ext uri="{FF2B5EF4-FFF2-40B4-BE49-F238E27FC236}">
              <a16:creationId xmlns:a16="http://schemas.microsoft.com/office/drawing/2014/main" id="{E2BD576F-3F67-43B4-80D3-200C4E04E0CF}"/>
            </a:ext>
          </a:extLst>
        </xdr:cNvPr>
        <xdr:cNvSpPr/>
      </xdr:nvSpPr>
      <xdr:spPr>
        <a:xfrm>
          <a:off x="14649450" y="17261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139716</xdr:rowOff>
    </xdr:from>
    <xdr:ext cx="405111" cy="259045"/>
    <xdr:sp macro="" textlink="">
      <xdr:nvSpPr>
        <xdr:cNvPr id="681" name="【公民館】&#10;有形固定資産減価償却率該当値テキスト">
          <a:extLst>
            <a:ext uri="{FF2B5EF4-FFF2-40B4-BE49-F238E27FC236}">
              <a16:creationId xmlns:a16="http://schemas.microsoft.com/office/drawing/2014/main" id="{368145A4-3B5E-40AD-804B-89CEC3FB3C88}"/>
            </a:ext>
          </a:extLst>
        </xdr:cNvPr>
        <xdr:cNvSpPr txBox="1"/>
      </xdr:nvSpPr>
      <xdr:spPr>
        <a:xfrm>
          <a:off x="14735175"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682" name="楕円 681">
          <a:extLst>
            <a:ext uri="{FF2B5EF4-FFF2-40B4-BE49-F238E27FC236}">
              <a16:creationId xmlns:a16="http://schemas.microsoft.com/office/drawing/2014/main" id="{B0B83247-A747-458B-9571-AB441AA11386}"/>
            </a:ext>
          </a:extLst>
        </xdr:cNvPr>
        <xdr:cNvSpPr/>
      </xdr:nvSpPr>
      <xdr:spPr>
        <a:xfrm>
          <a:off x="13887450" y="172862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17418</xdr:rowOff>
    </xdr:to>
    <xdr:cxnSp macro="">
      <xdr:nvCxnSpPr>
        <xdr:cNvPr id="683" name="直線コネクタ 682">
          <a:extLst>
            <a:ext uri="{FF2B5EF4-FFF2-40B4-BE49-F238E27FC236}">
              <a16:creationId xmlns:a16="http://schemas.microsoft.com/office/drawing/2014/main" id="{A9A2BE64-CFFA-4B08-89C2-8B89E4151DB3}"/>
            </a:ext>
          </a:extLst>
        </xdr:cNvPr>
        <xdr:cNvCxnSpPr/>
      </xdr:nvCxnSpPr>
      <xdr:spPr>
        <a:xfrm flipV="1">
          <a:off x="13935075" y="17309464"/>
          <a:ext cx="762000" cy="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84" name="楕円 683">
          <a:extLst>
            <a:ext uri="{FF2B5EF4-FFF2-40B4-BE49-F238E27FC236}">
              <a16:creationId xmlns:a16="http://schemas.microsoft.com/office/drawing/2014/main" id="{3073E21F-9BF1-45FE-A470-65BC2CD0E427}"/>
            </a:ext>
          </a:extLst>
        </xdr:cNvPr>
        <xdr:cNvSpPr/>
      </xdr:nvSpPr>
      <xdr:spPr>
        <a:xfrm>
          <a:off x="13096875" y="172895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20682</xdr:rowOff>
    </xdr:to>
    <xdr:cxnSp macro="">
      <xdr:nvCxnSpPr>
        <xdr:cNvPr id="685" name="直線コネクタ 684">
          <a:extLst>
            <a:ext uri="{FF2B5EF4-FFF2-40B4-BE49-F238E27FC236}">
              <a16:creationId xmlns:a16="http://schemas.microsoft.com/office/drawing/2014/main" id="{AEC7B74C-81A9-43DF-B597-E3786D3D2A7F}"/>
            </a:ext>
          </a:extLst>
        </xdr:cNvPr>
        <xdr:cNvCxnSpPr/>
      </xdr:nvCxnSpPr>
      <xdr:spPr>
        <a:xfrm flipV="1">
          <a:off x="13144500" y="17333868"/>
          <a:ext cx="790575"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686" name="楕円 685">
          <a:extLst>
            <a:ext uri="{FF2B5EF4-FFF2-40B4-BE49-F238E27FC236}">
              <a16:creationId xmlns:a16="http://schemas.microsoft.com/office/drawing/2014/main" id="{E2A4543D-976D-45AE-BE2E-E605C18D4C97}"/>
            </a:ext>
          </a:extLst>
        </xdr:cNvPr>
        <xdr:cNvSpPr/>
      </xdr:nvSpPr>
      <xdr:spPr>
        <a:xfrm>
          <a:off x="12296775" y="173076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20682</xdr:rowOff>
    </xdr:from>
    <xdr:to>
      <xdr:col>76</xdr:col>
      <xdr:colOff>114300</xdr:colOff>
      <xdr:row>106</xdr:row>
      <xdr:rowOff>45176</xdr:rowOff>
    </xdr:to>
    <xdr:cxnSp macro="">
      <xdr:nvCxnSpPr>
        <xdr:cNvPr id="687" name="直線コネクタ 686">
          <a:extLst>
            <a:ext uri="{FF2B5EF4-FFF2-40B4-BE49-F238E27FC236}">
              <a16:creationId xmlns:a16="http://schemas.microsoft.com/office/drawing/2014/main" id="{9983B1F2-53D8-4591-ADF0-6B292D80DAA6}"/>
            </a:ext>
          </a:extLst>
        </xdr:cNvPr>
        <xdr:cNvCxnSpPr/>
      </xdr:nvCxnSpPr>
      <xdr:spPr>
        <a:xfrm flipV="1">
          <a:off x="12344400" y="17337132"/>
          <a:ext cx="800100"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688" name="楕円 687">
          <a:extLst>
            <a:ext uri="{FF2B5EF4-FFF2-40B4-BE49-F238E27FC236}">
              <a16:creationId xmlns:a16="http://schemas.microsoft.com/office/drawing/2014/main" id="{36361CEC-0F6D-4137-8C25-CED8571557B2}"/>
            </a:ext>
          </a:extLst>
        </xdr:cNvPr>
        <xdr:cNvSpPr/>
      </xdr:nvSpPr>
      <xdr:spPr>
        <a:xfrm>
          <a:off x="11487150" y="172814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45176</xdr:rowOff>
    </xdr:to>
    <xdr:cxnSp macro="">
      <xdr:nvCxnSpPr>
        <xdr:cNvPr id="689" name="直線コネクタ 688">
          <a:extLst>
            <a:ext uri="{FF2B5EF4-FFF2-40B4-BE49-F238E27FC236}">
              <a16:creationId xmlns:a16="http://schemas.microsoft.com/office/drawing/2014/main" id="{99B6A83B-0EDB-4F10-AFA8-D4CCA2849D4E}"/>
            </a:ext>
          </a:extLst>
        </xdr:cNvPr>
        <xdr:cNvCxnSpPr/>
      </xdr:nvCxnSpPr>
      <xdr:spPr>
        <a:xfrm>
          <a:off x="11534775" y="17329059"/>
          <a:ext cx="80962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90" name="n_1aveValue【公民館】&#10;有形固定資産減価償却率">
          <a:extLst>
            <a:ext uri="{FF2B5EF4-FFF2-40B4-BE49-F238E27FC236}">
              <a16:creationId xmlns:a16="http://schemas.microsoft.com/office/drawing/2014/main" id="{E9C6D9E1-FFC4-4E3B-8591-2B7625D48E30}"/>
            </a:ext>
          </a:extLst>
        </xdr:cNvPr>
        <xdr:cNvSpPr txBox="1"/>
      </xdr:nvSpPr>
      <xdr:spPr>
        <a:xfrm>
          <a:off x="13745219" y="1703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91" name="n_2aveValue【公民館】&#10;有形固定資産減価償却率">
          <a:extLst>
            <a:ext uri="{FF2B5EF4-FFF2-40B4-BE49-F238E27FC236}">
              <a16:creationId xmlns:a16="http://schemas.microsoft.com/office/drawing/2014/main" id="{BF2FD739-A0FF-4B00-92CD-C34C30D1ABB2}"/>
            </a:ext>
          </a:extLst>
        </xdr:cNvPr>
        <xdr:cNvSpPr txBox="1"/>
      </xdr:nvSpPr>
      <xdr:spPr>
        <a:xfrm>
          <a:off x="12964169" y="170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2" name="n_3aveValue【公民館】&#10;有形固定資産減価償却率">
          <a:extLst>
            <a:ext uri="{FF2B5EF4-FFF2-40B4-BE49-F238E27FC236}">
              <a16:creationId xmlns:a16="http://schemas.microsoft.com/office/drawing/2014/main" id="{BBEB6B06-24A7-44C4-AD28-6342CA0F518E}"/>
            </a:ext>
          </a:extLst>
        </xdr:cNvPr>
        <xdr:cNvSpPr txBox="1"/>
      </xdr:nvSpPr>
      <xdr:spPr>
        <a:xfrm>
          <a:off x="12164069"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693" name="n_4aveValue【公民館】&#10;有形固定資産減価償却率">
          <a:extLst>
            <a:ext uri="{FF2B5EF4-FFF2-40B4-BE49-F238E27FC236}">
              <a16:creationId xmlns:a16="http://schemas.microsoft.com/office/drawing/2014/main" id="{C67ACE08-6411-4018-9682-045EBC95A9CA}"/>
            </a:ext>
          </a:extLst>
        </xdr:cNvPr>
        <xdr:cNvSpPr txBox="1"/>
      </xdr:nvSpPr>
      <xdr:spPr>
        <a:xfrm>
          <a:off x="11354444" y="173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59345</xdr:rowOff>
    </xdr:from>
    <xdr:ext cx="405111" cy="259045"/>
    <xdr:sp macro="" textlink="">
      <xdr:nvSpPr>
        <xdr:cNvPr id="694" name="n_1mainValue【公民館】&#10;有形固定資産減価償却率">
          <a:extLst>
            <a:ext uri="{FF2B5EF4-FFF2-40B4-BE49-F238E27FC236}">
              <a16:creationId xmlns:a16="http://schemas.microsoft.com/office/drawing/2014/main" id="{58613E30-3049-4D72-BE9F-A0F93E9B5BBD}"/>
            </a:ext>
          </a:extLst>
        </xdr:cNvPr>
        <xdr:cNvSpPr txBox="1"/>
      </xdr:nvSpPr>
      <xdr:spPr>
        <a:xfrm>
          <a:off x="13745219" y="1737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695" name="n_2mainValue【公民館】&#10;有形固定資産減価償却率">
          <a:extLst>
            <a:ext uri="{FF2B5EF4-FFF2-40B4-BE49-F238E27FC236}">
              <a16:creationId xmlns:a16="http://schemas.microsoft.com/office/drawing/2014/main" id="{7DE48A34-5D07-43E4-9DEC-6C47D67482DD}"/>
            </a:ext>
          </a:extLst>
        </xdr:cNvPr>
        <xdr:cNvSpPr txBox="1"/>
      </xdr:nvSpPr>
      <xdr:spPr>
        <a:xfrm>
          <a:off x="12964169" y="1738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696" name="n_3mainValue【公民館】&#10;有形固定資産減価償却率">
          <a:extLst>
            <a:ext uri="{FF2B5EF4-FFF2-40B4-BE49-F238E27FC236}">
              <a16:creationId xmlns:a16="http://schemas.microsoft.com/office/drawing/2014/main" id="{F092032E-D496-474F-BE91-8FE9B81CCBA6}"/>
            </a:ext>
          </a:extLst>
        </xdr:cNvPr>
        <xdr:cNvSpPr txBox="1"/>
      </xdr:nvSpPr>
      <xdr:spPr>
        <a:xfrm>
          <a:off x="12164069" y="17400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83111</xdr:rowOff>
    </xdr:from>
    <xdr:ext cx="405111" cy="259045"/>
    <xdr:sp macro="" textlink="">
      <xdr:nvSpPr>
        <xdr:cNvPr id="697" name="n_4mainValue【公民館】&#10;有形固定資産減価償却率">
          <a:extLst>
            <a:ext uri="{FF2B5EF4-FFF2-40B4-BE49-F238E27FC236}">
              <a16:creationId xmlns:a16="http://schemas.microsoft.com/office/drawing/2014/main" id="{F7974BB9-51C5-4C2C-90A5-A311416ABD1E}"/>
            </a:ext>
          </a:extLst>
        </xdr:cNvPr>
        <xdr:cNvSpPr txBox="1"/>
      </xdr:nvSpPr>
      <xdr:spPr>
        <a:xfrm>
          <a:off x="11354444" y="17059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4780E33-982E-446E-A78E-D7103DA5F8C8}"/>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B61B1386-2D62-4319-8AF4-B657E29530D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D27284F4-969B-41FD-A222-2B83E7218AEB}"/>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39B90AE0-3B01-47C8-BEDF-EF99CE8AC288}"/>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2CF815FB-EE50-4262-AD53-AAB548053E5D}"/>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2DE6F292-43A8-4049-886A-454BB21F4308}"/>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AE63C26F-D4D8-48F9-B59A-CB57039981BF}"/>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E233CF41-1FEE-4282-841B-E0283554606B}"/>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7BF7A340-F4BA-404D-9E0B-F2CF31A236DC}"/>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60340156-46EB-4771-8D49-17710F96BE50}"/>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1D75CDFC-C82D-4F31-850D-52137952CEBF}"/>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86D26523-0146-492D-AAE3-37E8B91F2D8A}"/>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F58C7FE8-C4F1-498B-A65E-14E279E532D0}"/>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37F71287-6543-45A3-BAE7-3F999FD06369}"/>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7B6CFC16-A1F1-4B01-BF80-83E1A7198F27}"/>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0AD9950A-F199-40D0-ADFC-F0509994ACC1}"/>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B736D4E2-6D62-40E8-B5AF-D1FAEC12C2A7}"/>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B1C22384-AE94-4802-A7A7-643C5BB284B8}"/>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27160C7E-E417-41B4-B0DA-B56725218788}"/>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0AED6F3D-97B7-4105-B1C5-A512D15709C8}"/>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ABC82263-A1AA-40C3-BA5B-0C2C29189491}"/>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D2C01BAD-EA7E-4BA4-9413-D4C4E405AE69}"/>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76378CFF-86CB-4644-9153-7C25A10025E2}"/>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1" name="直線コネクタ 720">
          <a:extLst>
            <a:ext uri="{FF2B5EF4-FFF2-40B4-BE49-F238E27FC236}">
              <a16:creationId xmlns:a16="http://schemas.microsoft.com/office/drawing/2014/main" id="{AE84B676-15BD-46C8-9923-8069FF1B585A}"/>
            </a:ext>
          </a:extLst>
        </xdr:cNvPr>
        <xdr:cNvCxnSpPr/>
      </xdr:nvCxnSpPr>
      <xdr:spPr>
        <a:xfrm flipV="1">
          <a:off x="19954239" y="16280257"/>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2" name="【公民館】&#10;一人当たり面積最小値テキスト">
          <a:extLst>
            <a:ext uri="{FF2B5EF4-FFF2-40B4-BE49-F238E27FC236}">
              <a16:creationId xmlns:a16="http://schemas.microsoft.com/office/drawing/2014/main" id="{88838DBB-B014-4EF3-B706-B58550D7AA7E}"/>
            </a:ext>
          </a:extLst>
        </xdr:cNvPr>
        <xdr:cNvSpPr txBox="1"/>
      </xdr:nvSpPr>
      <xdr:spPr>
        <a:xfrm>
          <a:off x="19992975" y="177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3" name="直線コネクタ 722">
          <a:extLst>
            <a:ext uri="{FF2B5EF4-FFF2-40B4-BE49-F238E27FC236}">
              <a16:creationId xmlns:a16="http://schemas.microsoft.com/office/drawing/2014/main" id="{60949E00-BBE7-436A-B5D3-85A00874958B}"/>
            </a:ext>
          </a:extLst>
        </xdr:cNvPr>
        <xdr:cNvCxnSpPr/>
      </xdr:nvCxnSpPr>
      <xdr:spPr>
        <a:xfrm>
          <a:off x="19878675" y="177859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a:extLst>
            <a:ext uri="{FF2B5EF4-FFF2-40B4-BE49-F238E27FC236}">
              <a16:creationId xmlns:a16="http://schemas.microsoft.com/office/drawing/2014/main" id="{32623145-ADCF-4AD0-AD7B-82E13E0CBDD2}"/>
            </a:ext>
          </a:extLst>
        </xdr:cNvPr>
        <xdr:cNvSpPr txBox="1"/>
      </xdr:nvSpPr>
      <xdr:spPr>
        <a:xfrm>
          <a:off x="19992975" y="1604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a:extLst>
            <a:ext uri="{FF2B5EF4-FFF2-40B4-BE49-F238E27FC236}">
              <a16:creationId xmlns:a16="http://schemas.microsoft.com/office/drawing/2014/main" id="{A282C3F7-4949-4131-AB26-7586102C02A2}"/>
            </a:ext>
          </a:extLst>
        </xdr:cNvPr>
        <xdr:cNvCxnSpPr/>
      </xdr:nvCxnSpPr>
      <xdr:spPr>
        <a:xfrm>
          <a:off x="19878675" y="16280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26" name="【公民館】&#10;一人当たり面積平均値テキスト">
          <a:extLst>
            <a:ext uri="{FF2B5EF4-FFF2-40B4-BE49-F238E27FC236}">
              <a16:creationId xmlns:a16="http://schemas.microsoft.com/office/drawing/2014/main" id="{A6D155C2-5F98-483F-98AB-0CED6BA29BF8}"/>
            </a:ext>
          </a:extLst>
        </xdr:cNvPr>
        <xdr:cNvSpPr txBox="1"/>
      </xdr:nvSpPr>
      <xdr:spPr>
        <a:xfrm>
          <a:off x="19992975" y="17334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7" name="フローチャート: 判断 726">
          <a:extLst>
            <a:ext uri="{FF2B5EF4-FFF2-40B4-BE49-F238E27FC236}">
              <a16:creationId xmlns:a16="http://schemas.microsoft.com/office/drawing/2014/main" id="{70B4FF86-C525-4843-8F01-A141F7C1031D}"/>
            </a:ext>
          </a:extLst>
        </xdr:cNvPr>
        <xdr:cNvSpPr/>
      </xdr:nvSpPr>
      <xdr:spPr>
        <a:xfrm>
          <a:off x="19897725" y="173563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8" name="フローチャート: 判断 727">
          <a:extLst>
            <a:ext uri="{FF2B5EF4-FFF2-40B4-BE49-F238E27FC236}">
              <a16:creationId xmlns:a16="http://schemas.microsoft.com/office/drawing/2014/main" id="{991E59A3-E1E5-4D47-8579-74A38A752506}"/>
            </a:ext>
          </a:extLst>
        </xdr:cNvPr>
        <xdr:cNvSpPr/>
      </xdr:nvSpPr>
      <xdr:spPr>
        <a:xfrm>
          <a:off x="19154775" y="173753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29" name="フローチャート: 判断 728">
          <a:extLst>
            <a:ext uri="{FF2B5EF4-FFF2-40B4-BE49-F238E27FC236}">
              <a16:creationId xmlns:a16="http://schemas.microsoft.com/office/drawing/2014/main" id="{251D3681-2FF0-4972-9C2F-0B1772ED14E2}"/>
            </a:ext>
          </a:extLst>
        </xdr:cNvPr>
        <xdr:cNvSpPr/>
      </xdr:nvSpPr>
      <xdr:spPr>
        <a:xfrm>
          <a:off x="18345150" y="173645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30" name="フローチャート: 判断 729">
          <a:extLst>
            <a:ext uri="{FF2B5EF4-FFF2-40B4-BE49-F238E27FC236}">
              <a16:creationId xmlns:a16="http://schemas.microsoft.com/office/drawing/2014/main" id="{B37F2E4D-F42B-44E9-B54F-BB11456B4C02}"/>
            </a:ext>
          </a:extLst>
        </xdr:cNvPr>
        <xdr:cNvSpPr/>
      </xdr:nvSpPr>
      <xdr:spPr>
        <a:xfrm>
          <a:off x="17554575" y="173851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31" name="フローチャート: 判断 730">
          <a:extLst>
            <a:ext uri="{FF2B5EF4-FFF2-40B4-BE49-F238E27FC236}">
              <a16:creationId xmlns:a16="http://schemas.microsoft.com/office/drawing/2014/main" id="{93BF4AE9-42C0-4408-9C4C-84CA05E085B5}"/>
            </a:ext>
          </a:extLst>
        </xdr:cNvPr>
        <xdr:cNvSpPr/>
      </xdr:nvSpPr>
      <xdr:spPr>
        <a:xfrm>
          <a:off x="16754475" y="174219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B89C9C9-F980-4348-A307-935AA9AF8D43}"/>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11D9DCD-DF2E-498B-A92E-65DCBF33CB2E}"/>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E021240-0045-400B-92B3-7167447167AD}"/>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E8ADF48-445C-4E59-9E7F-410A47DA61E9}"/>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DB55BCC-FB60-4E84-8294-BD38200FB2BE}"/>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109982</xdr:rowOff>
    </xdr:from>
    <xdr:to>
      <xdr:col>116</xdr:col>
      <xdr:colOff>114300</xdr:colOff>
      <xdr:row>100</xdr:row>
      <xdr:rowOff>40132</xdr:rowOff>
    </xdr:to>
    <xdr:sp macro="" textlink="">
      <xdr:nvSpPr>
        <xdr:cNvPr id="737" name="楕円 736">
          <a:extLst>
            <a:ext uri="{FF2B5EF4-FFF2-40B4-BE49-F238E27FC236}">
              <a16:creationId xmlns:a16="http://schemas.microsoft.com/office/drawing/2014/main" id="{646F624B-D7B2-41CD-9BA9-8EC696162A7F}"/>
            </a:ext>
          </a:extLst>
        </xdr:cNvPr>
        <xdr:cNvSpPr/>
      </xdr:nvSpPr>
      <xdr:spPr>
        <a:xfrm>
          <a:off x="19897725" y="162231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63009</xdr:rowOff>
    </xdr:from>
    <xdr:ext cx="469744" cy="259045"/>
    <xdr:sp macro="" textlink="">
      <xdr:nvSpPr>
        <xdr:cNvPr id="738" name="【公民館】&#10;一人当たり面積該当値テキスト">
          <a:extLst>
            <a:ext uri="{FF2B5EF4-FFF2-40B4-BE49-F238E27FC236}">
              <a16:creationId xmlns:a16="http://schemas.microsoft.com/office/drawing/2014/main" id="{3C4240B0-739D-4E40-858A-3CB7618E294E}"/>
            </a:ext>
          </a:extLst>
        </xdr:cNvPr>
        <xdr:cNvSpPr txBox="1"/>
      </xdr:nvSpPr>
      <xdr:spPr>
        <a:xfrm>
          <a:off x="19992975" y="161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163322</xdr:rowOff>
    </xdr:from>
    <xdr:to>
      <xdr:col>112</xdr:col>
      <xdr:colOff>38100</xdr:colOff>
      <xdr:row>100</xdr:row>
      <xdr:rowOff>93472</xdr:rowOff>
    </xdr:to>
    <xdr:sp macro="" textlink="">
      <xdr:nvSpPr>
        <xdr:cNvPr id="739" name="楕円 738">
          <a:extLst>
            <a:ext uri="{FF2B5EF4-FFF2-40B4-BE49-F238E27FC236}">
              <a16:creationId xmlns:a16="http://schemas.microsoft.com/office/drawing/2014/main" id="{E0813A1F-994A-4DAD-BFA6-85B171AFD7B0}"/>
            </a:ext>
          </a:extLst>
        </xdr:cNvPr>
        <xdr:cNvSpPr/>
      </xdr:nvSpPr>
      <xdr:spPr>
        <a:xfrm>
          <a:off x="19154775" y="162764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160782</xdr:rowOff>
    </xdr:from>
    <xdr:to>
      <xdr:col>116</xdr:col>
      <xdr:colOff>63500</xdr:colOff>
      <xdr:row>100</xdr:row>
      <xdr:rowOff>42672</xdr:rowOff>
    </xdr:to>
    <xdr:cxnSp macro="">
      <xdr:nvCxnSpPr>
        <xdr:cNvPr id="740" name="直線コネクタ 739">
          <a:extLst>
            <a:ext uri="{FF2B5EF4-FFF2-40B4-BE49-F238E27FC236}">
              <a16:creationId xmlns:a16="http://schemas.microsoft.com/office/drawing/2014/main" id="{A10757D3-1416-4D81-B01E-A84DD463FCEC}"/>
            </a:ext>
          </a:extLst>
        </xdr:cNvPr>
        <xdr:cNvCxnSpPr/>
      </xdr:nvCxnSpPr>
      <xdr:spPr>
        <a:xfrm flipV="1">
          <a:off x="19202400" y="16280257"/>
          <a:ext cx="7524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19304</xdr:rowOff>
    </xdr:from>
    <xdr:to>
      <xdr:col>107</xdr:col>
      <xdr:colOff>101600</xdr:colOff>
      <xdr:row>100</xdr:row>
      <xdr:rowOff>120904</xdr:rowOff>
    </xdr:to>
    <xdr:sp macro="" textlink="">
      <xdr:nvSpPr>
        <xdr:cNvPr id="741" name="楕円 740">
          <a:extLst>
            <a:ext uri="{FF2B5EF4-FFF2-40B4-BE49-F238E27FC236}">
              <a16:creationId xmlns:a16="http://schemas.microsoft.com/office/drawing/2014/main" id="{93BF0C21-C9E4-455B-8F8B-A2FF63A68893}"/>
            </a:ext>
          </a:extLst>
        </xdr:cNvPr>
        <xdr:cNvSpPr/>
      </xdr:nvSpPr>
      <xdr:spPr>
        <a:xfrm>
          <a:off x="18345150" y="163070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42672</xdr:rowOff>
    </xdr:from>
    <xdr:to>
      <xdr:col>111</xdr:col>
      <xdr:colOff>177800</xdr:colOff>
      <xdr:row>100</xdr:row>
      <xdr:rowOff>70104</xdr:rowOff>
    </xdr:to>
    <xdr:cxnSp macro="">
      <xdr:nvCxnSpPr>
        <xdr:cNvPr id="742" name="直線コネクタ 741">
          <a:extLst>
            <a:ext uri="{FF2B5EF4-FFF2-40B4-BE49-F238E27FC236}">
              <a16:creationId xmlns:a16="http://schemas.microsoft.com/office/drawing/2014/main" id="{364C0E4E-9080-46DF-9F8D-F486EB684B8D}"/>
            </a:ext>
          </a:extLst>
        </xdr:cNvPr>
        <xdr:cNvCxnSpPr/>
      </xdr:nvCxnSpPr>
      <xdr:spPr>
        <a:xfrm flipV="1">
          <a:off x="18392775" y="16333597"/>
          <a:ext cx="80962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138176</xdr:rowOff>
    </xdr:from>
    <xdr:to>
      <xdr:col>102</xdr:col>
      <xdr:colOff>165100</xdr:colOff>
      <xdr:row>101</xdr:row>
      <xdr:rowOff>68326</xdr:rowOff>
    </xdr:to>
    <xdr:sp macro="" textlink="">
      <xdr:nvSpPr>
        <xdr:cNvPr id="743" name="楕円 742">
          <a:extLst>
            <a:ext uri="{FF2B5EF4-FFF2-40B4-BE49-F238E27FC236}">
              <a16:creationId xmlns:a16="http://schemas.microsoft.com/office/drawing/2014/main" id="{7CC92803-43C6-4C2B-8121-039D6C599692}"/>
            </a:ext>
          </a:extLst>
        </xdr:cNvPr>
        <xdr:cNvSpPr/>
      </xdr:nvSpPr>
      <xdr:spPr>
        <a:xfrm>
          <a:off x="17554575" y="16429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70104</xdr:rowOff>
    </xdr:from>
    <xdr:to>
      <xdr:col>107</xdr:col>
      <xdr:colOff>50800</xdr:colOff>
      <xdr:row>101</xdr:row>
      <xdr:rowOff>17526</xdr:rowOff>
    </xdr:to>
    <xdr:cxnSp macro="">
      <xdr:nvCxnSpPr>
        <xdr:cNvPr id="744" name="直線コネクタ 743">
          <a:extLst>
            <a:ext uri="{FF2B5EF4-FFF2-40B4-BE49-F238E27FC236}">
              <a16:creationId xmlns:a16="http://schemas.microsoft.com/office/drawing/2014/main" id="{26844E4A-8995-41C8-9CB2-47782EDB3066}"/>
            </a:ext>
          </a:extLst>
        </xdr:cNvPr>
        <xdr:cNvCxnSpPr/>
      </xdr:nvCxnSpPr>
      <xdr:spPr>
        <a:xfrm flipV="1">
          <a:off x="17602200" y="16354679"/>
          <a:ext cx="790575" cy="1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168656</xdr:rowOff>
    </xdr:from>
    <xdr:to>
      <xdr:col>98</xdr:col>
      <xdr:colOff>38100</xdr:colOff>
      <xdr:row>101</xdr:row>
      <xdr:rowOff>98806</xdr:rowOff>
    </xdr:to>
    <xdr:sp macro="" textlink="">
      <xdr:nvSpPr>
        <xdr:cNvPr id="745" name="楕円 744">
          <a:extLst>
            <a:ext uri="{FF2B5EF4-FFF2-40B4-BE49-F238E27FC236}">
              <a16:creationId xmlns:a16="http://schemas.microsoft.com/office/drawing/2014/main" id="{EAAB7B19-2AAE-4D46-A65C-F807BAFA7372}"/>
            </a:ext>
          </a:extLst>
        </xdr:cNvPr>
        <xdr:cNvSpPr/>
      </xdr:nvSpPr>
      <xdr:spPr>
        <a:xfrm>
          <a:off x="16754475" y="164564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17526</xdr:rowOff>
    </xdr:from>
    <xdr:to>
      <xdr:col>102</xdr:col>
      <xdr:colOff>114300</xdr:colOff>
      <xdr:row>101</xdr:row>
      <xdr:rowOff>48006</xdr:rowOff>
    </xdr:to>
    <xdr:cxnSp macro="">
      <xdr:nvCxnSpPr>
        <xdr:cNvPr id="746" name="直線コネクタ 745">
          <a:extLst>
            <a:ext uri="{FF2B5EF4-FFF2-40B4-BE49-F238E27FC236}">
              <a16:creationId xmlns:a16="http://schemas.microsoft.com/office/drawing/2014/main" id="{1CC80E87-BD06-4017-8B5F-524BB9986D24}"/>
            </a:ext>
          </a:extLst>
        </xdr:cNvPr>
        <xdr:cNvCxnSpPr/>
      </xdr:nvCxnSpPr>
      <xdr:spPr>
        <a:xfrm flipV="1">
          <a:off x="16802100" y="16476726"/>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747" name="n_1aveValue【公民館】&#10;一人当たり面積">
          <a:extLst>
            <a:ext uri="{FF2B5EF4-FFF2-40B4-BE49-F238E27FC236}">
              <a16:creationId xmlns:a16="http://schemas.microsoft.com/office/drawing/2014/main" id="{BCCCE499-C0D5-4134-91F2-7D0B91BF70F4}"/>
            </a:ext>
          </a:extLst>
        </xdr:cNvPr>
        <xdr:cNvSpPr txBox="1"/>
      </xdr:nvSpPr>
      <xdr:spPr>
        <a:xfrm>
          <a:off x="18983402" y="1746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748" name="n_2aveValue【公民館】&#10;一人当たり面積">
          <a:extLst>
            <a:ext uri="{FF2B5EF4-FFF2-40B4-BE49-F238E27FC236}">
              <a16:creationId xmlns:a16="http://schemas.microsoft.com/office/drawing/2014/main" id="{D1573660-A69A-4D7F-B258-1808C9691912}"/>
            </a:ext>
          </a:extLst>
        </xdr:cNvPr>
        <xdr:cNvSpPr txBox="1"/>
      </xdr:nvSpPr>
      <xdr:spPr>
        <a:xfrm>
          <a:off x="18183302" y="1745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749" name="n_3aveValue【公民館】&#10;一人当たり面積">
          <a:extLst>
            <a:ext uri="{FF2B5EF4-FFF2-40B4-BE49-F238E27FC236}">
              <a16:creationId xmlns:a16="http://schemas.microsoft.com/office/drawing/2014/main" id="{7E5506C0-52AF-4FD6-AF31-E6D43DFB36BB}"/>
            </a:ext>
          </a:extLst>
        </xdr:cNvPr>
        <xdr:cNvSpPr txBox="1"/>
      </xdr:nvSpPr>
      <xdr:spPr>
        <a:xfrm>
          <a:off x="17383202" y="174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750" name="n_4aveValue【公民館】&#10;一人当たり面積">
          <a:extLst>
            <a:ext uri="{FF2B5EF4-FFF2-40B4-BE49-F238E27FC236}">
              <a16:creationId xmlns:a16="http://schemas.microsoft.com/office/drawing/2014/main" id="{89D7B1F1-1D14-49DE-B1D6-C27203AFD921}"/>
            </a:ext>
          </a:extLst>
        </xdr:cNvPr>
        <xdr:cNvSpPr txBox="1"/>
      </xdr:nvSpPr>
      <xdr:spPr>
        <a:xfrm>
          <a:off x="16592627" y="1751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109999</xdr:rowOff>
    </xdr:from>
    <xdr:ext cx="469744" cy="259045"/>
    <xdr:sp macro="" textlink="">
      <xdr:nvSpPr>
        <xdr:cNvPr id="751" name="n_1mainValue【公民館】&#10;一人当たり面積">
          <a:extLst>
            <a:ext uri="{FF2B5EF4-FFF2-40B4-BE49-F238E27FC236}">
              <a16:creationId xmlns:a16="http://schemas.microsoft.com/office/drawing/2014/main" id="{A5309994-EA40-4E46-878F-9593C28419FA}"/>
            </a:ext>
          </a:extLst>
        </xdr:cNvPr>
        <xdr:cNvSpPr txBox="1"/>
      </xdr:nvSpPr>
      <xdr:spPr>
        <a:xfrm>
          <a:off x="18983402" y="1605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137431</xdr:rowOff>
    </xdr:from>
    <xdr:ext cx="469744" cy="259045"/>
    <xdr:sp macro="" textlink="">
      <xdr:nvSpPr>
        <xdr:cNvPr id="752" name="n_2mainValue【公民館】&#10;一人当たり面積">
          <a:extLst>
            <a:ext uri="{FF2B5EF4-FFF2-40B4-BE49-F238E27FC236}">
              <a16:creationId xmlns:a16="http://schemas.microsoft.com/office/drawing/2014/main" id="{19D56495-2A4C-4962-9206-B14C2E96A108}"/>
            </a:ext>
          </a:extLst>
        </xdr:cNvPr>
        <xdr:cNvSpPr txBox="1"/>
      </xdr:nvSpPr>
      <xdr:spPr>
        <a:xfrm>
          <a:off x="18183302" y="160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84853</xdr:rowOff>
    </xdr:from>
    <xdr:ext cx="469744" cy="259045"/>
    <xdr:sp macro="" textlink="">
      <xdr:nvSpPr>
        <xdr:cNvPr id="753" name="n_3mainValue【公民館】&#10;一人当たり面積">
          <a:extLst>
            <a:ext uri="{FF2B5EF4-FFF2-40B4-BE49-F238E27FC236}">
              <a16:creationId xmlns:a16="http://schemas.microsoft.com/office/drawing/2014/main" id="{E38AED4D-2E97-4FDB-82DA-EA9DC76CF4B9}"/>
            </a:ext>
          </a:extLst>
        </xdr:cNvPr>
        <xdr:cNvSpPr txBox="1"/>
      </xdr:nvSpPr>
      <xdr:spPr>
        <a:xfrm>
          <a:off x="17383202" y="162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115333</xdr:rowOff>
    </xdr:from>
    <xdr:ext cx="469744" cy="259045"/>
    <xdr:sp macro="" textlink="">
      <xdr:nvSpPr>
        <xdr:cNvPr id="754" name="n_4mainValue【公民館】&#10;一人当たり面積">
          <a:extLst>
            <a:ext uri="{FF2B5EF4-FFF2-40B4-BE49-F238E27FC236}">
              <a16:creationId xmlns:a16="http://schemas.microsoft.com/office/drawing/2014/main" id="{6CB008B5-C151-462E-A02D-056B410FE6F0}"/>
            </a:ext>
          </a:extLst>
        </xdr:cNvPr>
        <xdr:cNvSpPr txBox="1"/>
      </xdr:nvSpPr>
      <xdr:spPr>
        <a:xfrm>
          <a:off x="16592627" y="1623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B8797E9D-5DD0-44FE-B0F7-1237F6870D14}"/>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B48CF60-81E0-4892-8E0A-4DF7ABECCCFE}"/>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54493CAC-FB3E-4543-89AD-F63FFCEE5BCF}"/>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類似団体と比較してほとんどの施設において、有形固定資産減価償却率が高くなっている。特に工作物の道路・橋梁・トンネルはかなり減価償却が進んでいる。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本町は林業の町であり、木造の公共施設が多く、特に学校等は木造化に進んで取り組んできた。木造の耐用年数が短いということも減価償却率が高い要因のひとつである。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さらに、人口減少により一人当たりの面積も多い状況にあり、今後は公共施設等総合管理計画に基づき、保有施設の総量縮減、統廃合・複合化を推進し、更新整備に要する経費を抑制する必要がある。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6E011F-8559-4924-BF06-A9EC9825D9D3}"/>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77989C-7AB5-4AEA-8D9D-EE8B0507A244}"/>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C581FB-2F66-4428-AF0D-584849CB29D8}"/>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8270E6-0AE2-4725-9B1A-98CDDC9CE59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2A7505-7C92-4153-9BCA-92EA2B4CC410}"/>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C1E547-1A41-4748-A3E0-D83B9638208B}"/>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A40AB6-6174-48C1-80D0-63C6A03B5BF8}"/>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4C1809-BFD7-4E53-91C1-1DE8DEC40DA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729D3E-D971-4354-B1BA-9ACE73974CAB}"/>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2D28BC-ED16-4D5B-9869-19049B53AE45}"/>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7,650
7,619
583.69
11,474,271
10,470,488
827,000
6,000,604
9,424,773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8640CB-6854-480A-BE74-C670FAC0234C}"/>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52EC5A-FD62-4C5A-91BB-E762DADC663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6D8121-C319-4226-9274-398165DCDF21}"/>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E3EDA7-AEBC-46FB-9AC1-0FA71EFDD98F}"/>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D3166E-36B0-46DB-9F23-F6B8C2B224EF}"/>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8F08884-7B16-4435-BEF0-9FAD70A16DE9}"/>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AE59A9-102E-4469-98C7-E28E6358FBFE}"/>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35CA17-6ADA-437E-AC61-9A82B9BC087B}"/>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2C1596-2943-4299-8675-DAF060C41CA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4C93FD-D9BB-435C-A877-037FEC5CE4A8}"/>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09B801-B642-46BB-8A9E-F653EFBA2F06}"/>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53E21B-1D23-4FB4-90E9-6D93003BE0B2}"/>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6C903D-0F79-4AF6-8409-AA532B8D93A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22148B-98ED-4B35-927C-220F8AAB7A21}"/>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051DEA-7C1B-454C-96D3-F81298AC0F77}"/>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D316ED-530B-4FDA-A128-D182FCE9FB88}"/>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43C798-13C9-42A1-877A-880972D79D21}"/>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C53B29-3626-4ABA-AECD-C1EF750BACC6}"/>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E8D074-FE02-4474-9AFA-FDDD299C6F4B}"/>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892C11-203C-4000-B827-5BC0B048AA55}"/>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59D110-1D29-4268-B380-28771AD01916}"/>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94A5AA-CDF4-445E-8B3B-5AE448915A0C}"/>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697E09A-8BD1-4533-A32D-32EF86DD6843}"/>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108836-E2F0-496B-AC39-7CF35C2401DC}"/>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1D7D22-1615-4E31-84A7-A101AC57D679}"/>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610F69-2A3F-4B1E-8515-7A9DB815B68F}"/>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7A69EB-8273-4D3B-BE26-235EFA82E2D2}"/>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943FA1-4FFE-4E30-B3D6-AFFD51B37C0A}"/>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0232DF-8D63-429B-8ADF-F6BA7B920099}"/>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52A4AD-973C-4FC4-95F1-5C174FBE11D5}"/>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0E5938-FDE2-441C-B122-1D152EDAD25B}"/>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354B01-BA27-4E0D-8A3C-1A4E85D4C34C}"/>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6AA552-5F5D-4B02-8F04-AE6E9AFD6472}"/>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73CE7A1-FA6D-4378-B9FD-9CCA033F28A9}"/>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5D5F924-5ED5-400E-8CF8-B05D38B4AC4B}"/>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2AC9DD-9138-4B1C-BCFE-4973FB76FC97}"/>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F08AF97-F9A0-4914-9935-C0A07496C826}"/>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768E955-A745-4CDE-892D-C23BF513CF31}"/>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E20CD09-76D1-4102-B8CD-56C1FCCC896D}"/>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28E4BFE-2CA5-4CFD-A8F0-296F4643F38F}"/>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9EE9572-E8CC-41A0-B27F-7579C6F77930}"/>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7A8235F-C57D-4EE9-95F8-8F3DA582AD38}"/>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47D5DF2-F5B2-480E-ACAC-2B58F4421790}"/>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DF9DC11-CEFB-4E1B-A06F-F411AB262A43}"/>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08050E7-D45E-4371-9370-D20D0DC0B6FD}"/>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6C261C-B9BD-477E-8F70-18DD59291682}"/>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37FA39D-4F95-4384-A393-1F4EF81BB2B4}"/>
            </a:ext>
          </a:extLst>
        </xdr:cNvPr>
        <xdr:cNvCxnSpPr/>
      </xdr:nvCxnSpPr>
      <xdr:spPr>
        <a:xfrm flipV="1">
          <a:off x="4180840" y="5391694"/>
          <a:ext cx="0" cy="151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9928DC7-7F28-4619-9FA5-C7CB2DC40CD1}"/>
            </a:ext>
          </a:extLst>
        </xdr:cNvPr>
        <xdr:cNvSpPr txBox="1"/>
      </xdr:nvSpPr>
      <xdr:spPr>
        <a:xfrm>
          <a:off x="42195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B607135-85C5-437E-B0A4-088D60CF1E35}"/>
            </a:ext>
          </a:extLst>
        </xdr:cNvPr>
        <xdr:cNvCxnSpPr/>
      </xdr:nvCxnSpPr>
      <xdr:spPr>
        <a:xfrm>
          <a:off x="4105275"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96D19C8D-283C-41C5-B6CA-7FD935F48509}"/>
            </a:ext>
          </a:extLst>
        </xdr:cNvPr>
        <xdr:cNvSpPr txBox="1"/>
      </xdr:nvSpPr>
      <xdr:spPr>
        <a:xfrm>
          <a:off x="4219575" y="51891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7C9AD6B1-4072-47C3-9812-2DDAACFAE9C9}"/>
            </a:ext>
          </a:extLst>
        </xdr:cNvPr>
        <xdr:cNvCxnSpPr/>
      </xdr:nvCxnSpPr>
      <xdr:spPr>
        <a:xfrm>
          <a:off x="4105275" y="53916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EB3FF954-A93B-4D2A-BBC6-6E5483CAB29A}"/>
            </a:ext>
          </a:extLst>
        </xdr:cNvPr>
        <xdr:cNvSpPr txBox="1"/>
      </xdr:nvSpPr>
      <xdr:spPr>
        <a:xfrm>
          <a:off x="4219575"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F101379E-08D0-4F5F-8960-3A64EF4C165D}"/>
            </a:ext>
          </a:extLst>
        </xdr:cNvPr>
        <xdr:cNvSpPr/>
      </xdr:nvSpPr>
      <xdr:spPr>
        <a:xfrm>
          <a:off x="4124325" y="63368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89D3456D-5E91-4639-8B31-66F314C53F17}"/>
            </a:ext>
          </a:extLst>
        </xdr:cNvPr>
        <xdr:cNvSpPr/>
      </xdr:nvSpPr>
      <xdr:spPr>
        <a:xfrm>
          <a:off x="3381375" y="62599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a:extLst>
            <a:ext uri="{FF2B5EF4-FFF2-40B4-BE49-F238E27FC236}">
              <a16:creationId xmlns:a16="http://schemas.microsoft.com/office/drawing/2014/main" id="{C393D902-4F37-4612-BAC8-7FFADC3C181F}"/>
            </a:ext>
          </a:extLst>
        </xdr:cNvPr>
        <xdr:cNvSpPr/>
      </xdr:nvSpPr>
      <xdr:spPr>
        <a:xfrm>
          <a:off x="2571750" y="62453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0CC2A30F-8B59-4305-AC7E-FFCCA4F68D04}"/>
            </a:ext>
          </a:extLst>
        </xdr:cNvPr>
        <xdr:cNvSpPr/>
      </xdr:nvSpPr>
      <xdr:spPr>
        <a:xfrm>
          <a:off x="1781175" y="62306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9408266E-75E1-41C1-9C81-4DD05490C3AF}"/>
            </a:ext>
          </a:extLst>
        </xdr:cNvPr>
        <xdr:cNvSpPr/>
      </xdr:nvSpPr>
      <xdr:spPr>
        <a:xfrm>
          <a:off x="981075" y="62075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74AD49-7481-4903-84BE-4D34C2FA153E}"/>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E0E64C-97B6-4C60-A756-C5FB79BCB4FB}"/>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A92523-7A50-426A-80D9-EA27E425B81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77745B-59A8-49D9-9D50-392B5358F834}"/>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24E928-4272-4E11-9E8B-7A1AAD27DA01}"/>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35197</xdr:rowOff>
    </xdr:from>
    <xdr:to>
      <xdr:col>24</xdr:col>
      <xdr:colOff>114300</xdr:colOff>
      <xdr:row>42</xdr:row>
      <xdr:rowOff>136797</xdr:rowOff>
    </xdr:to>
    <xdr:sp macro="" textlink="">
      <xdr:nvSpPr>
        <xdr:cNvPr id="74" name="楕円 73">
          <a:extLst>
            <a:ext uri="{FF2B5EF4-FFF2-40B4-BE49-F238E27FC236}">
              <a16:creationId xmlns:a16="http://schemas.microsoft.com/office/drawing/2014/main" id="{DD58EAEA-2140-437F-B288-1014BA9CD602}"/>
            </a:ext>
          </a:extLst>
        </xdr:cNvPr>
        <xdr:cNvSpPr/>
      </xdr:nvSpPr>
      <xdr:spPr>
        <a:xfrm>
          <a:off x="4124325" y="68455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121574</xdr:rowOff>
    </xdr:from>
    <xdr:ext cx="405111" cy="259045"/>
    <xdr:sp macro="" textlink="">
      <xdr:nvSpPr>
        <xdr:cNvPr id="75" name="【図書館】&#10;有形固定資産減価償却率該当値テキスト">
          <a:extLst>
            <a:ext uri="{FF2B5EF4-FFF2-40B4-BE49-F238E27FC236}">
              <a16:creationId xmlns:a16="http://schemas.microsoft.com/office/drawing/2014/main" id="{47987014-8AFA-4FAA-9A7A-24B904B889BA}"/>
            </a:ext>
          </a:extLst>
        </xdr:cNvPr>
        <xdr:cNvSpPr txBox="1"/>
      </xdr:nvSpPr>
      <xdr:spPr>
        <a:xfrm>
          <a:off x="4219575" y="677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B0BDF2D4-E00E-4792-ABCE-14AE9E59F9EF}"/>
            </a:ext>
          </a:extLst>
        </xdr:cNvPr>
        <xdr:cNvSpPr/>
      </xdr:nvSpPr>
      <xdr:spPr>
        <a:xfrm>
          <a:off x="3381375" y="68552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85997</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48FEBD10-ED77-4851-902C-847B34C8BCFB}"/>
            </a:ext>
          </a:extLst>
        </xdr:cNvPr>
        <xdr:cNvCxnSpPr/>
      </xdr:nvCxnSpPr>
      <xdr:spPr>
        <a:xfrm flipV="1">
          <a:off x="3429000" y="6893197"/>
          <a:ext cx="7524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157662</xdr:rowOff>
    </xdr:from>
    <xdr:to>
      <xdr:col>15</xdr:col>
      <xdr:colOff>101600</xdr:colOff>
      <xdr:row>42</xdr:row>
      <xdr:rowOff>87812</xdr:rowOff>
    </xdr:to>
    <xdr:sp macro="" textlink="">
      <xdr:nvSpPr>
        <xdr:cNvPr id="78" name="楕円 77">
          <a:extLst>
            <a:ext uri="{FF2B5EF4-FFF2-40B4-BE49-F238E27FC236}">
              <a16:creationId xmlns:a16="http://schemas.microsoft.com/office/drawing/2014/main" id="{61A09086-5DAB-407E-BF45-46F061759B90}"/>
            </a:ext>
          </a:extLst>
        </xdr:cNvPr>
        <xdr:cNvSpPr/>
      </xdr:nvSpPr>
      <xdr:spPr>
        <a:xfrm>
          <a:off x="2571750" y="68092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37012</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BBB24C6A-7916-4F0F-8FB0-0448CD7979C3}"/>
            </a:ext>
          </a:extLst>
        </xdr:cNvPr>
        <xdr:cNvCxnSpPr/>
      </xdr:nvCxnSpPr>
      <xdr:spPr>
        <a:xfrm>
          <a:off x="2619375" y="6847387"/>
          <a:ext cx="809625"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89081</xdr:rowOff>
    </xdr:from>
    <xdr:to>
      <xdr:col>10</xdr:col>
      <xdr:colOff>165100</xdr:colOff>
      <xdr:row>42</xdr:row>
      <xdr:rowOff>19231</xdr:rowOff>
    </xdr:to>
    <xdr:sp macro="" textlink="">
      <xdr:nvSpPr>
        <xdr:cNvPr id="80" name="楕円 79">
          <a:extLst>
            <a:ext uri="{FF2B5EF4-FFF2-40B4-BE49-F238E27FC236}">
              <a16:creationId xmlns:a16="http://schemas.microsoft.com/office/drawing/2014/main" id="{3EE2F5C9-58AC-4CC8-871E-BFE4BE5534BA}"/>
            </a:ext>
          </a:extLst>
        </xdr:cNvPr>
        <xdr:cNvSpPr/>
      </xdr:nvSpPr>
      <xdr:spPr>
        <a:xfrm>
          <a:off x="1781175" y="67343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139881</xdr:rowOff>
    </xdr:from>
    <xdr:to>
      <xdr:col>15</xdr:col>
      <xdr:colOff>50800</xdr:colOff>
      <xdr:row>42</xdr:row>
      <xdr:rowOff>37012</xdr:rowOff>
    </xdr:to>
    <xdr:cxnSp macro="">
      <xdr:nvCxnSpPr>
        <xdr:cNvPr id="81" name="直線コネクタ 80">
          <a:extLst>
            <a:ext uri="{FF2B5EF4-FFF2-40B4-BE49-F238E27FC236}">
              <a16:creationId xmlns:a16="http://schemas.microsoft.com/office/drawing/2014/main" id="{6E0A032D-BDEA-48D1-80EF-3427C985A697}"/>
            </a:ext>
          </a:extLst>
        </xdr:cNvPr>
        <xdr:cNvCxnSpPr/>
      </xdr:nvCxnSpPr>
      <xdr:spPr>
        <a:xfrm>
          <a:off x="1828800" y="6791506"/>
          <a:ext cx="79057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20501</xdr:rowOff>
    </xdr:from>
    <xdr:to>
      <xdr:col>6</xdr:col>
      <xdr:colOff>38100</xdr:colOff>
      <xdr:row>41</xdr:row>
      <xdr:rowOff>122101</xdr:rowOff>
    </xdr:to>
    <xdr:sp macro="" textlink="">
      <xdr:nvSpPr>
        <xdr:cNvPr id="82" name="楕円 81">
          <a:extLst>
            <a:ext uri="{FF2B5EF4-FFF2-40B4-BE49-F238E27FC236}">
              <a16:creationId xmlns:a16="http://schemas.microsoft.com/office/drawing/2014/main" id="{D9ACBCAD-E17F-4405-80EE-E7B96B8FF558}"/>
            </a:ext>
          </a:extLst>
        </xdr:cNvPr>
        <xdr:cNvSpPr/>
      </xdr:nvSpPr>
      <xdr:spPr>
        <a:xfrm>
          <a:off x="981075" y="66689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71301</xdr:rowOff>
    </xdr:from>
    <xdr:to>
      <xdr:col>10</xdr:col>
      <xdr:colOff>114300</xdr:colOff>
      <xdr:row>41</xdr:row>
      <xdr:rowOff>139881</xdr:rowOff>
    </xdr:to>
    <xdr:cxnSp macro="">
      <xdr:nvCxnSpPr>
        <xdr:cNvPr id="83" name="直線コネクタ 82">
          <a:extLst>
            <a:ext uri="{FF2B5EF4-FFF2-40B4-BE49-F238E27FC236}">
              <a16:creationId xmlns:a16="http://schemas.microsoft.com/office/drawing/2014/main" id="{EC24919A-61B6-4C21-B28B-DE938C905708}"/>
            </a:ext>
          </a:extLst>
        </xdr:cNvPr>
        <xdr:cNvCxnSpPr/>
      </xdr:nvCxnSpPr>
      <xdr:spPr>
        <a:xfrm>
          <a:off x="1028700" y="6716576"/>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C4B9A6C0-87E2-43CB-9967-01F11F1F907B}"/>
            </a:ext>
          </a:extLst>
        </xdr:cNvPr>
        <xdr:cNvSpPr txBox="1"/>
      </xdr:nvSpPr>
      <xdr:spPr>
        <a:xfrm>
          <a:off x="3239144" y="604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5B6F77BA-6C77-4B2D-A2C4-C3638108C56B}"/>
            </a:ext>
          </a:extLst>
        </xdr:cNvPr>
        <xdr:cNvSpPr txBox="1"/>
      </xdr:nvSpPr>
      <xdr:spPr>
        <a:xfrm>
          <a:off x="2439044" y="603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a:extLst>
            <a:ext uri="{FF2B5EF4-FFF2-40B4-BE49-F238E27FC236}">
              <a16:creationId xmlns:a16="http://schemas.microsoft.com/office/drawing/2014/main" id="{B21EF88C-2F93-4847-990C-D3875AA9CA59}"/>
            </a:ext>
          </a:extLst>
        </xdr:cNvPr>
        <xdr:cNvSpPr txBox="1"/>
      </xdr:nvSpPr>
      <xdr:spPr>
        <a:xfrm>
          <a:off x="1648469"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B367C77E-4D95-454B-95E9-8EDCB8289B2D}"/>
            </a:ext>
          </a:extLst>
        </xdr:cNvPr>
        <xdr:cNvSpPr txBox="1"/>
      </xdr:nvSpPr>
      <xdr:spPr>
        <a:xfrm>
          <a:off x="848369" y="600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C7D85341-4DF6-4B70-B2B6-5B6C748495FF}"/>
            </a:ext>
          </a:extLst>
        </xdr:cNvPr>
        <xdr:cNvSpPr txBox="1"/>
      </xdr:nvSpPr>
      <xdr:spPr>
        <a:xfrm>
          <a:off x="3210002" y="69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9A4F9B9B-DAEC-4E51-95F5-956DE2E92B7F}"/>
            </a:ext>
          </a:extLst>
        </xdr:cNvPr>
        <xdr:cNvSpPr txBox="1"/>
      </xdr:nvSpPr>
      <xdr:spPr>
        <a:xfrm>
          <a:off x="2439044" y="688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id="{0607C1C4-224E-4818-9528-D5F23C148742}"/>
            </a:ext>
          </a:extLst>
        </xdr:cNvPr>
        <xdr:cNvSpPr txBox="1"/>
      </xdr:nvSpPr>
      <xdr:spPr>
        <a:xfrm>
          <a:off x="1648469" y="6817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FC837974-91C6-47DC-9681-08B09AE447E8}"/>
            </a:ext>
          </a:extLst>
        </xdr:cNvPr>
        <xdr:cNvSpPr txBox="1"/>
      </xdr:nvSpPr>
      <xdr:spPr>
        <a:xfrm>
          <a:off x="848369" y="67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F9A2D5F-7C4F-407D-93FC-DF494B05CE52}"/>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E5A955D-79CB-4754-BE2C-95857274B011}"/>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4BF0DBC-3238-443C-B3B8-637CCE71CD6D}"/>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D523892-5C82-4C2C-A212-98CA38570BCE}"/>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A909E7F-2AEE-47D9-BA71-4C08DCA9F06E}"/>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ACC1983-90C3-47A7-B685-146DE4F37EA9}"/>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2AEAFD5-4E5F-497E-A82F-08D80CB7F045}"/>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311F3B0-734D-48C7-80A3-A2D38E068E28}"/>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57293AE-58DC-4DB1-9F08-C08BAA9E5B05}"/>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6603D5E-1BCD-47C3-9509-9FFEB3912EDB}"/>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934B153-F84E-45F4-B3E0-56DF9744768D}"/>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975AD7E-7422-4240-A9F4-A4740CA455DB}"/>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45C6451-66A7-4D66-A80B-0F38B6724212}"/>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739FB3B-A6A1-481D-A06E-B08208CB235D}"/>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3D5E5DC-F957-4145-8B70-5FC05BBCA250}"/>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601A974-B798-4BDC-9E95-0F06A61BFA6D}"/>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E134A43-3F31-4138-9A57-3FD1BA1B5D79}"/>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071406D-A880-464C-B908-A87CAB5AA231}"/>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6099153-22D2-46EA-A207-EBA55A8A997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604EAAA-856E-4EDA-9FC1-22D3488ADB72}"/>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80BDB06-779C-4F4C-BB14-F7FC92169EDE}"/>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A2AF3F89-2884-4805-931A-0F48AE606777}"/>
            </a:ext>
          </a:extLst>
        </xdr:cNvPr>
        <xdr:cNvCxnSpPr/>
      </xdr:nvCxnSpPr>
      <xdr:spPr>
        <a:xfrm flipV="1">
          <a:off x="9429115" y="5542280"/>
          <a:ext cx="0" cy="122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143195B6-7ADD-4BD3-8F0C-57C0ACB6B7E2}"/>
            </a:ext>
          </a:extLst>
        </xdr:cNvPr>
        <xdr:cNvSpPr txBox="1"/>
      </xdr:nvSpPr>
      <xdr:spPr>
        <a:xfrm>
          <a:off x="9467850" y="677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1DDDDB71-2416-448F-BA37-FAB45BF66722}"/>
            </a:ext>
          </a:extLst>
        </xdr:cNvPr>
        <xdr:cNvCxnSpPr/>
      </xdr:nvCxnSpPr>
      <xdr:spPr>
        <a:xfrm>
          <a:off x="9363075" y="67712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8A858DB9-A27E-43AF-9233-C9810D7E98D5}"/>
            </a:ext>
          </a:extLst>
        </xdr:cNvPr>
        <xdr:cNvSpPr txBox="1"/>
      </xdr:nvSpPr>
      <xdr:spPr>
        <a:xfrm>
          <a:off x="9467850" y="53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AEEEF68A-607D-4B02-826D-FDCD4C01B27C}"/>
            </a:ext>
          </a:extLst>
        </xdr:cNvPr>
        <xdr:cNvCxnSpPr/>
      </xdr:nvCxnSpPr>
      <xdr:spPr>
        <a:xfrm>
          <a:off x="9363075" y="5542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8" name="【図書館】&#10;一人当たり面積平均値テキスト">
          <a:extLst>
            <a:ext uri="{FF2B5EF4-FFF2-40B4-BE49-F238E27FC236}">
              <a16:creationId xmlns:a16="http://schemas.microsoft.com/office/drawing/2014/main" id="{94AD2883-996F-4D11-82A8-478DA111AC32}"/>
            </a:ext>
          </a:extLst>
        </xdr:cNvPr>
        <xdr:cNvSpPr txBox="1"/>
      </xdr:nvSpPr>
      <xdr:spPr>
        <a:xfrm>
          <a:off x="9467850" y="6172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08CF5100-B1BB-46D6-B855-1C1728004187}"/>
            </a:ext>
          </a:extLst>
        </xdr:cNvPr>
        <xdr:cNvSpPr/>
      </xdr:nvSpPr>
      <xdr:spPr>
        <a:xfrm>
          <a:off x="9401175" y="619404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1354CDE9-A10D-44D0-9092-1475A75E3444}"/>
            </a:ext>
          </a:extLst>
        </xdr:cNvPr>
        <xdr:cNvSpPr/>
      </xdr:nvSpPr>
      <xdr:spPr>
        <a:xfrm>
          <a:off x="8639175" y="61606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a:extLst>
            <a:ext uri="{FF2B5EF4-FFF2-40B4-BE49-F238E27FC236}">
              <a16:creationId xmlns:a16="http://schemas.microsoft.com/office/drawing/2014/main" id="{F9A4C8ED-0F51-4670-A69C-F26A94FEB48D}"/>
            </a:ext>
          </a:extLst>
        </xdr:cNvPr>
        <xdr:cNvSpPr/>
      </xdr:nvSpPr>
      <xdr:spPr>
        <a:xfrm>
          <a:off x="7839075" y="61596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a:extLst>
            <a:ext uri="{FF2B5EF4-FFF2-40B4-BE49-F238E27FC236}">
              <a16:creationId xmlns:a16="http://schemas.microsoft.com/office/drawing/2014/main" id="{7239291D-714C-4241-A2C6-0E695239C322}"/>
            </a:ext>
          </a:extLst>
        </xdr:cNvPr>
        <xdr:cNvSpPr/>
      </xdr:nvSpPr>
      <xdr:spPr>
        <a:xfrm>
          <a:off x="7029450" y="6165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a:extLst>
            <a:ext uri="{FF2B5EF4-FFF2-40B4-BE49-F238E27FC236}">
              <a16:creationId xmlns:a16="http://schemas.microsoft.com/office/drawing/2014/main" id="{9640356C-7135-4997-97E0-3E21DD4D0C1D}"/>
            </a:ext>
          </a:extLst>
        </xdr:cNvPr>
        <xdr:cNvSpPr/>
      </xdr:nvSpPr>
      <xdr:spPr>
        <a:xfrm>
          <a:off x="6238875" y="62095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4D242AD-D4E7-4492-95DB-CF1AF677BB15}"/>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14CC6B-54B6-4D47-9C74-18E7245A6FF3}"/>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99E3EE7-24A3-4B77-BC05-43FD106990F2}"/>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20A76EF-F1AE-456B-B6E5-D4A9A50162C0}"/>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06E60E-A8CA-4EE6-A83B-389ACE6E4245}"/>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29" name="楕円 128">
          <a:extLst>
            <a:ext uri="{FF2B5EF4-FFF2-40B4-BE49-F238E27FC236}">
              <a16:creationId xmlns:a16="http://schemas.microsoft.com/office/drawing/2014/main" id="{D2355467-D99B-4C14-B4D8-A444E8EC5ED4}"/>
            </a:ext>
          </a:extLst>
        </xdr:cNvPr>
        <xdr:cNvSpPr/>
      </xdr:nvSpPr>
      <xdr:spPr>
        <a:xfrm>
          <a:off x="9401175" y="616064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20845</xdr:rowOff>
    </xdr:from>
    <xdr:ext cx="469744" cy="259045"/>
    <xdr:sp macro="" textlink="">
      <xdr:nvSpPr>
        <xdr:cNvPr id="130" name="【図書館】&#10;一人当たり面積該当値テキスト">
          <a:extLst>
            <a:ext uri="{FF2B5EF4-FFF2-40B4-BE49-F238E27FC236}">
              <a16:creationId xmlns:a16="http://schemas.microsoft.com/office/drawing/2014/main" id="{335C77B8-DCA2-4F52-8BC2-9D5540E8BD5B}"/>
            </a:ext>
          </a:extLst>
        </xdr:cNvPr>
        <xdr:cNvSpPr txBox="1"/>
      </xdr:nvSpPr>
      <xdr:spPr>
        <a:xfrm>
          <a:off x="9467850" y="60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20828</xdr:rowOff>
    </xdr:from>
    <xdr:to>
      <xdr:col>50</xdr:col>
      <xdr:colOff>165100</xdr:colOff>
      <xdr:row>38</xdr:row>
      <xdr:rowOff>122428</xdr:rowOff>
    </xdr:to>
    <xdr:sp macro="" textlink="">
      <xdr:nvSpPr>
        <xdr:cNvPr id="131" name="楕円 130">
          <a:extLst>
            <a:ext uri="{FF2B5EF4-FFF2-40B4-BE49-F238E27FC236}">
              <a16:creationId xmlns:a16="http://schemas.microsoft.com/office/drawing/2014/main" id="{1ED2BF82-D781-46C4-BA10-B603D3C1C00F}"/>
            </a:ext>
          </a:extLst>
        </xdr:cNvPr>
        <xdr:cNvSpPr/>
      </xdr:nvSpPr>
      <xdr:spPr>
        <a:xfrm>
          <a:off x="8639175" y="61835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48768</xdr:rowOff>
    </xdr:from>
    <xdr:to>
      <xdr:col>55</xdr:col>
      <xdr:colOff>0</xdr:colOff>
      <xdr:row>38</xdr:row>
      <xdr:rowOff>71628</xdr:rowOff>
    </xdr:to>
    <xdr:cxnSp macro="">
      <xdr:nvCxnSpPr>
        <xdr:cNvPr id="132" name="直線コネクタ 131">
          <a:extLst>
            <a:ext uri="{FF2B5EF4-FFF2-40B4-BE49-F238E27FC236}">
              <a16:creationId xmlns:a16="http://schemas.microsoft.com/office/drawing/2014/main" id="{6AD15818-EBB1-44BF-879C-1D52092749F5}"/>
            </a:ext>
          </a:extLst>
        </xdr:cNvPr>
        <xdr:cNvCxnSpPr/>
      </xdr:nvCxnSpPr>
      <xdr:spPr>
        <a:xfrm flipV="1">
          <a:off x="8686800" y="6208268"/>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29972</xdr:rowOff>
    </xdr:from>
    <xdr:to>
      <xdr:col>46</xdr:col>
      <xdr:colOff>38100</xdr:colOff>
      <xdr:row>38</xdr:row>
      <xdr:rowOff>131572</xdr:rowOff>
    </xdr:to>
    <xdr:sp macro="" textlink="">
      <xdr:nvSpPr>
        <xdr:cNvPr id="133" name="楕円 132">
          <a:extLst>
            <a:ext uri="{FF2B5EF4-FFF2-40B4-BE49-F238E27FC236}">
              <a16:creationId xmlns:a16="http://schemas.microsoft.com/office/drawing/2014/main" id="{95546E80-73F9-43AE-B31A-6DEDCD842B8D}"/>
            </a:ext>
          </a:extLst>
        </xdr:cNvPr>
        <xdr:cNvSpPr/>
      </xdr:nvSpPr>
      <xdr:spPr>
        <a:xfrm>
          <a:off x="7839075" y="61894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71628</xdr:rowOff>
    </xdr:from>
    <xdr:to>
      <xdr:col>50</xdr:col>
      <xdr:colOff>114300</xdr:colOff>
      <xdr:row>38</xdr:row>
      <xdr:rowOff>80772</xdr:rowOff>
    </xdr:to>
    <xdr:cxnSp macro="">
      <xdr:nvCxnSpPr>
        <xdr:cNvPr id="134" name="直線コネクタ 133">
          <a:extLst>
            <a:ext uri="{FF2B5EF4-FFF2-40B4-BE49-F238E27FC236}">
              <a16:creationId xmlns:a16="http://schemas.microsoft.com/office/drawing/2014/main" id="{C40B9505-376D-4A95-9ECE-98BAFB4EFF4E}"/>
            </a:ext>
          </a:extLst>
        </xdr:cNvPr>
        <xdr:cNvCxnSpPr/>
      </xdr:nvCxnSpPr>
      <xdr:spPr>
        <a:xfrm flipV="1">
          <a:off x="7886700" y="6231128"/>
          <a:ext cx="8001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5" name="楕円 134">
          <a:extLst>
            <a:ext uri="{FF2B5EF4-FFF2-40B4-BE49-F238E27FC236}">
              <a16:creationId xmlns:a16="http://schemas.microsoft.com/office/drawing/2014/main" id="{54EFAD26-4AE0-4E3A-ABE8-5C0014FD839A}"/>
            </a:ext>
          </a:extLst>
        </xdr:cNvPr>
        <xdr:cNvSpPr/>
      </xdr:nvSpPr>
      <xdr:spPr>
        <a:xfrm>
          <a:off x="7029450" y="62077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80772</xdr:rowOff>
    </xdr:from>
    <xdr:to>
      <xdr:col>45</xdr:col>
      <xdr:colOff>177800</xdr:colOff>
      <xdr:row>38</xdr:row>
      <xdr:rowOff>99060</xdr:rowOff>
    </xdr:to>
    <xdr:cxnSp macro="">
      <xdr:nvCxnSpPr>
        <xdr:cNvPr id="136" name="直線コネクタ 135">
          <a:extLst>
            <a:ext uri="{FF2B5EF4-FFF2-40B4-BE49-F238E27FC236}">
              <a16:creationId xmlns:a16="http://schemas.microsoft.com/office/drawing/2014/main" id="{08B59DD4-2225-45DB-9831-EA207ECEA43F}"/>
            </a:ext>
          </a:extLst>
        </xdr:cNvPr>
        <xdr:cNvCxnSpPr/>
      </xdr:nvCxnSpPr>
      <xdr:spPr>
        <a:xfrm flipV="1">
          <a:off x="7077075" y="6246622"/>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61976</xdr:rowOff>
    </xdr:from>
    <xdr:to>
      <xdr:col>36</xdr:col>
      <xdr:colOff>165100</xdr:colOff>
      <xdr:row>38</xdr:row>
      <xdr:rowOff>163576</xdr:rowOff>
    </xdr:to>
    <xdr:sp macro="" textlink="">
      <xdr:nvSpPr>
        <xdr:cNvPr id="137" name="楕円 136">
          <a:extLst>
            <a:ext uri="{FF2B5EF4-FFF2-40B4-BE49-F238E27FC236}">
              <a16:creationId xmlns:a16="http://schemas.microsoft.com/office/drawing/2014/main" id="{6B507447-4154-4EA1-BC9B-E4348285F567}"/>
            </a:ext>
          </a:extLst>
        </xdr:cNvPr>
        <xdr:cNvSpPr/>
      </xdr:nvSpPr>
      <xdr:spPr>
        <a:xfrm>
          <a:off x="6238875" y="62278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38</xdr:row>
      <xdr:rowOff>112776</xdr:rowOff>
    </xdr:to>
    <xdr:cxnSp macro="">
      <xdr:nvCxnSpPr>
        <xdr:cNvPr id="138" name="直線コネクタ 137">
          <a:extLst>
            <a:ext uri="{FF2B5EF4-FFF2-40B4-BE49-F238E27FC236}">
              <a16:creationId xmlns:a16="http://schemas.microsoft.com/office/drawing/2014/main" id="{7F8FD4B4-407E-46E6-B72A-BD53EF124DF8}"/>
            </a:ext>
          </a:extLst>
        </xdr:cNvPr>
        <xdr:cNvCxnSpPr/>
      </xdr:nvCxnSpPr>
      <xdr:spPr>
        <a:xfrm flipV="1">
          <a:off x="6286500" y="6264910"/>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a:extLst>
            <a:ext uri="{FF2B5EF4-FFF2-40B4-BE49-F238E27FC236}">
              <a16:creationId xmlns:a16="http://schemas.microsoft.com/office/drawing/2014/main" id="{FA3D9D39-85FC-4A8E-8A11-2EB399920699}"/>
            </a:ext>
          </a:extLst>
        </xdr:cNvPr>
        <xdr:cNvSpPr txBox="1"/>
      </xdr:nvSpPr>
      <xdr:spPr>
        <a:xfrm>
          <a:off x="8458277" y="59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a:extLst>
            <a:ext uri="{FF2B5EF4-FFF2-40B4-BE49-F238E27FC236}">
              <a16:creationId xmlns:a16="http://schemas.microsoft.com/office/drawing/2014/main" id="{7C5F8158-2ACA-4325-B3DE-0FCEE5F99538}"/>
            </a:ext>
          </a:extLst>
        </xdr:cNvPr>
        <xdr:cNvSpPr txBox="1"/>
      </xdr:nvSpPr>
      <xdr:spPr>
        <a:xfrm>
          <a:off x="7677227" y="594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a:extLst>
            <a:ext uri="{FF2B5EF4-FFF2-40B4-BE49-F238E27FC236}">
              <a16:creationId xmlns:a16="http://schemas.microsoft.com/office/drawing/2014/main" id="{04E19170-377D-4EFA-AD28-8D9DCFF3E0DB}"/>
            </a:ext>
          </a:extLst>
        </xdr:cNvPr>
        <xdr:cNvSpPr txBox="1"/>
      </xdr:nvSpPr>
      <xdr:spPr>
        <a:xfrm>
          <a:off x="6867602" y="59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a:extLst>
            <a:ext uri="{FF2B5EF4-FFF2-40B4-BE49-F238E27FC236}">
              <a16:creationId xmlns:a16="http://schemas.microsoft.com/office/drawing/2014/main" id="{43EEF008-15EC-402B-B823-615A44768657}"/>
            </a:ext>
          </a:extLst>
        </xdr:cNvPr>
        <xdr:cNvSpPr txBox="1"/>
      </xdr:nvSpPr>
      <xdr:spPr>
        <a:xfrm>
          <a:off x="6067502" y="600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113555</xdr:rowOff>
    </xdr:from>
    <xdr:ext cx="469744" cy="259045"/>
    <xdr:sp macro="" textlink="">
      <xdr:nvSpPr>
        <xdr:cNvPr id="143" name="n_1mainValue【図書館】&#10;一人当たり面積">
          <a:extLst>
            <a:ext uri="{FF2B5EF4-FFF2-40B4-BE49-F238E27FC236}">
              <a16:creationId xmlns:a16="http://schemas.microsoft.com/office/drawing/2014/main" id="{A27958EF-6C94-41F1-B502-D46956E8D4A3}"/>
            </a:ext>
          </a:extLst>
        </xdr:cNvPr>
        <xdr:cNvSpPr txBox="1"/>
      </xdr:nvSpPr>
      <xdr:spPr>
        <a:xfrm>
          <a:off x="8458277" y="627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122699</xdr:rowOff>
    </xdr:from>
    <xdr:ext cx="469744" cy="259045"/>
    <xdr:sp macro="" textlink="">
      <xdr:nvSpPr>
        <xdr:cNvPr id="144" name="n_2mainValue【図書館】&#10;一人当たり面積">
          <a:extLst>
            <a:ext uri="{FF2B5EF4-FFF2-40B4-BE49-F238E27FC236}">
              <a16:creationId xmlns:a16="http://schemas.microsoft.com/office/drawing/2014/main" id="{142A604F-19AB-4634-A604-1870F2D9ABF2}"/>
            </a:ext>
          </a:extLst>
        </xdr:cNvPr>
        <xdr:cNvSpPr txBox="1"/>
      </xdr:nvSpPr>
      <xdr:spPr>
        <a:xfrm>
          <a:off x="7677227" y="628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5" name="n_3mainValue【図書館】&#10;一人当たり面積">
          <a:extLst>
            <a:ext uri="{FF2B5EF4-FFF2-40B4-BE49-F238E27FC236}">
              <a16:creationId xmlns:a16="http://schemas.microsoft.com/office/drawing/2014/main" id="{4F88EFB2-4999-4214-A3A5-C5CF73749CD0}"/>
            </a:ext>
          </a:extLst>
        </xdr:cNvPr>
        <xdr:cNvSpPr txBox="1"/>
      </xdr:nvSpPr>
      <xdr:spPr>
        <a:xfrm>
          <a:off x="6867602" y="63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154703</xdr:rowOff>
    </xdr:from>
    <xdr:ext cx="469744" cy="259045"/>
    <xdr:sp macro="" textlink="">
      <xdr:nvSpPr>
        <xdr:cNvPr id="146" name="n_4mainValue【図書館】&#10;一人当たり面積">
          <a:extLst>
            <a:ext uri="{FF2B5EF4-FFF2-40B4-BE49-F238E27FC236}">
              <a16:creationId xmlns:a16="http://schemas.microsoft.com/office/drawing/2014/main" id="{57DF7A9A-62E3-4BEF-818A-E49A27C392A3}"/>
            </a:ext>
          </a:extLst>
        </xdr:cNvPr>
        <xdr:cNvSpPr txBox="1"/>
      </xdr:nvSpPr>
      <xdr:spPr>
        <a:xfrm>
          <a:off x="6067502"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5050D58-F585-425D-A583-B2B57968E078}"/>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A202E86-D27C-4C37-9D11-126334F684DF}"/>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A91C170-4D50-49C1-BD02-B2CD175F83DE}"/>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CBAD85F-C78A-47E9-B71A-C6FE117C8637}"/>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71EFEF8-1F1B-444E-BB7E-584CF098856C}"/>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45C466D-6560-45C7-8995-21AB5F95C5CD}"/>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515D88A-6CF6-4B86-AFD9-075DF7B98C29}"/>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E9DD718-C09C-4F2E-89B8-43D77B9F0EAA}"/>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27C33E7-5615-4BE6-A0BC-E96994C638A0}"/>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AF0B52C-4324-4F40-BD4B-5F21A2E40323}"/>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8C78648-4FF7-4671-A5DD-6B7ECEBD7D51}"/>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473D708C-0666-413F-A14B-DB1021AFCE2D}"/>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835A053-95D0-46D8-AE0F-E6C3F78AD242}"/>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FBA6089E-7AEC-43F5-985F-4E50C511C3DE}"/>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177D118E-2B37-4A26-A9B0-99341EDF37E7}"/>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4AEBE7D-1240-4C07-A3F5-2850CB7C1594}"/>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838E1626-2206-447A-ADD8-54308909E203}"/>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CBC303DD-A6A2-461D-8516-3E744B4EA19B}"/>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B1352657-6C50-45EE-BD65-03F0FA503DF4}"/>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18F10DC2-2E66-4C25-9EFF-59907C89DC68}"/>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EE15753D-2539-445C-8FB7-995C25CA582A}"/>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9AF08F1A-74DA-40C2-BB04-4EA6E87A096B}"/>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A18694E-1A93-4E1F-AC95-02370778E403}"/>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541FEF9-83D1-48BD-974E-39CBDD60AF0A}"/>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1E74BA1-2F28-4EC0-9E87-2D194F01948A}"/>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421C086-DF4F-4F28-9949-680263894C73}"/>
            </a:ext>
          </a:extLst>
        </xdr:cNvPr>
        <xdr:cNvCxnSpPr/>
      </xdr:nvCxnSpPr>
      <xdr:spPr>
        <a:xfrm flipV="1">
          <a:off x="4180840" y="9103360"/>
          <a:ext cx="0" cy="1399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4E39E4C-FC8D-4717-8DFA-8C2BCDF5E0C2}"/>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3701D2A4-7600-4BA5-8A40-F040E594B86D}"/>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FA0CECCA-3DD4-4B77-9C6F-93740C87B82B}"/>
            </a:ext>
          </a:extLst>
        </xdr:cNvPr>
        <xdr:cNvSpPr txBox="1"/>
      </xdr:nvSpPr>
      <xdr:spPr>
        <a:xfrm>
          <a:off x="4219575" y="8897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1A8F7E55-B0E7-49E4-A4BF-D6149637F6A5}"/>
            </a:ext>
          </a:extLst>
        </xdr:cNvPr>
        <xdr:cNvCxnSpPr/>
      </xdr:nvCxnSpPr>
      <xdr:spPr>
        <a:xfrm>
          <a:off x="4105275" y="9103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63BCE5B9-8A6C-4149-A1DE-208B1AA808A2}"/>
            </a:ext>
          </a:extLst>
        </xdr:cNvPr>
        <xdr:cNvSpPr txBox="1"/>
      </xdr:nvSpPr>
      <xdr:spPr>
        <a:xfrm>
          <a:off x="4219575" y="9837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BEE59575-ABA8-4274-BB23-E3DB01F43CDF}"/>
            </a:ext>
          </a:extLst>
        </xdr:cNvPr>
        <xdr:cNvSpPr/>
      </xdr:nvSpPr>
      <xdr:spPr>
        <a:xfrm>
          <a:off x="4124325" y="99734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35B2E40D-E35D-4E16-9B92-F377B8BF0223}"/>
            </a:ext>
          </a:extLst>
        </xdr:cNvPr>
        <xdr:cNvSpPr/>
      </xdr:nvSpPr>
      <xdr:spPr>
        <a:xfrm>
          <a:off x="3381375" y="99374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a:extLst>
            <a:ext uri="{FF2B5EF4-FFF2-40B4-BE49-F238E27FC236}">
              <a16:creationId xmlns:a16="http://schemas.microsoft.com/office/drawing/2014/main" id="{5381AA2F-E0F0-4583-A1E0-2714FE039BB2}"/>
            </a:ext>
          </a:extLst>
        </xdr:cNvPr>
        <xdr:cNvSpPr/>
      </xdr:nvSpPr>
      <xdr:spPr>
        <a:xfrm>
          <a:off x="2571750" y="9884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a:extLst>
            <a:ext uri="{FF2B5EF4-FFF2-40B4-BE49-F238E27FC236}">
              <a16:creationId xmlns:a16="http://schemas.microsoft.com/office/drawing/2014/main" id="{6F2242DC-6794-4E63-B2E6-533983573B28}"/>
            </a:ext>
          </a:extLst>
        </xdr:cNvPr>
        <xdr:cNvSpPr/>
      </xdr:nvSpPr>
      <xdr:spPr>
        <a:xfrm>
          <a:off x="1781175" y="9875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a:extLst>
            <a:ext uri="{FF2B5EF4-FFF2-40B4-BE49-F238E27FC236}">
              <a16:creationId xmlns:a16="http://schemas.microsoft.com/office/drawing/2014/main" id="{6BA03535-7015-4682-9AA1-3DD3D624F3BF}"/>
            </a:ext>
          </a:extLst>
        </xdr:cNvPr>
        <xdr:cNvSpPr/>
      </xdr:nvSpPr>
      <xdr:spPr>
        <a:xfrm>
          <a:off x="981075" y="9879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96BD930-1B23-401B-A9E6-A82C5F2C5595}"/>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479084C-6543-4074-B368-1571DCAFB06B}"/>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28B300E-698A-4D45-8716-C6AE557C21C4}"/>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480B33-217D-439C-99F1-0A2BDD06EA38}"/>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94093E9-AC20-4846-AE3A-FE6AFB86E086}"/>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88" name="楕円 187">
          <a:extLst>
            <a:ext uri="{FF2B5EF4-FFF2-40B4-BE49-F238E27FC236}">
              <a16:creationId xmlns:a16="http://schemas.microsoft.com/office/drawing/2014/main" id="{380251FF-9D4E-4898-8FEA-2DDDC9D58574}"/>
            </a:ext>
          </a:extLst>
        </xdr:cNvPr>
        <xdr:cNvSpPr/>
      </xdr:nvSpPr>
      <xdr:spPr>
        <a:xfrm>
          <a:off x="4124325" y="100567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9EA114D8-845B-4972-BBB3-3DFC03B8DE18}"/>
            </a:ext>
          </a:extLst>
        </xdr:cNvPr>
        <xdr:cNvSpPr txBox="1"/>
      </xdr:nvSpPr>
      <xdr:spPr>
        <a:xfrm>
          <a:off x="4219575" y="1004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0" name="楕円 189">
          <a:extLst>
            <a:ext uri="{FF2B5EF4-FFF2-40B4-BE49-F238E27FC236}">
              <a16:creationId xmlns:a16="http://schemas.microsoft.com/office/drawing/2014/main" id="{BA4AFE47-B1BB-4C97-87DA-1C041B540412}"/>
            </a:ext>
          </a:extLst>
        </xdr:cNvPr>
        <xdr:cNvSpPr/>
      </xdr:nvSpPr>
      <xdr:spPr>
        <a:xfrm>
          <a:off x="3381375" y="100470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55517</xdr:rowOff>
    </xdr:to>
    <xdr:cxnSp macro="">
      <xdr:nvCxnSpPr>
        <xdr:cNvPr id="191" name="直線コネクタ 190">
          <a:extLst>
            <a:ext uri="{FF2B5EF4-FFF2-40B4-BE49-F238E27FC236}">
              <a16:creationId xmlns:a16="http://schemas.microsoft.com/office/drawing/2014/main" id="{1B5D4EA6-647D-47B6-B8F6-858DF283734D}"/>
            </a:ext>
          </a:extLst>
        </xdr:cNvPr>
        <xdr:cNvCxnSpPr/>
      </xdr:nvCxnSpPr>
      <xdr:spPr>
        <a:xfrm>
          <a:off x="3429000" y="10094685"/>
          <a:ext cx="7524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2" name="楕円 191">
          <a:extLst>
            <a:ext uri="{FF2B5EF4-FFF2-40B4-BE49-F238E27FC236}">
              <a16:creationId xmlns:a16="http://schemas.microsoft.com/office/drawing/2014/main" id="{E5BC423E-0F38-48ED-A9D0-553734CDDD25}"/>
            </a:ext>
          </a:extLst>
        </xdr:cNvPr>
        <xdr:cNvSpPr/>
      </xdr:nvSpPr>
      <xdr:spPr>
        <a:xfrm>
          <a:off x="2571750" y="10028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48985</xdr:rowOff>
    </xdr:to>
    <xdr:cxnSp macro="">
      <xdr:nvCxnSpPr>
        <xdr:cNvPr id="193" name="直線コネクタ 192">
          <a:extLst>
            <a:ext uri="{FF2B5EF4-FFF2-40B4-BE49-F238E27FC236}">
              <a16:creationId xmlns:a16="http://schemas.microsoft.com/office/drawing/2014/main" id="{8166505F-8C8E-402F-BE4D-1E3C67A7E916}"/>
            </a:ext>
          </a:extLst>
        </xdr:cNvPr>
        <xdr:cNvCxnSpPr/>
      </xdr:nvCxnSpPr>
      <xdr:spPr>
        <a:xfrm>
          <a:off x="2619375" y="10076543"/>
          <a:ext cx="809625"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4" name="楕円 193">
          <a:extLst>
            <a:ext uri="{FF2B5EF4-FFF2-40B4-BE49-F238E27FC236}">
              <a16:creationId xmlns:a16="http://schemas.microsoft.com/office/drawing/2014/main" id="{E38EFDB9-6C9C-42D7-89AE-C02418D78680}"/>
            </a:ext>
          </a:extLst>
        </xdr:cNvPr>
        <xdr:cNvSpPr/>
      </xdr:nvSpPr>
      <xdr:spPr>
        <a:xfrm>
          <a:off x="1781175" y="10010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24493</xdr:rowOff>
    </xdr:to>
    <xdr:cxnSp macro="">
      <xdr:nvCxnSpPr>
        <xdr:cNvPr id="195" name="直線コネクタ 194">
          <a:extLst>
            <a:ext uri="{FF2B5EF4-FFF2-40B4-BE49-F238E27FC236}">
              <a16:creationId xmlns:a16="http://schemas.microsoft.com/office/drawing/2014/main" id="{1DEDF11C-E966-4064-89BB-3FB40DD0F61E}"/>
            </a:ext>
          </a:extLst>
        </xdr:cNvPr>
        <xdr:cNvCxnSpPr/>
      </xdr:nvCxnSpPr>
      <xdr:spPr>
        <a:xfrm>
          <a:off x="1828800" y="10048875"/>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83094</xdr:rowOff>
    </xdr:from>
    <xdr:to>
      <xdr:col>6</xdr:col>
      <xdr:colOff>38100</xdr:colOff>
      <xdr:row>62</xdr:row>
      <xdr:rowOff>13244</xdr:rowOff>
    </xdr:to>
    <xdr:sp macro="" textlink="">
      <xdr:nvSpPr>
        <xdr:cNvPr id="196" name="楕円 195">
          <a:extLst>
            <a:ext uri="{FF2B5EF4-FFF2-40B4-BE49-F238E27FC236}">
              <a16:creationId xmlns:a16="http://schemas.microsoft.com/office/drawing/2014/main" id="{6E752354-D11B-4E74-9A0A-0CE2374A6D73}"/>
            </a:ext>
          </a:extLst>
        </xdr:cNvPr>
        <xdr:cNvSpPr/>
      </xdr:nvSpPr>
      <xdr:spPr>
        <a:xfrm>
          <a:off x="981075" y="997321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133894</xdr:rowOff>
    </xdr:from>
    <xdr:to>
      <xdr:col>10</xdr:col>
      <xdr:colOff>114300</xdr:colOff>
      <xdr:row>62</xdr:row>
      <xdr:rowOff>0</xdr:rowOff>
    </xdr:to>
    <xdr:cxnSp macro="">
      <xdr:nvCxnSpPr>
        <xdr:cNvPr id="197" name="直線コネクタ 196">
          <a:extLst>
            <a:ext uri="{FF2B5EF4-FFF2-40B4-BE49-F238E27FC236}">
              <a16:creationId xmlns:a16="http://schemas.microsoft.com/office/drawing/2014/main" id="{EFB34199-2870-4E84-8B47-9D2E6CF51226}"/>
            </a:ext>
          </a:extLst>
        </xdr:cNvPr>
        <xdr:cNvCxnSpPr/>
      </xdr:nvCxnSpPr>
      <xdr:spPr>
        <a:xfrm>
          <a:off x="1028700" y="10020844"/>
          <a:ext cx="8001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a:extLst>
            <a:ext uri="{FF2B5EF4-FFF2-40B4-BE49-F238E27FC236}">
              <a16:creationId xmlns:a16="http://schemas.microsoft.com/office/drawing/2014/main" id="{7CD4058D-3B20-4300-A777-651E0ABD584E}"/>
            </a:ext>
          </a:extLst>
        </xdr:cNvPr>
        <xdr:cNvSpPr txBox="1"/>
      </xdr:nvSpPr>
      <xdr:spPr>
        <a:xfrm>
          <a:off x="3239144" y="97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a:extLst>
            <a:ext uri="{FF2B5EF4-FFF2-40B4-BE49-F238E27FC236}">
              <a16:creationId xmlns:a16="http://schemas.microsoft.com/office/drawing/2014/main" id="{97E819F3-4F69-4228-A376-62984777A76A}"/>
            </a:ext>
          </a:extLst>
        </xdr:cNvPr>
        <xdr:cNvSpPr txBox="1"/>
      </xdr:nvSpPr>
      <xdr:spPr>
        <a:xfrm>
          <a:off x="2439044" y="966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a:extLst>
            <a:ext uri="{FF2B5EF4-FFF2-40B4-BE49-F238E27FC236}">
              <a16:creationId xmlns:a16="http://schemas.microsoft.com/office/drawing/2014/main" id="{2EA5C825-9906-4FED-9A52-6921151B4A7E}"/>
            </a:ext>
          </a:extLst>
        </xdr:cNvPr>
        <xdr:cNvSpPr txBox="1"/>
      </xdr:nvSpPr>
      <xdr:spPr>
        <a:xfrm>
          <a:off x="1648469"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3252D335-A074-46FF-9078-4449959765A7}"/>
            </a:ext>
          </a:extLst>
        </xdr:cNvPr>
        <xdr:cNvSpPr txBox="1"/>
      </xdr:nvSpPr>
      <xdr:spPr>
        <a:xfrm>
          <a:off x="848369"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2" name="n_1mainValue【体育館・プール】&#10;有形固定資産減価償却率">
          <a:extLst>
            <a:ext uri="{FF2B5EF4-FFF2-40B4-BE49-F238E27FC236}">
              <a16:creationId xmlns:a16="http://schemas.microsoft.com/office/drawing/2014/main" id="{BCF984A9-93F1-4EA2-A9F0-605F9E189E49}"/>
            </a:ext>
          </a:extLst>
        </xdr:cNvPr>
        <xdr:cNvSpPr txBox="1"/>
      </xdr:nvSpPr>
      <xdr:spPr>
        <a:xfrm>
          <a:off x="3239144"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3" name="n_2mainValue【体育館・プール】&#10;有形固定資産減価償却率">
          <a:extLst>
            <a:ext uri="{FF2B5EF4-FFF2-40B4-BE49-F238E27FC236}">
              <a16:creationId xmlns:a16="http://schemas.microsoft.com/office/drawing/2014/main" id="{235FA951-27E8-4891-A3E5-DD2F9FCC2ACE}"/>
            </a:ext>
          </a:extLst>
        </xdr:cNvPr>
        <xdr:cNvSpPr txBox="1"/>
      </xdr:nvSpPr>
      <xdr:spPr>
        <a:xfrm>
          <a:off x="2439044" y="101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4" name="n_3mainValue【体育館・プール】&#10;有形固定資産減価償却率">
          <a:extLst>
            <a:ext uri="{FF2B5EF4-FFF2-40B4-BE49-F238E27FC236}">
              <a16:creationId xmlns:a16="http://schemas.microsoft.com/office/drawing/2014/main" id="{5F708B23-A6D9-4FCA-BE55-41A52CFED097}"/>
            </a:ext>
          </a:extLst>
        </xdr:cNvPr>
        <xdr:cNvSpPr txBox="1"/>
      </xdr:nvSpPr>
      <xdr:spPr>
        <a:xfrm>
          <a:off x="1648469"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4371</xdr:rowOff>
    </xdr:from>
    <xdr:ext cx="405111" cy="259045"/>
    <xdr:sp macro="" textlink="">
      <xdr:nvSpPr>
        <xdr:cNvPr id="205" name="n_4mainValue【体育館・プール】&#10;有形固定資産減価償却率">
          <a:extLst>
            <a:ext uri="{FF2B5EF4-FFF2-40B4-BE49-F238E27FC236}">
              <a16:creationId xmlns:a16="http://schemas.microsoft.com/office/drawing/2014/main" id="{68752EC0-CCE7-4DC5-AE7B-C31CE7B7FA2C}"/>
            </a:ext>
          </a:extLst>
        </xdr:cNvPr>
        <xdr:cNvSpPr txBox="1"/>
      </xdr:nvSpPr>
      <xdr:spPr>
        <a:xfrm>
          <a:off x="848369" y="1005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D97D3FF-E476-418C-B9CE-20641560F117}"/>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CFFB50E-2C74-44CF-88B0-826925DED5B0}"/>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527A19C-2332-4A4C-8A7E-1C991A796304}"/>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FFA52D9-06BE-4182-960A-0A07DC5169F6}"/>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80C65AE-F336-4261-B3FB-31B1B73ECEFD}"/>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7A61948-5B7F-4048-A696-193944141870}"/>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9F5051E-390D-4F06-9407-D3DA907E05E6}"/>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17B2F4A-8EC1-4421-A17D-2D6DE7AD243B}"/>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3E4C9C5-9C24-4A80-BBFF-59B267597FA7}"/>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22E242D-8A5C-4A2B-ABDB-C84A1937568D}"/>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FB0C223D-48C5-4F82-AEB6-FE36BE481464}"/>
            </a:ext>
          </a:extLst>
        </xdr:cNvPr>
        <xdr:cNvCxnSpPr/>
      </xdr:nvCxnSpPr>
      <xdr:spPr>
        <a:xfrm>
          <a:off x="5953125" y="1026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EA1DB31E-6827-44CE-8942-00396B9882DB}"/>
            </a:ext>
          </a:extLst>
        </xdr:cNvPr>
        <xdr:cNvSpPr txBox="1"/>
      </xdr:nvSpPr>
      <xdr:spPr>
        <a:xfrm>
          <a:off x="5527221"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B265B3E8-69B7-4B9C-9969-0BFE4D09F59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3F7A65DF-0551-43AB-A435-91277A030231}"/>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3BE9F21F-720E-4E83-A287-C6E6DACA0587}"/>
            </a:ext>
          </a:extLst>
        </xdr:cNvPr>
        <xdr:cNvCxnSpPr/>
      </xdr:nvCxnSpPr>
      <xdr:spPr>
        <a:xfrm>
          <a:off x="5953125" y="9191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269DA24A-A714-4E44-A908-C3B1A60958AF}"/>
            </a:ext>
          </a:extLst>
        </xdr:cNvPr>
        <xdr:cNvSpPr txBox="1"/>
      </xdr:nvSpPr>
      <xdr:spPr>
        <a:xfrm>
          <a:off x="5527221"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81F5B86B-6C9F-4ED3-95BE-369E70015D4B}"/>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59C8C09D-7D33-4C50-A1EB-83B7379566C9}"/>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A350FF31-9F21-41AC-9CAA-33CEA7A730B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6ABEA1AE-0956-4301-AFB5-3797C1B96F57}"/>
            </a:ext>
          </a:extLst>
        </xdr:cNvPr>
        <xdr:cNvCxnSpPr/>
      </xdr:nvCxnSpPr>
      <xdr:spPr>
        <a:xfrm flipV="1">
          <a:off x="9429115" y="9070277"/>
          <a:ext cx="0" cy="11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27EFCC69-A307-4C56-BAA7-B7D2AB905F9A}"/>
            </a:ext>
          </a:extLst>
        </xdr:cNvPr>
        <xdr:cNvSpPr txBox="1"/>
      </xdr:nvSpPr>
      <xdr:spPr>
        <a:xfrm>
          <a:off x="9467850" y="1023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696BE617-5EBC-4DDC-93B0-DF8CF6E9B966}"/>
            </a:ext>
          </a:extLst>
        </xdr:cNvPr>
        <xdr:cNvCxnSpPr/>
      </xdr:nvCxnSpPr>
      <xdr:spPr>
        <a:xfrm>
          <a:off x="9363075" y="102296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48ADA1DF-74C3-4FCC-AF3A-D378E00A0A71}"/>
            </a:ext>
          </a:extLst>
        </xdr:cNvPr>
        <xdr:cNvSpPr txBox="1"/>
      </xdr:nvSpPr>
      <xdr:spPr>
        <a:xfrm>
          <a:off x="9467850" y="885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87311C08-AA9E-4588-86E6-373A8E7E0A0C}"/>
            </a:ext>
          </a:extLst>
        </xdr:cNvPr>
        <xdr:cNvCxnSpPr/>
      </xdr:nvCxnSpPr>
      <xdr:spPr>
        <a:xfrm>
          <a:off x="9363075" y="90702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a:extLst>
            <a:ext uri="{FF2B5EF4-FFF2-40B4-BE49-F238E27FC236}">
              <a16:creationId xmlns:a16="http://schemas.microsoft.com/office/drawing/2014/main" id="{63B5C700-5FB8-4154-9580-2CD03D620371}"/>
            </a:ext>
          </a:extLst>
        </xdr:cNvPr>
        <xdr:cNvSpPr txBox="1"/>
      </xdr:nvSpPr>
      <xdr:spPr>
        <a:xfrm>
          <a:off x="9467850" y="968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F8035B45-3486-45A2-AB6C-27E70D6B2B52}"/>
            </a:ext>
          </a:extLst>
        </xdr:cNvPr>
        <xdr:cNvSpPr/>
      </xdr:nvSpPr>
      <xdr:spPr>
        <a:xfrm>
          <a:off x="9401175" y="982764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A85F6160-AE2C-4ACA-A771-B5F2BE32848A}"/>
            </a:ext>
          </a:extLst>
        </xdr:cNvPr>
        <xdr:cNvSpPr/>
      </xdr:nvSpPr>
      <xdr:spPr>
        <a:xfrm>
          <a:off x="8639175" y="98282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a:extLst>
            <a:ext uri="{FF2B5EF4-FFF2-40B4-BE49-F238E27FC236}">
              <a16:creationId xmlns:a16="http://schemas.microsoft.com/office/drawing/2014/main" id="{DDE83CB1-BC24-4F10-9548-AC92E4B31549}"/>
            </a:ext>
          </a:extLst>
        </xdr:cNvPr>
        <xdr:cNvSpPr/>
      </xdr:nvSpPr>
      <xdr:spPr>
        <a:xfrm>
          <a:off x="7839075" y="98099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a:extLst>
            <a:ext uri="{FF2B5EF4-FFF2-40B4-BE49-F238E27FC236}">
              <a16:creationId xmlns:a16="http://schemas.microsoft.com/office/drawing/2014/main" id="{D1050F84-FD46-48D9-9F76-64E3433C2745}"/>
            </a:ext>
          </a:extLst>
        </xdr:cNvPr>
        <xdr:cNvSpPr/>
      </xdr:nvSpPr>
      <xdr:spPr>
        <a:xfrm>
          <a:off x="7029450" y="98277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a:extLst>
            <a:ext uri="{FF2B5EF4-FFF2-40B4-BE49-F238E27FC236}">
              <a16:creationId xmlns:a16="http://schemas.microsoft.com/office/drawing/2014/main" id="{5D29A5FA-66F6-4D6A-9A73-16425C69B10E}"/>
            </a:ext>
          </a:extLst>
        </xdr:cNvPr>
        <xdr:cNvSpPr/>
      </xdr:nvSpPr>
      <xdr:spPr>
        <a:xfrm>
          <a:off x="6238875" y="9858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10AC71E-F510-4009-A1AE-E49F3546B5BB}"/>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E7CEFDD-44C2-4DF5-A484-08F2AABE5A01}"/>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BE394E4-F5B0-4E67-A2E9-074599E52F26}"/>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5AE36CB-5E0C-45B3-BDE0-4556833B26FF}"/>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CAE1B4C-D5D8-4E02-B81E-5C3669A3F045}"/>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41" name="楕円 240">
          <a:extLst>
            <a:ext uri="{FF2B5EF4-FFF2-40B4-BE49-F238E27FC236}">
              <a16:creationId xmlns:a16="http://schemas.microsoft.com/office/drawing/2014/main" id="{9445AFE8-15DD-4D20-A43A-F97FD7104E56}"/>
            </a:ext>
          </a:extLst>
        </xdr:cNvPr>
        <xdr:cNvSpPr/>
      </xdr:nvSpPr>
      <xdr:spPr>
        <a:xfrm>
          <a:off x="9401175" y="988701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149941</xdr:rowOff>
    </xdr:from>
    <xdr:ext cx="469744" cy="259045"/>
    <xdr:sp macro="" textlink="">
      <xdr:nvSpPr>
        <xdr:cNvPr id="242" name="【体育館・プール】&#10;一人当たり面積該当値テキスト">
          <a:extLst>
            <a:ext uri="{FF2B5EF4-FFF2-40B4-BE49-F238E27FC236}">
              <a16:creationId xmlns:a16="http://schemas.microsoft.com/office/drawing/2014/main" id="{D4AC903E-1C64-4FB1-AF16-ED939349EE42}"/>
            </a:ext>
          </a:extLst>
        </xdr:cNvPr>
        <xdr:cNvSpPr txBox="1"/>
      </xdr:nvSpPr>
      <xdr:spPr>
        <a:xfrm>
          <a:off x="9467850" y="98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xdr:rowOff>
    </xdr:from>
    <xdr:to>
      <xdr:col>50</xdr:col>
      <xdr:colOff>165100</xdr:colOff>
      <xdr:row>61</xdr:row>
      <xdr:rowOff>113665</xdr:rowOff>
    </xdr:to>
    <xdr:sp macro="" textlink="">
      <xdr:nvSpPr>
        <xdr:cNvPr id="243" name="楕円 242">
          <a:extLst>
            <a:ext uri="{FF2B5EF4-FFF2-40B4-BE49-F238E27FC236}">
              <a16:creationId xmlns:a16="http://schemas.microsoft.com/office/drawing/2014/main" id="{32BAEC62-19B6-4817-8528-F77F83BF67D4}"/>
            </a:ext>
          </a:extLst>
        </xdr:cNvPr>
        <xdr:cNvSpPr/>
      </xdr:nvSpPr>
      <xdr:spPr>
        <a:xfrm>
          <a:off x="8639175" y="98958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50864</xdr:rowOff>
    </xdr:from>
    <xdr:to>
      <xdr:col>55</xdr:col>
      <xdr:colOff>0</xdr:colOff>
      <xdr:row>61</xdr:row>
      <xdr:rowOff>62865</xdr:rowOff>
    </xdr:to>
    <xdr:cxnSp macro="">
      <xdr:nvCxnSpPr>
        <xdr:cNvPr id="244" name="直線コネクタ 243">
          <a:extLst>
            <a:ext uri="{FF2B5EF4-FFF2-40B4-BE49-F238E27FC236}">
              <a16:creationId xmlns:a16="http://schemas.microsoft.com/office/drawing/2014/main" id="{7B372D44-0B80-4492-8777-78239D67602D}"/>
            </a:ext>
          </a:extLst>
        </xdr:cNvPr>
        <xdr:cNvCxnSpPr/>
      </xdr:nvCxnSpPr>
      <xdr:spPr>
        <a:xfrm flipV="1">
          <a:off x="8686800" y="9934639"/>
          <a:ext cx="74295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18352</xdr:rowOff>
    </xdr:from>
    <xdr:to>
      <xdr:col>46</xdr:col>
      <xdr:colOff>38100</xdr:colOff>
      <xdr:row>61</xdr:row>
      <xdr:rowOff>119952</xdr:rowOff>
    </xdr:to>
    <xdr:sp macro="" textlink="">
      <xdr:nvSpPr>
        <xdr:cNvPr id="245" name="楕円 244">
          <a:extLst>
            <a:ext uri="{FF2B5EF4-FFF2-40B4-BE49-F238E27FC236}">
              <a16:creationId xmlns:a16="http://schemas.microsoft.com/office/drawing/2014/main" id="{C23F5A0A-2060-455E-B541-558736173E65}"/>
            </a:ext>
          </a:extLst>
        </xdr:cNvPr>
        <xdr:cNvSpPr/>
      </xdr:nvSpPr>
      <xdr:spPr>
        <a:xfrm>
          <a:off x="7839075" y="99053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62865</xdr:rowOff>
    </xdr:from>
    <xdr:to>
      <xdr:col>50</xdr:col>
      <xdr:colOff>114300</xdr:colOff>
      <xdr:row>61</xdr:row>
      <xdr:rowOff>69152</xdr:rowOff>
    </xdr:to>
    <xdr:cxnSp macro="">
      <xdr:nvCxnSpPr>
        <xdr:cNvPr id="246" name="直線コネクタ 245">
          <a:extLst>
            <a:ext uri="{FF2B5EF4-FFF2-40B4-BE49-F238E27FC236}">
              <a16:creationId xmlns:a16="http://schemas.microsoft.com/office/drawing/2014/main" id="{F5973A2D-F42E-4A02-8E4F-8DDA32EB1953}"/>
            </a:ext>
          </a:extLst>
        </xdr:cNvPr>
        <xdr:cNvCxnSpPr/>
      </xdr:nvCxnSpPr>
      <xdr:spPr>
        <a:xfrm flipV="1">
          <a:off x="7886700" y="99529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28639</xdr:rowOff>
    </xdr:from>
    <xdr:to>
      <xdr:col>41</xdr:col>
      <xdr:colOff>101600</xdr:colOff>
      <xdr:row>61</xdr:row>
      <xdr:rowOff>130239</xdr:rowOff>
    </xdr:to>
    <xdr:sp macro="" textlink="">
      <xdr:nvSpPr>
        <xdr:cNvPr id="247" name="楕円 246">
          <a:extLst>
            <a:ext uri="{FF2B5EF4-FFF2-40B4-BE49-F238E27FC236}">
              <a16:creationId xmlns:a16="http://schemas.microsoft.com/office/drawing/2014/main" id="{6C03B067-3967-4270-AC7B-06DEE72B57A3}"/>
            </a:ext>
          </a:extLst>
        </xdr:cNvPr>
        <xdr:cNvSpPr/>
      </xdr:nvSpPr>
      <xdr:spPr>
        <a:xfrm>
          <a:off x="7029450" y="99124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69152</xdr:rowOff>
    </xdr:from>
    <xdr:to>
      <xdr:col>45</xdr:col>
      <xdr:colOff>177800</xdr:colOff>
      <xdr:row>61</xdr:row>
      <xdr:rowOff>79439</xdr:rowOff>
    </xdr:to>
    <xdr:cxnSp macro="">
      <xdr:nvCxnSpPr>
        <xdr:cNvPr id="248" name="直線コネクタ 247">
          <a:extLst>
            <a:ext uri="{FF2B5EF4-FFF2-40B4-BE49-F238E27FC236}">
              <a16:creationId xmlns:a16="http://schemas.microsoft.com/office/drawing/2014/main" id="{E4130F57-C34B-4907-982D-7FC4BB371D92}"/>
            </a:ext>
          </a:extLst>
        </xdr:cNvPr>
        <xdr:cNvCxnSpPr/>
      </xdr:nvCxnSpPr>
      <xdr:spPr>
        <a:xfrm flipV="1">
          <a:off x="7077075" y="9952927"/>
          <a:ext cx="809625"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45783</xdr:rowOff>
    </xdr:from>
    <xdr:to>
      <xdr:col>36</xdr:col>
      <xdr:colOff>165100</xdr:colOff>
      <xdr:row>61</xdr:row>
      <xdr:rowOff>147383</xdr:rowOff>
    </xdr:to>
    <xdr:sp macro="" textlink="">
      <xdr:nvSpPr>
        <xdr:cNvPr id="249" name="楕円 248">
          <a:extLst>
            <a:ext uri="{FF2B5EF4-FFF2-40B4-BE49-F238E27FC236}">
              <a16:creationId xmlns:a16="http://schemas.microsoft.com/office/drawing/2014/main" id="{E8916EC3-87BC-481B-94B9-B96461276F7F}"/>
            </a:ext>
          </a:extLst>
        </xdr:cNvPr>
        <xdr:cNvSpPr/>
      </xdr:nvSpPr>
      <xdr:spPr>
        <a:xfrm>
          <a:off x="6238875" y="99359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79439</xdr:rowOff>
    </xdr:from>
    <xdr:to>
      <xdr:col>41</xdr:col>
      <xdr:colOff>50800</xdr:colOff>
      <xdr:row>61</xdr:row>
      <xdr:rowOff>96583</xdr:rowOff>
    </xdr:to>
    <xdr:cxnSp macro="">
      <xdr:nvCxnSpPr>
        <xdr:cNvPr id="250" name="直線コネクタ 249">
          <a:extLst>
            <a:ext uri="{FF2B5EF4-FFF2-40B4-BE49-F238E27FC236}">
              <a16:creationId xmlns:a16="http://schemas.microsoft.com/office/drawing/2014/main" id="{7CCCA42D-F140-4A41-8069-64B8A3B4A08B}"/>
            </a:ext>
          </a:extLst>
        </xdr:cNvPr>
        <xdr:cNvCxnSpPr/>
      </xdr:nvCxnSpPr>
      <xdr:spPr>
        <a:xfrm flipV="1">
          <a:off x="6286500" y="9969564"/>
          <a:ext cx="790575"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a:extLst>
            <a:ext uri="{FF2B5EF4-FFF2-40B4-BE49-F238E27FC236}">
              <a16:creationId xmlns:a16="http://schemas.microsoft.com/office/drawing/2014/main" id="{30E54062-F574-456A-8FE9-E34418B53215}"/>
            </a:ext>
          </a:extLst>
        </xdr:cNvPr>
        <xdr:cNvSpPr txBox="1"/>
      </xdr:nvSpPr>
      <xdr:spPr>
        <a:xfrm>
          <a:off x="8458277" y="961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52" name="n_2aveValue【体育館・プール】&#10;一人当たり面積">
          <a:extLst>
            <a:ext uri="{FF2B5EF4-FFF2-40B4-BE49-F238E27FC236}">
              <a16:creationId xmlns:a16="http://schemas.microsoft.com/office/drawing/2014/main" id="{EC347CE0-5ABA-4F5D-B5AF-EC80B45B508C}"/>
            </a:ext>
          </a:extLst>
        </xdr:cNvPr>
        <xdr:cNvSpPr txBox="1"/>
      </xdr:nvSpPr>
      <xdr:spPr>
        <a:xfrm>
          <a:off x="7677227" y="959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53" name="n_3aveValue【体育館・プール】&#10;一人当たり面積">
          <a:extLst>
            <a:ext uri="{FF2B5EF4-FFF2-40B4-BE49-F238E27FC236}">
              <a16:creationId xmlns:a16="http://schemas.microsoft.com/office/drawing/2014/main" id="{2FF6A06C-1E96-48F9-9841-73F353AE3416}"/>
            </a:ext>
          </a:extLst>
        </xdr:cNvPr>
        <xdr:cNvSpPr txBox="1"/>
      </xdr:nvSpPr>
      <xdr:spPr>
        <a:xfrm>
          <a:off x="6867602" y="961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54" name="n_4aveValue【体育館・プール】&#10;一人当たり面積">
          <a:extLst>
            <a:ext uri="{FF2B5EF4-FFF2-40B4-BE49-F238E27FC236}">
              <a16:creationId xmlns:a16="http://schemas.microsoft.com/office/drawing/2014/main" id="{B08D9AA3-53A7-4986-AA20-8CEFEB530259}"/>
            </a:ext>
          </a:extLst>
        </xdr:cNvPr>
        <xdr:cNvSpPr txBox="1"/>
      </xdr:nvSpPr>
      <xdr:spPr>
        <a:xfrm>
          <a:off x="6067502" y="9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104792</xdr:rowOff>
    </xdr:from>
    <xdr:ext cx="469744" cy="259045"/>
    <xdr:sp macro="" textlink="">
      <xdr:nvSpPr>
        <xdr:cNvPr id="255" name="n_1mainValue【体育館・プール】&#10;一人当たり面積">
          <a:extLst>
            <a:ext uri="{FF2B5EF4-FFF2-40B4-BE49-F238E27FC236}">
              <a16:creationId xmlns:a16="http://schemas.microsoft.com/office/drawing/2014/main" id="{3F93778E-C3B4-4966-80E9-2D18769E8550}"/>
            </a:ext>
          </a:extLst>
        </xdr:cNvPr>
        <xdr:cNvSpPr txBox="1"/>
      </xdr:nvSpPr>
      <xdr:spPr>
        <a:xfrm>
          <a:off x="845827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111079</xdr:rowOff>
    </xdr:from>
    <xdr:ext cx="469744" cy="259045"/>
    <xdr:sp macro="" textlink="">
      <xdr:nvSpPr>
        <xdr:cNvPr id="256" name="n_2mainValue【体育館・プール】&#10;一人当たり面積">
          <a:extLst>
            <a:ext uri="{FF2B5EF4-FFF2-40B4-BE49-F238E27FC236}">
              <a16:creationId xmlns:a16="http://schemas.microsoft.com/office/drawing/2014/main" id="{215E33A8-1E68-4DF8-966D-2B931760D882}"/>
            </a:ext>
          </a:extLst>
        </xdr:cNvPr>
        <xdr:cNvSpPr txBox="1"/>
      </xdr:nvSpPr>
      <xdr:spPr>
        <a:xfrm>
          <a:off x="7677227"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121366</xdr:rowOff>
    </xdr:from>
    <xdr:ext cx="469744" cy="259045"/>
    <xdr:sp macro="" textlink="">
      <xdr:nvSpPr>
        <xdr:cNvPr id="257" name="n_3mainValue【体育館・プール】&#10;一人当たり面積">
          <a:extLst>
            <a:ext uri="{FF2B5EF4-FFF2-40B4-BE49-F238E27FC236}">
              <a16:creationId xmlns:a16="http://schemas.microsoft.com/office/drawing/2014/main" id="{A77D192E-9D78-4F19-B1E0-02C41D970576}"/>
            </a:ext>
          </a:extLst>
        </xdr:cNvPr>
        <xdr:cNvSpPr txBox="1"/>
      </xdr:nvSpPr>
      <xdr:spPr>
        <a:xfrm>
          <a:off x="6867602" y="1001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138510</xdr:rowOff>
    </xdr:from>
    <xdr:ext cx="469744" cy="259045"/>
    <xdr:sp macro="" textlink="">
      <xdr:nvSpPr>
        <xdr:cNvPr id="258" name="n_4mainValue【体育館・プール】&#10;一人当たり面積">
          <a:extLst>
            <a:ext uri="{FF2B5EF4-FFF2-40B4-BE49-F238E27FC236}">
              <a16:creationId xmlns:a16="http://schemas.microsoft.com/office/drawing/2014/main" id="{C5279021-4BCC-40F3-933D-E8EEE7F2AD96}"/>
            </a:ext>
          </a:extLst>
        </xdr:cNvPr>
        <xdr:cNvSpPr txBox="1"/>
      </xdr:nvSpPr>
      <xdr:spPr>
        <a:xfrm>
          <a:off x="6067502" y="1002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98A8FD7-B397-493E-82DD-09B4C53B9436}"/>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B9BB080-3F23-444C-9025-49F1937D8090}"/>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4E0AE736-3950-4B56-8BFA-351DC43B1981}"/>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C8FDB1D-AD11-433D-A9C3-D0A4CBFA23F7}"/>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F68FD84C-3FFF-4C5F-B2E7-68C5EFDD94B5}"/>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EAF0D40-10B5-46B5-85BE-DCFB6EFE284E}"/>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6F96B7D-8CCC-4469-9DC3-626F251ADB31}"/>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9F23E35B-8031-4758-B850-FE506D82DBF2}"/>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5FD6C8A3-B57C-4C92-9859-8C303D9114D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2DA3B3D-1BDF-408E-85D9-1B5017065C78}"/>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8A2F267F-C20A-4551-A440-248F507C0CDC}"/>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2459F18F-CFDA-4FF1-9B40-583C4359CABE}"/>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6BAC92BD-3B57-447F-AEF1-D8EA9448F7A8}"/>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D6746490-ABD3-4D8C-BA3E-87E76CE93373}"/>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470E9992-A44D-4577-944A-1F4E40CF68D8}"/>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D5685CC2-1FF9-4BEE-835F-E1F730AFA017}"/>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FA0EC558-B9FD-4BB8-B8DB-CF7717B78F42}"/>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A3744D3B-8B71-47DB-968F-0E8C628B5F03}"/>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378A3A37-38F3-4023-8701-E282EDAD0097}"/>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BF376352-48D9-4217-B244-13C7ECCA7C89}"/>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E407516E-F1EF-4967-B7BC-A32785C6D101}"/>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2B395591-D109-43AD-8186-A90C2D76DC4F}"/>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AB5720BF-7165-4E73-8224-B22B7BB76DE2}"/>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59D135C8-6609-4EE3-901D-0DA8CA5B96A4}"/>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DD583A83-63F1-43DF-8712-F9E8CA4B85EC}"/>
            </a:ext>
          </a:extLst>
        </xdr:cNvPr>
        <xdr:cNvCxnSpPr/>
      </xdr:nvCxnSpPr>
      <xdr:spPr>
        <a:xfrm flipV="1">
          <a:off x="4180840" y="12745086"/>
          <a:ext cx="0" cy="130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861C7A46-0085-4794-861F-282FCD63F73C}"/>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E91A8C55-EA79-4B0F-B543-ACED1776B2B8}"/>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FBB4BF2-320C-4FBC-98F7-320FE3A8EE2D}"/>
            </a:ext>
          </a:extLst>
        </xdr:cNvPr>
        <xdr:cNvSpPr txBox="1"/>
      </xdr:nvSpPr>
      <xdr:spPr>
        <a:xfrm>
          <a:off x="4219575" y="1253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718A1E13-9B2B-4726-AA5C-5AB462FA4AC4}"/>
            </a:ext>
          </a:extLst>
        </xdr:cNvPr>
        <xdr:cNvCxnSpPr/>
      </xdr:nvCxnSpPr>
      <xdr:spPr>
        <a:xfrm>
          <a:off x="4105275" y="127450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3F024B98-19F0-466E-BA47-48AE15896127}"/>
            </a:ext>
          </a:extLst>
        </xdr:cNvPr>
        <xdr:cNvSpPr txBox="1"/>
      </xdr:nvSpPr>
      <xdr:spPr>
        <a:xfrm>
          <a:off x="4219575" y="13086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C12D12E0-BA62-4479-8F84-E8E0F7B0AAB3}"/>
            </a:ext>
          </a:extLst>
        </xdr:cNvPr>
        <xdr:cNvSpPr/>
      </xdr:nvSpPr>
      <xdr:spPr>
        <a:xfrm>
          <a:off x="4124325" y="132321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a:extLst>
            <a:ext uri="{FF2B5EF4-FFF2-40B4-BE49-F238E27FC236}">
              <a16:creationId xmlns:a16="http://schemas.microsoft.com/office/drawing/2014/main" id="{61C6B5A3-8BE8-4349-B315-FB52D153F44E}"/>
            </a:ext>
          </a:extLst>
        </xdr:cNvPr>
        <xdr:cNvSpPr/>
      </xdr:nvSpPr>
      <xdr:spPr>
        <a:xfrm>
          <a:off x="3381375" y="131724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a:extLst>
            <a:ext uri="{FF2B5EF4-FFF2-40B4-BE49-F238E27FC236}">
              <a16:creationId xmlns:a16="http://schemas.microsoft.com/office/drawing/2014/main" id="{12A2EA36-8574-4FDD-8AAC-38DDBACF26D1}"/>
            </a:ext>
          </a:extLst>
        </xdr:cNvPr>
        <xdr:cNvSpPr/>
      </xdr:nvSpPr>
      <xdr:spPr>
        <a:xfrm>
          <a:off x="2571750" y="13152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a:extLst>
            <a:ext uri="{FF2B5EF4-FFF2-40B4-BE49-F238E27FC236}">
              <a16:creationId xmlns:a16="http://schemas.microsoft.com/office/drawing/2014/main" id="{4457F9EA-B529-4B6B-96E0-07381219FD84}"/>
            </a:ext>
          </a:extLst>
        </xdr:cNvPr>
        <xdr:cNvSpPr/>
      </xdr:nvSpPr>
      <xdr:spPr>
        <a:xfrm>
          <a:off x="1781175" y="130803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a:extLst>
            <a:ext uri="{FF2B5EF4-FFF2-40B4-BE49-F238E27FC236}">
              <a16:creationId xmlns:a16="http://schemas.microsoft.com/office/drawing/2014/main" id="{6180AFA9-6C7F-4443-B0E3-F53A2D187680}"/>
            </a:ext>
          </a:extLst>
        </xdr:cNvPr>
        <xdr:cNvSpPr/>
      </xdr:nvSpPr>
      <xdr:spPr>
        <a:xfrm>
          <a:off x="981075" y="13067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A733614-66B5-4AF5-9EAB-E5D5B47F3601}"/>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D3AA835-A8C5-47B0-A8A6-38A47193299C}"/>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D0BE2F6-3BAA-49B8-BEA1-EC8FE5050766}"/>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F5278EF-6173-423C-A503-107DBBA84CD7}"/>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24712EF-2C5A-4931-804B-D4A51AC214B2}"/>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299" name="楕円 298">
          <a:extLst>
            <a:ext uri="{FF2B5EF4-FFF2-40B4-BE49-F238E27FC236}">
              <a16:creationId xmlns:a16="http://schemas.microsoft.com/office/drawing/2014/main" id="{465684DE-2EEE-4B2A-8AF5-2BB3FC8ABCF2}"/>
            </a:ext>
          </a:extLst>
        </xdr:cNvPr>
        <xdr:cNvSpPr/>
      </xdr:nvSpPr>
      <xdr:spPr>
        <a:xfrm>
          <a:off x="4124325" y="13656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71508150-6B92-439C-99B7-594996A5C0ED}"/>
            </a:ext>
          </a:extLst>
        </xdr:cNvPr>
        <xdr:cNvSpPr txBox="1"/>
      </xdr:nvSpPr>
      <xdr:spPr>
        <a:xfrm>
          <a:off x="4219575"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1" name="楕円 300">
          <a:extLst>
            <a:ext uri="{FF2B5EF4-FFF2-40B4-BE49-F238E27FC236}">
              <a16:creationId xmlns:a16="http://schemas.microsoft.com/office/drawing/2014/main" id="{4335CE0B-B659-48AE-B571-0811C5AD4A20}"/>
            </a:ext>
          </a:extLst>
        </xdr:cNvPr>
        <xdr:cNvSpPr/>
      </xdr:nvSpPr>
      <xdr:spPr>
        <a:xfrm>
          <a:off x="3381375" y="137325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85</xdr:row>
      <xdr:rowOff>3811</xdr:rowOff>
    </xdr:to>
    <xdr:cxnSp macro="">
      <xdr:nvCxnSpPr>
        <xdr:cNvPr id="302" name="直線コネクタ 301">
          <a:extLst>
            <a:ext uri="{FF2B5EF4-FFF2-40B4-BE49-F238E27FC236}">
              <a16:creationId xmlns:a16="http://schemas.microsoft.com/office/drawing/2014/main" id="{F83157B2-3F83-4AD8-86BC-EC360BA76309}"/>
            </a:ext>
          </a:extLst>
        </xdr:cNvPr>
        <xdr:cNvCxnSpPr/>
      </xdr:nvCxnSpPr>
      <xdr:spPr>
        <a:xfrm flipV="1">
          <a:off x="3429000" y="13704570"/>
          <a:ext cx="752475"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303" name="楕円 302">
          <a:extLst>
            <a:ext uri="{FF2B5EF4-FFF2-40B4-BE49-F238E27FC236}">
              <a16:creationId xmlns:a16="http://schemas.microsoft.com/office/drawing/2014/main" id="{4DD59A61-BF80-44B3-99B6-2C9EC9A965F7}"/>
            </a:ext>
          </a:extLst>
        </xdr:cNvPr>
        <xdr:cNvSpPr/>
      </xdr:nvSpPr>
      <xdr:spPr>
        <a:xfrm>
          <a:off x="2571750" y="13722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3811</xdr:rowOff>
    </xdr:to>
    <xdr:cxnSp macro="">
      <xdr:nvCxnSpPr>
        <xdr:cNvPr id="304" name="直線コネクタ 303">
          <a:extLst>
            <a:ext uri="{FF2B5EF4-FFF2-40B4-BE49-F238E27FC236}">
              <a16:creationId xmlns:a16="http://schemas.microsoft.com/office/drawing/2014/main" id="{FA559697-1BC2-4D07-8820-E2E729C52F2B}"/>
            </a:ext>
          </a:extLst>
        </xdr:cNvPr>
        <xdr:cNvCxnSpPr/>
      </xdr:nvCxnSpPr>
      <xdr:spPr>
        <a:xfrm>
          <a:off x="2619375" y="13769975"/>
          <a:ext cx="809625"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305" name="楕円 304">
          <a:extLst>
            <a:ext uri="{FF2B5EF4-FFF2-40B4-BE49-F238E27FC236}">
              <a16:creationId xmlns:a16="http://schemas.microsoft.com/office/drawing/2014/main" id="{A297239A-7B48-4443-BCF9-C4A00F3FC48E}"/>
            </a:ext>
          </a:extLst>
        </xdr:cNvPr>
        <xdr:cNvSpPr/>
      </xdr:nvSpPr>
      <xdr:spPr>
        <a:xfrm>
          <a:off x="1781175" y="136861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125730</xdr:rowOff>
    </xdr:from>
    <xdr:to>
      <xdr:col>15</xdr:col>
      <xdr:colOff>50800</xdr:colOff>
      <xdr:row>84</xdr:row>
      <xdr:rowOff>161925</xdr:rowOff>
    </xdr:to>
    <xdr:cxnSp macro="">
      <xdr:nvCxnSpPr>
        <xdr:cNvPr id="306" name="直線コネクタ 305">
          <a:extLst>
            <a:ext uri="{FF2B5EF4-FFF2-40B4-BE49-F238E27FC236}">
              <a16:creationId xmlns:a16="http://schemas.microsoft.com/office/drawing/2014/main" id="{855CDF18-A3FE-4537-90DB-173B45CF64CC}"/>
            </a:ext>
          </a:extLst>
        </xdr:cNvPr>
        <xdr:cNvCxnSpPr/>
      </xdr:nvCxnSpPr>
      <xdr:spPr>
        <a:xfrm>
          <a:off x="1828800" y="13733780"/>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38736</xdr:rowOff>
    </xdr:from>
    <xdr:to>
      <xdr:col>6</xdr:col>
      <xdr:colOff>38100</xdr:colOff>
      <xdr:row>84</xdr:row>
      <xdr:rowOff>140336</xdr:rowOff>
    </xdr:to>
    <xdr:sp macro="" textlink="">
      <xdr:nvSpPr>
        <xdr:cNvPr id="307" name="楕円 306">
          <a:extLst>
            <a:ext uri="{FF2B5EF4-FFF2-40B4-BE49-F238E27FC236}">
              <a16:creationId xmlns:a16="http://schemas.microsoft.com/office/drawing/2014/main" id="{8B139BC5-0F0A-4A5D-825F-0B3234EB5250}"/>
            </a:ext>
          </a:extLst>
        </xdr:cNvPr>
        <xdr:cNvSpPr/>
      </xdr:nvSpPr>
      <xdr:spPr>
        <a:xfrm>
          <a:off x="981075" y="136499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89536</xdr:rowOff>
    </xdr:from>
    <xdr:to>
      <xdr:col>10</xdr:col>
      <xdr:colOff>114300</xdr:colOff>
      <xdr:row>84</xdr:row>
      <xdr:rowOff>125730</xdr:rowOff>
    </xdr:to>
    <xdr:cxnSp macro="">
      <xdr:nvCxnSpPr>
        <xdr:cNvPr id="308" name="直線コネクタ 307">
          <a:extLst>
            <a:ext uri="{FF2B5EF4-FFF2-40B4-BE49-F238E27FC236}">
              <a16:creationId xmlns:a16="http://schemas.microsoft.com/office/drawing/2014/main" id="{60EB3FAA-4964-425B-AB5C-96CD6656B6EB}"/>
            </a:ext>
          </a:extLst>
        </xdr:cNvPr>
        <xdr:cNvCxnSpPr/>
      </xdr:nvCxnSpPr>
      <xdr:spPr>
        <a:xfrm>
          <a:off x="1028700" y="13697586"/>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309" name="n_1aveValue【福祉施設】&#10;有形固定資産減価償却率">
          <a:extLst>
            <a:ext uri="{FF2B5EF4-FFF2-40B4-BE49-F238E27FC236}">
              <a16:creationId xmlns:a16="http://schemas.microsoft.com/office/drawing/2014/main" id="{A5E51D2D-8BEB-4571-B15E-60DBCC6A06C6}"/>
            </a:ext>
          </a:extLst>
        </xdr:cNvPr>
        <xdr:cNvSpPr txBox="1"/>
      </xdr:nvSpPr>
      <xdr:spPr>
        <a:xfrm>
          <a:off x="3239144" y="1296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0" name="n_2aveValue【福祉施設】&#10;有形固定資産減価償却率">
          <a:extLst>
            <a:ext uri="{FF2B5EF4-FFF2-40B4-BE49-F238E27FC236}">
              <a16:creationId xmlns:a16="http://schemas.microsoft.com/office/drawing/2014/main" id="{9156060B-A283-4C3A-9046-FDAC3C416379}"/>
            </a:ext>
          </a:extLst>
        </xdr:cNvPr>
        <xdr:cNvSpPr txBox="1"/>
      </xdr:nvSpPr>
      <xdr:spPr>
        <a:xfrm>
          <a:off x="2439044" y="1294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1" name="n_3aveValue【福祉施設】&#10;有形固定資産減価償却率">
          <a:extLst>
            <a:ext uri="{FF2B5EF4-FFF2-40B4-BE49-F238E27FC236}">
              <a16:creationId xmlns:a16="http://schemas.microsoft.com/office/drawing/2014/main" id="{840FC6E1-C2A6-4682-AF35-B2AD5EC24A0D}"/>
            </a:ext>
          </a:extLst>
        </xdr:cNvPr>
        <xdr:cNvSpPr txBox="1"/>
      </xdr:nvSpPr>
      <xdr:spPr>
        <a:xfrm>
          <a:off x="1648469" y="1286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12" name="n_4aveValue【福祉施設】&#10;有形固定資産減価償却率">
          <a:extLst>
            <a:ext uri="{FF2B5EF4-FFF2-40B4-BE49-F238E27FC236}">
              <a16:creationId xmlns:a16="http://schemas.microsoft.com/office/drawing/2014/main" id="{7B740B69-BFFD-4E21-9B74-537D7E93C5AA}"/>
            </a:ext>
          </a:extLst>
        </xdr:cNvPr>
        <xdr:cNvSpPr txBox="1"/>
      </xdr:nvSpPr>
      <xdr:spPr>
        <a:xfrm>
          <a:off x="848369" y="1285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13" name="n_1mainValue【福祉施設】&#10;有形固定資産減価償却率">
          <a:extLst>
            <a:ext uri="{FF2B5EF4-FFF2-40B4-BE49-F238E27FC236}">
              <a16:creationId xmlns:a16="http://schemas.microsoft.com/office/drawing/2014/main" id="{6CF69495-F67A-4225-AC91-A2A7BC9FBAA6}"/>
            </a:ext>
          </a:extLst>
        </xdr:cNvPr>
        <xdr:cNvSpPr txBox="1"/>
      </xdr:nvSpPr>
      <xdr:spPr>
        <a:xfrm>
          <a:off x="3239144" y="1382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314" name="n_2mainValue【福祉施設】&#10;有形固定資産減価償却率">
          <a:extLst>
            <a:ext uri="{FF2B5EF4-FFF2-40B4-BE49-F238E27FC236}">
              <a16:creationId xmlns:a16="http://schemas.microsoft.com/office/drawing/2014/main" id="{C3917064-3588-472D-BA85-83879631A01D}"/>
            </a:ext>
          </a:extLst>
        </xdr:cNvPr>
        <xdr:cNvSpPr txBox="1"/>
      </xdr:nvSpPr>
      <xdr:spPr>
        <a:xfrm>
          <a:off x="2439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167657</xdr:rowOff>
    </xdr:from>
    <xdr:ext cx="405111" cy="259045"/>
    <xdr:sp macro="" textlink="">
      <xdr:nvSpPr>
        <xdr:cNvPr id="315" name="n_3mainValue【福祉施設】&#10;有形固定資産減価償却率">
          <a:extLst>
            <a:ext uri="{FF2B5EF4-FFF2-40B4-BE49-F238E27FC236}">
              <a16:creationId xmlns:a16="http://schemas.microsoft.com/office/drawing/2014/main" id="{78BE0C36-9BB2-4EA8-B19D-F035317F1AC0}"/>
            </a:ext>
          </a:extLst>
        </xdr:cNvPr>
        <xdr:cNvSpPr txBox="1"/>
      </xdr:nvSpPr>
      <xdr:spPr>
        <a:xfrm>
          <a:off x="1648469"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131463</xdr:rowOff>
    </xdr:from>
    <xdr:ext cx="405111" cy="259045"/>
    <xdr:sp macro="" textlink="">
      <xdr:nvSpPr>
        <xdr:cNvPr id="316" name="n_4mainValue【福祉施設】&#10;有形固定資産減価償却率">
          <a:extLst>
            <a:ext uri="{FF2B5EF4-FFF2-40B4-BE49-F238E27FC236}">
              <a16:creationId xmlns:a16="http://schemas.microsoft.com/office/drawing/2014/main" id="{F72E9806-90EF-4350-B291-2400C89EF448}"/>
            </a:ext>
          </a:extLst>
        </xdr:cNvPr>
        <xdr:cNvSpPr txBox="1"/>
      </xdr:nvSpPr>
      <xdr:spPr>
        <a:xfrm>
          <a:off x="848369" y="1374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EC3B82B1-4501-4622-B3A4-42EC6C224859}"/>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91368376-611C-4018-8E63-6448BEC5D054}"/>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682CE0D-99DA-447B-8925-735D7E2BAC86}"/>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4D483AFD-E87B-4F69-B494-4C92BC018111}"/>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B3ED0D30-EDBF-4604-A204-FC38C4D2E801}"/>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505CD775-B26F-4BFE-BB29-930505FA9B30}"/>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D65D5F23-16AD-4005-BC14-B4C2D10A5C86}"/>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BEE8D202-09BE-499C-AAEF-481B64B79675}"/>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30DDCB39-B3C8-43CF-A0E8-7D01B9F64C3C}"/>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E09789DE-5225-4BE2-A0CF-B966582853F7}"/>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39C79EE8-3AE1-4E41-B739-FB2593A2A5CA}"/>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63B157B9-4D05-4C9E-9023-3556E5600BC8}"/>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5DA26782-87B9-4FBD-AC9B-73F41C095A2B}"/>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C5E57DD4-31C8-4463-8A37-5D38974370DF}"/>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77A35E64-5DE6-438D-9A49-E98D79A31B34}"/>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1D2C461-C5C1-4E8F-BABE-2D3499B42DBB}"/>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CA64C5E5-7D70-4499-B04A-F02FBA70AC4A}"/>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815757E3-B07D-4C42-AE60-CC3A499A446C}"/>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C6B399FA-CA51-4F21-BA04-0CE61431F844}"/>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FFED57F9-0C45-48D7-9066-D138600B8261}"/>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3ACA1BB3-8A25-4901-BADD-E28DA29AD8F6}"/>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7CA386C3-A1DB-4CC0-A615-821A2E4DE11D}"/>
            </a:ext>
          </a:extLst>
        </xdr:cNvPr>
        <xdr:cNvCxnSpPr/>
      </xdr:nvCxnSpPr>
      <xdr:spPr>
        <a:xfrm flipV="1">
          <a:off x="9429115" y="12622352"/>
          <a:ext cx="0" cy="1348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A37CCD59-C6CC-4D7D-98A9-20150B48F1FB}"/>
            </a:ext>
          </a:extLst>
        </xdr:cNvPr>
        <xdr:cNvSpPr txBox="1"/>
      </xdr:nvSpPr>
      <xdr:spPr>
        <a:xfrm>
          <a:off x="9467850" y="139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58C34FDA-02C3-4B9E-870B-D11C019DBCB7}"/>
            </a:ext>
          </a:extLst>
        </xdr:cNvPr>
        <xdr:cNvCxnSpPr/>
      </xdr:nvCxnSpPr>
      <xdr:spPr>
        <a:xfrm>
          <a:off x="9363075" y="139713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a:extLst>
            <a:ext uri="{FF2B5EF4-FFF2-40B4-BE49-F238E27FC236}">
              <a16:creationId xmlns:a16="http://schemas.microsoft.com/office/drawing/2014/main" id="{26B3DE04-220B-4786-855A-F9E57507CB7C}"/>
            </a:ext>
          </a:extLst>
        </xdr:cNvPr>
        <xdr:cNvSpPr txBox="1"/>
      </xdr:nvSpPr>
      <xdr:spPr>
        <a:xfrm>
          <a:off x="9467850" y="1240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a:extLst>
            <a:ext uri="{FF2B5EF4-FFF2-40B4-BE49-F238E27FC236}">
              <a16:creationId xmlns:a16="http://schemas.microsoft.com/office/drawing/2014/main" id="{CEEAD84E-73B9-42E2-A089-245970D6F16F}"/>
            </a:ext>
          </a:extLst>
        </xdr:cNvPr>
        <xdr:cNvCxnSpPr/>
      </xdr:nvCxnSpPr>
      <xdr:spPr>
        <a:xfrm>
          <a:off x="9363075" y="126223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343" name="【福祉施設】&#10;一人当たり面積平均値テキスト">
          <a:extLst>
            <a:ext uri="{FF2B5EF4-FFF2-40B4-BE49-F238E27FC236}">
              <a16:creationId xmlns:a16="http://schemas.microsoft.com/office/drawing/2014/main" id="{A1ADB1E1-E868-4F02-910F-FDFE20DEE2CB}"/>
            </a:ext>
          </a:extLst>
        </xdr:cNvPr>
        <xdr:cNvSpPr txBox="1"/>
      </xdr:nvSpPr>
      <xdr:spPr>
        <a:xfrm>
          <a:off x="9467850" y="13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a:extLst>
            <a:ext uri="{FF2B5EF4-FFF2-40B4-BE49-F238E27FC236}">
              <a16:creationId xmlns:a16="http://schemas.microsoft.com/office/drawing/2014/main" id="{42C61E92-6F4F-4E30-A363-F132ABB2769D}"/>
            </a:ext>
          </a:extLst>
        </xdr:cNvPr>
        <xdr:cNvSpPr/>
      </xdr:nvSpPr>
      <xdr:spPr>
        <a:xfrm>
          <a:off x="9401175" y="1375714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a:extLst>
            <a:ext uri="{FF2B5EF4-FFF2-40B4-BE49-F238E27FC236}">
              <a16:creationId xmlns:a16="http://schemas.microsoft.com/office/drawing/2014/main" id="{B0A7E591-FCEB-4D6D-9BFC-7C931DE69E05}"/>
            </a:ext>
          </a:extLst>
        </xdr:cNvPr>
        <xdr:cNvSpPr/>
      </xdr:nvSpPr>
      <xdr:spPr>
        <a:xfrm>
          <a:off x="8639175" y="137708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a:extLst>
            <a:ext uri="{FF2B5EF4-FFF2-40B4-BE49-F238E27FC236}">
              <a16:creationId xmlns:a16="http://schemas.microsoft.com/office/drawing/2014/main" id="{52410ECD-612A-49D7-AE93-EF7C78895D1D}"/>
            </a:ext>
          </a:extLst>
        </xdr:cNvPr>
        <xdr:cNvSpPr/>
      </xdr:nvSpPr>
      <xdr:spPr>
        <a:xfrm>
          <a:off x="7839075" y="137750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a:extLst>
            <a:ext uri="{FF2B5EF4-FFF2-40B4-BE49-F238E27FC236}">
              <a16:creationId xmlns:a16="http://schemas.microsoft.com/office/drawing/2014/main" id="{E08870AC-5B0D-4036-945E-7013789DEDFE}"/>
            </a:ext>
          </a:extLst>
        </xdr:cNvPr>
        <xdr:cNvSpPr/>
      </xdr:nvSpPr>
      <xdr:spPr>
        <a:xfrm>
          <a:off x="7029450" y="137558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a:extLst>
            <a:ext uri="{FF2B5EF4-FFF2-40B4-BE49-F238E27FC236}">
              <a16:creationId xmlns:a16="http://schemas.microsoft.com/office/drawing/2014/main" id="{2F42F407-8D56-4F6F-A8F2-CD2A6BCFF122}"/>
            </a:ext>
          </a:extLst>
        </xdr:cNvPr>
        <xdr:cNvSpPr/>
      </xdr:nvSpPr>
      <xdr:spPr>
        <a:xfrm>
          <a:off x="6238875" y="137722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C1E1BDE-8F32-41EE-874C-C2AA3309245D}"/>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F076B10-3045-44DD-A387-B31984B819E9}"/>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3F4CE8C-291B-48C3-90DD-C1121EB82BF9}"/>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F609683-F6FE-47EC-B6E4-961FF89F1460}"/>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29B0112-98CB-4C32-B893-18B27C6711D4}"/>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36221</xdr:rowOff>
    </xdr:from>
    <xdr:to>
      <xdr:col>55</xdr:col>
      <xdr:colOff>50800</xdr:colOff>
      <xdr:row>85</xdr:row>
      <xdr:rowOff>137821</xdr:rowOff>
    </xdr:to>
    <xdr:sp macro="" textlink="">
      <xdr:nvSpPr>
        <xdr:cNvPr id="354" name="楕円 353">
          <a:extLst>
            <a:ext uri="{FF2B5EF4-FFF2-40B4-BE49-F238E27FC236}">
              <a16:creationId xmlns:a16="http://schemas.microsoft.com/office/drawing/2014/main" id="{6A8BEE34-D958-4B3D-93C3-888D18D0CE01}"/>
            </a:ext>
          </a:extLst>
        </xdr:cNvPr>
        <xdr:cNvSpPr/>
      </xdr:nvSpPr>
      <xdr:spPr>
        <a:xfrm>
          <a:off x="9401175" y="1380937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122598</xdr:rowOff>
    </xdr:from>
    <xdr:ext cx="469744" cy="259045"/>
    <xdr:sp macro="" textlink="">
      <xdr:nvSpPr>
        <xdr:cNvPr id="355" name="【福祉施設】&#10;一人当たり面積該当値テキスト">
          <a:extLst>
            <a:ext uri="{FF2B5EF4-FFF2-40B4-BE49-F238E27FC236}">
              <a16:creationId xmlns:a16="http://schemas.microsoft.com/office/drawing/2014/main" id="{3186FC6D-5C9A-423C-9490-32F5C07B0B92}"/>
            </a:ext>
          </a:extLst>
        </xdr:cNvPr>
        <xdr:cNvSpPr txBox="1"/>
      </xdr:nvSpPr>
      <xdr:spPr>
        <a:xfrm>
          <a:off x="9467850" y="137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40336</xdr:rowOff>
    </xdr:from>
    <xdr:to>
      <xdr:col>50</xdr:col>
      <xdr:colOff>165100</xdr:colOff>
      <xdr:row>85</xdr:row>
      <xdr:rowOff>141936</xdr:rowOff>
    </xdr:to>
    <xdr:sp macro="" textlink="">
      <xdr:nvSpPr>
        <xdr:cNvPr id="356" name="楕円 355">
          <a:extLst>
            <a:ext uri="{FF2B5EF4-FFF2-40B4-BE49-F238E27FC236}">
              <a16:creationId xmlns:a16="http://schemas.microsoft.com/office/drawing/2014/main" id="{EAFFA312-0E21-486B-B721-2C0A63B3BDCA}"/>
            </a:ext>
          </a:extLst>
        </xdr:cNvPr>
        <xdr:cNvSpPr/>
      </xdr:nvSpPr>
      <xdr:spPr>
        <a:xfrm>
          <a:off x="8639175" y="138134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87021</xdr:rowOff>
    </xdr:from>
    <xdr:to>
      <xdr:col>55</xdr:col>
      <xdr:colOff>0</xdr:colOff>
      <xdr:row>85</xdr:row>
      <xdr:rowOff>91136</xdr:rowOff>
    </xdr:to>
    <xdr:cxnSp macro="">
      <xdr:nvCxnSpPr>
        <xdr:cNvPr id="357" name="直線コネクタ 356">
          <a:extLst>
            <a:ext uri="{FF2B5EF4-FFF2-40B4-BE49-F238E27FC236}">
              <a16:creationId xmlns:a16="http://schemas.microsoft.com/office/drawing/2014/main" id="{FF47561B-B7D3-4F4A-83CD-7A01C23CE79D}"/>
            </a:ext>
          </a:extLst>
        </xdr:cNvPr>
        <xdr:cNvCxnSpPr/>
      </xdr:nvCxnSpPr>
      <xdr:spPr>
        <a:xfrm flipV="1">
          <a:off x="8686800" y="13856996"/>
          <a:ext cx="74295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42621</xdr:rowOff>
    </xdr:from>
    <xdr:to>
      <xdr:col>46</xdr:col>
      <xdr:colOff>38100</xdr:colOff>
      <xdr:row>85</xdr:row>
      <xdr:rowOff>144221</xdr:rowOff>
    </xdr:to>
    <xdr:sp macro="" textlink="">
      <xdr:nvSpPr>
        <xdr:cNvPr id="358" name="楕円 357">
          <a:extLst>
            <a:ext uri="{FF2B5EF4-FFF2-40B4-BE49-F238E27FC236}">
              <a16:creationId xmlns:a16="http://schemas.microsoft.com/office/drawing/2014/main" id="{64606A42-49FE-4C1C-817F-E60B9041BC2A}"/>
            </a:ext>
          </a:extLst>
        </xdr:cNvPr>
        <xdr:cNvSpPr/>
      </xdr:nvSpPr>
      <xdr:spPr>
        <a:xfrm>
          <a:off x="7839075" y="138189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91136</xdr:rowOff>
    </xdr:from>
    <xdr:to>
      <xdr:col>50</xdr:col>
      <xdr:colOff>114300</xdr:colOff>
      <xdr:row>85</xdr:row>
      <xdr:rowOff>93421</xdr:rowOff>
    </xdr:to>
    <xdr:cxnSp macro="">
      <xdr:nvCxnSpPr>
        <xdr:cNvPr id="359" name="直線コネクタ 358">
          <a:extLst>
            <a:ext uri="{FF2B5EF4-FFF2-40B4-BE49-F238E27FC236}">
              <a16:creationId xmlns:a16="http://schemas.microsoft.com/office/drawing/2014/main" id="{A7D776AF-F167-48D5-A9F2-7FFD13ACCD12}"/>
            </a:ext>
          </a:extLst>
        </xdr:cNvPr>
        <xdr:cNvCxnSpPr/>
      </xdr:nvCxnSpPr>
      <xdr:spPr>
        <a:xfrm flipV="1">
          <a:off x="7886700" y="13861111"/>
          <a:ext cx="8001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46279</xdr:rowOff>
    </xdr:from>
    <xdr:to>
      <xdr:col>41</xdr:col>
      <xdr:colOff>101600</xdr:colOff>
      <xdr:row>85</xdr:row>
      <xdr:rowOff>147879</xdr:rowOff>
    </xdr:to>
    <xdr:sp macro="" textlink="">
      <xdr:nvSpPr>
        <xdr:cNvPr id="360" name="楕円 359">
          <a:extLst>
            <a:ext uri="{FF2B5EF4-FFF2-40B4-BE49-F238E27FC236}">
              <a16:creationId xmlns:a16="http://schemas.microsoft.com/office/drawing/2014/main" id="{C51B99CF-498B-4C2B-9A13-93EE66740529}"/>
            </a:ext>
          </a:extLst>
        </xdr:cNvPr>
        <xdr:cNvSpPr/>
      </xdr:nvSpPr>
      <xdr:spPr>
        <a:xfrm>
          <a:off x="7029450" y="138226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93421</xdr:rowOff>
    </xdr:from>
    <xdr:to>
      <xdr:col>45</xdr:col>
      <xdr:colOff>177800</xdr:colOff>
      <xdr:row>85</xdr:row>
      <xdr:rowOff>97079</xdr:rowOff>
    </xdr:to>
    <xdr:cxnSp macro="">
      <xdr:nvCxnSpPr>
        <xdr:cNvPr id="361" name="直線コネクタ 360">
          <a:extLst>
            <a:ext uri="{FF2B5EF4-FFF2-40B4-BE49-F238E27FC236}">
              <a16:creationId xmlns:a16="http://schemas.microsoft.com/office/drawing/2014/main" id="{95ACB521-B266-4327-8FE7-B3375C7B9541}"/>
            </a:ext>
          </a:extLst>
        </xdr:cNvPr>
        <xdr:cNvCxnSpPr/>
      </xdr:nvCxnSpPr>
      <xdr:spPr>
        <a:xfrm flipV="1">
          <a:off x="7077075" y="13866571"/>
          <a:ext cx="809625"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68224</xdr:rowOff>
    </xdr:from>
    <xdr:to>
      <xdr:col>36</xdr:col>
      <xdr:colOff>165100</xdr:colOff>
      <xdr:row>85</xdr:row>
      <xdr:rowOff>169824</xdr:rowOff>
    </xdr:to>
    <xdr:sp macro="" textlink="">
      <xdr:nvSpPr>
        <xdr:cNvPr id="362" name="楕円 361">
          <a:extLst>
            <a:ext uri="{FF2B5EF4-FFF2-40B4-BE49-F238E27FC236}">
              <a16:creationId xmlns:a16="http://schemas.microsoft.com/office/drawing/2014/main" id="{BC677E86-76D9-4159-9C9D-0F94537D53CA}"/>
            </a:ext>
          </a:extLst>
        </xdr:cNvPr>
        <xdr:cNvSpPr/>
      </xdr:nvSpPr>
      <xdr:spPr>
        <a:xfrm>
          <a:off x="6238875" y="138381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97079</xdr:rowOff>
    </xdr:from>
    <xdr:to>
      <xdr:col>41</xdr:col>
      <xdr:colOff>50800</xdr:colOff>
      <xdr:row>85</xdr:row>
      <xdr:rowOff>119024</xdr:rowOff>
    </xdr:to>
    <xdr:cxnSp macro="">
      <xdr:nvCxnSpPr>
        <xdr:cNvPr id="363" name="直線コネクタ 362">
          <a:extLst>
            <a:ext uri="{FF2B5EF4-FFF2-40B4-BE49-F238E27FC236}">
              <a16:creationId xmlns:a16="http://schemas.microsoft.com/office/drawing/2014/main" id="{38857FF3-0462-40B6-B4CF-0EF8B38E15E8}"/>
            </a:ext>
          </a:extLst>
        </xdr:cNvPr>
        <xdr:cNvCxnSpPr/>
      </xdr:nvCxnSpPr>
      <xdr:spPr>
        <a:xfrm flipV="1">
          <a:off x="6286500" y="13870229"/>
          <a:ext cx="790575" cy="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364" name="n_1aveValue【福祉施設】&#10;一人当たり面積">
          <a:extLst>
            <a:ext uri="{FF2B5EF4-FFF2-40B4-BE49-F238E27FC236}">
              <a16:creationId xmlns:a16="http://schemas.microsoft.com/office/drawing/2014/main" id="{1781DE66-3468-4D0C-B5F4-41CCC7D19DD8}"/>
            </a:ext>
          </a:extLst>
        </xdr:cNvPr>
        <xdr:cNvSpPr txBox="1"/>
      </xdr:nvSpPr>
      <xdr:spPr>
        <a:xfrm>
          <a:off x="8458277" y="1355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365" name="n_2aveValue【福祉施設】&#10;一人当たり面積">
          <a:extLst>
            <a:ext uri="{FF2B5EF4-FFF2-40B4-BE49-F238E27FC236}">
              <a16:creationId xmlns:a16="http://schemas.microsoft.com/office/drawing/2014/main" id="{CC896EE2-9F89-4A46-A4D9-FF7D91D8F1C4}"/>
            </a:ext>
          </a:extLst>
        </xdr:cNvPr>
        <xdr:cNvSpPr txBox="1"/>
      </xdr:nvSpPr>
      <xdr:spPr>
        <a:xfrm>
          <a:off x="7677227" y="135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66" name="n_3aveValue【福祉施設】&#10;一人当たり面積">
          <a:extLst>
            <a:ext uri="{FF2B5EF4-FFF2-40B4-BE49-F238E27FC236}">
              <a16:creationId xmlns:a16="http://schemas.microsoft.com/office/drawing/2014/main" id="{48809D87-D52B-4B1D-B201-58BF21955B7F}"/>
            </a:ext>
          </a:extLst>
        </xdr:cNvPr>
        <xdr:cNvSpPr txBox="1"/>
      </xdr:nvSpPr>
      <xdr:spPr>
        <a:xfrm>
          <a:off x="6867602"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367" name="n_4aveValue【福祉施設】&#10;一人当たり面積">
          <a:extLst>
            <a:ext uri="{FF2B5EF4-FFF2-40B4-BE49-F238E27FC236}">
              <a16:creationId xmlns:a16="http://schemas.microsoft.com/office/drawing/2014/main" id="{6F69FA03-8F82-45A9-A267-07FA7DD58D6D}"/>
            </a:ext>
          </a:extLst>
        </xdr:cNvPr>
        <xdr:cNvSpPr txBox="1"/>
      </xdr:nvSpPr>
      <xdr:spPr>
        <a:xfrm>
          <a:off x="6067502" y="135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133063</xdr:rowOff>
    </xdr:from>
    <xdr:ext cx="469744" cy="259045"/>
    <xdr:sp macro="" textlink="">
      <xdr:nvSpPr>
        <xdr:cNvPr id="368" name="n_1mainValue【福祉施設】&#10;一人当たり面積">
          <a:extLst>
            <a:ext uri="{FF2B5EF4-FFF2-40B4-BE49-F238E27FC236}">
              <a16:creationId xmlns:a16="http://schemas.microsoft.com/office/drawing/2014/main" id="{F1E4242A-A4CF-43C5-BDF7-ECC79024CA96}"/>
            </a:ext>
          </a:extLst>
        </xdr:cNvPr>
        <xdr:cNvSpPr txBox="1"/>
      </xdr:nvSpPr>
      <xdr:spPr>
        <a:xfrm>
          <a:off x="8458277" y="139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135348</xdr:rowOff>
    </xdr:from>
    <xdr:ext cx="469744" cy="259045"/>
    <xdr:sp macro="" textlink="">
      <xdr:nvSpPr>
        <xdr:cNvPr id="369" name="n_2mainValue【福祉施設】&#10;一人当たり面積">
          <a:extLst>
            <a:ext uri="{FF2B5EF4-FFF2-40B4-BE49-F238E27FC236}">
              <a16:creationId xmlns:a16="http://schemas.microsoft.com/office/drawing/2014/main" id="{39254FE6-59FD-4C1D-8C0E-3C8FB65D2910}"/>
            </a:ext>
          </a:extLst>
        </xdr:cNvPr>
        <xdr:cNvSpPr txBox="1"/>
      </xdr:nvSpPr>
      <xdr:spPr>
        <a:xfrm>
          <a:off x="7677227" y="1390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139006</xdr:rowOff>
    </xdr:from>
    <xdr:ext cx="469744" cy="259045"/>
    <xdr:sp macro="" textlink="">
      <xdr:nvSpPr>
        <xdr:cNvPr id="370" name="n_3mainValue【福祉施設】&#10;一人当たり面積">
          <a:extLst>
            <a:ext uri="{FF2B5EF4-FFF2-40B4-BE49-F238E27FC236}">
              <a16:creationId xmlns:a16="http://schemas.microsoft.com/office/drawing/2014/main" id="{6EACCD78-76DE-46C5-A66F-362173AB657F}"/>
            </a:ext>
          </a:extLst>
        </xdr:cNvPr>
        <xdr:cNvSpPr txBox="1"/>
      </xdr:nvSpPr>
      <xdr:spPr>
        <a:xfrm>
          <a:off x="6867602" y="139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160951</xdr:rowOff>
    </xdr:from>
    <xdr:ext cx="469744" cy="259045"/>
    <xdr:sp macro="" textlink="">
      <xdr:nvSpPr>
        <xdr:cNvPr id="371" name="n_4mainValue【福祉施設】&#10;一人当たり面積">
          <a:extLst>
            <a:ext uri="{FF2B5EF4-FFF2-40B4-BE49-F238E27FC236}">
              <a16:creationId xmlns:a16="http://schemas.microsoft.com/office/drawing/2014/main" id="{BB15244D-A9D7-418F-B2E1-8839ECCCC3BD}"/>
            </a:ext>
          </a:extLst>
        </xdr:cNvPr>
        <xdr:cNvSpPr txBox="1"/>
      </xdr:nvSpPr>
      <xdr:spPr>
        <a:xfrm>
          <a:off x="6067502" y="1393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5D83FFB1-A442-4BE8-ADE8-1D39A9818D52}"/>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8A7D3072-FB0C-434F-B617-F7591B1AD43B}"/>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DF8A5107-1B7E-478F-A1CB-C213AC472C9F}"/>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69DD0159-C863-4E45-A431-EDD72F7E7970}"/>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CB2F9239-1370-43FC-959B-1578CFAFAF65}"/>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19CE817D-0376-424D-862A-06DF7B6034A2}"/>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8E7CE4F7-5B25-449F-8652-CCC360B0E4D1}"/>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4D9984CB-006F-494D-A396-EDE88EA8332F}"/>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D17056F9-4B5B-4593-82A0-7DC83F60670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7EE89ED9-EDDF-4CA2-8396-A8DDD9DDD67B}"/>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D4B4D30A-68E9-4F14-A565-B46B6D644D4D}"/>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79DFAB69-9CEE-480A-AD8E-85B25C94CABF}"/>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6514D6DB-C2E5-4DF4-946A-26567DA9E81E}"/>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B9AD86DE-C355-4BBB-B56C-8D4847D8038B}"/>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CFF6A01D-A4CD-481C-A9B4-1A3CF1DC9D5F}"/>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1F33E491-A696-4218-88F9-5ABB0C65C57B}"/>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A75394D1-C60C-44D3-A990-15B821B588E4}"/>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4E2B9F40-C580-4610-9101-C2E00F984EBA}"/>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CBE60DF4-C9B5-41DA-87A3-18CDBDB180C6}"/>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5D93A663-9BE1-46BD-817E-7B884DF3B558}"/>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AD56A90D-B223-4F3C-952C-B8888981297A}"/>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18AEB77D-ED47-4A51-B2CB-6F6F7A721151}"/>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333F8AA-6BA6-4B9E-94C6-3FFC624B8205}"/>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A5EEFB80-D0F5-436E-91CE-97716203019B}"/>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A9B1DA1B-A1FF-4E94-A036-B8153FC0A7D8}"/>
            </a:ext>
          </a:extLst>
        </xdr:cNvPr>
        <xdr:cNvCxnSpPr/>
      </xdr:nvCxnSpPr>
      <xdr:spPr>
        <a:xfrm flipV="1">
          <a:off x="4180840" y="1627505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DED7095C-2837-4A87-8AEC-38CD2A1BB609}"/>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5B711F28-5C3F-4116-A367-3E85EA175A89}"/>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43195246-1EF3-4EBC-A7D1-E8E7614225AB}"/>
            </a:ext>
          </a:extLst>
        </xdr:cNvPr>
        <xdr:cNvSpPr txBox="1"/>
      </xdr:nvSpPr>
      <xdr:spPr>
        <a:xfrm>
          <a:off x="4219575" y="1605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a:extLst>
            <a:ext uri="{FF2B5EF4-FFF2-40B4-BE49-F238E27FC236}">
              <a16:creationId xmlns:a16="http://schemas.microsoft.com/office/drawing/2014/main" id="{C4501156-08FF-487F-A28C-6C1134825DDD}"/>
            </a:ext>
          </a:extLst>
        </xdr:cNvPr>
        <xdr:cNvCxnSpPr/>
      </xdr:nvCxnSpPr>
      <xdr:spPr>
        <a:xfrm>
          <a:off x="41052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AD5834F1-D428-49F5-91C5-596D6959DC91}"/>
            </a:ext>
          </a:extLst>
        </xdr:cNvPr>
        <xdr:cNvSpPr txBox="1"/>
      </xdr:nvSpPr>
      <xdr:spPr>
        <a:xfrm>
          <a:off x="4219575" y="17077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a:extLst>
            <a:ext uri="{FF2B5EF4-FFF2-40B4-BE49-F238E27FC236}">
              <a16:creationId xmlns:a16="http://schemas.microsoft.com/office/drawing/2014/main" id="{A31D1B60-3738-4DDB-9CA8-A562141C89A6}"/>
            </a:ext>
          </a:extLst>
        </xdr:cNvPr>
        <xdr:cNvSpPr/>
      </xdr:nvSpPr>
      <xdr:spPr>
        <a:xfrm>
          <a:off x="4124325" y="17099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a:extLst>
            <a:ext uri="{FF2B5EF4-FFF2-40B4-BE49-F238E27FC236}">
              <a16:creationId xmlns:a16="http://schemas.microsoft.com/office/drawing/2014/main" id="{CBACCCBC-E08E-4E43-AC1A-41D4242ED8A5}"/>
            </a:ext>
          </a:extLst>
        </xdr:cNvPr>
        <xdr:cNvSpPr/>
      </xdr:nvSpPr>
      <xdr:spPr>
        <a:xfrm>
          <a:off x="3381375" y="17042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4" name="フローチャート: 判断 403">
          <a:extLst>
            <a:ext uri="{FF2B5EF4-FFF2-40B4-BE49-F238E27FC236}">
              <a16:creationId xmlns:a16="http://schemas.microsoft.com/office/drawing/2014/main" id="{264AE5DA-EC3E-4890-ABC3-416115E4EABA}"/>
            </a:ext>
          </a:extLst>
        </xdr:cNvPr>
        <xdr:cNvSpPr/>
      </xdr:nvSpPr>
      <xdr:spPr>
        <a:xfrm>
          <a:off x="2571750" y="169951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05" name="フローチャート: 判断 404">
          <a:extLst>
            <a:ext uri="{FF2B5EF4-FFF2-40B4-BE49-F238E27FC236}">
              <a16:creationId xmlns:a16="http://schemas.microsoft.com/office/drawing/2014/main" id="{A408EBEA-94D6-4403-8FF3-820638FCD9C0}"/>
            </a:ext>
          </a:extLst>
        </xdr:cNvPr>
        <xdr:cNvSpPr/>
      </xdr:nvSpPr>
      <xdr:spPr>
        <a:xfrm>
          <a:off x="1781175" y="16991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06" name="フローチャート: 判断 405">
          <a:extLst>
            <a:ext uri="{FF2B5EF4-FFF2-40B4-BE49-F238E27FC236}">
              <a16:creationId xmlns:a16="http://schemas.microsoft.com/office/drawing/2014/main" id="{680DF863-7EC1-493E-9789-D35BA1FDF634}"/>
            </a:ext>
          </a:extLst>
        </xdr:cNvPr>
        <xdr:cNvSpPr/>
      </xdr:nvSpPr>
      <xdr:spPr>
        <a:xfrm>
          <a:off x="981075" y="169341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42DC929-67FB-477B-9C68-ECEF2FD20F10}"/>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519B8BE-9306-4164-9098-14E06E4EB83D}"/>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7C921D1-E9A1-40B7-9550-C6B10759AF59}"/>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93825C9-3FED-475F-9B42-F89C147FACC7}"/>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FB630B0-476E-4570-A1CE-5183A7B7B0BC}"/>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12" name="楕円 411">
          <a:extLst>
            <a:ext uri="{FF2B5EF4-FFF2-40B4-BE49-F238E27FC236}">
              <a16:creationId xmlns:a16="http://schemas.microsoft.com/office/drawing/2014/main" id="{9A737720-EE49-4BFF-9AFF-6BB9FAAE67DD}"/>
            </a:ext>
          </a:extLst>
        </xdr:cNvPr>
        <xdr:cNvSpPr/>
      </xdr:nvSpPr>
      <xdr:spPr>
        <a:xfrm>
          <a:off x="4124325" y="17029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78757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273667A9-6A3B-4A1D-845E-FB245330E122}"/>
            </a:ext>
          </a:extLst>
        </xdr:cNvPr>
        <xdr:cNvSpPr txBox="1"/>
      </xdr:nvSpPr>
      <xdr:spPr>
        <a:xfrm>
          <a:off x="4219575"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17780</xdr:rowOff>
    </xdr:from>
    <xdr:to>
      <xdr:col>20</xdr:col>
      <xdr:colOff>38100</xdr:colOff>
      <xdr:row>104</xdr:row>
      <xdr:rowOff>119380</xdr:rowOff>
    </xdr:to>
    <xdr:sp macro="" textlink="">
      <xdr:nvSpPr>
        <xdr:cNvPr id="414" name="楕円 413">
          <a:extLst>
            <a:ext uri="{FF2B5EF4-FFF2-40B4-BE49-F238E27FC236}">
              <a16:creationId xmlns:a16="http://schemas.microsoft.com/office/drawing/2014/main" id="{EA2E8FD9-BC79-475F-8837-F1EEC348743B}"/>
            </a:ext>
          </a:extLst>
        </xdr:cNvPr>
        <xdr:cNvSpPr/>
      </xdr:nvSpPr>
      <xdr:spPr>
        <a:xfrm>
          <a:off x="3381375" y="169913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68580</xdr:rowOff>
    </xdr:from>
    <xdr:to>
      <xdr:col>24</xdr:col>
      <xdr:colOff>63500</xdr:colOff>
      <xdr:row>104</xdr:row>
      <xdr:rowOff>106680</xdr:rowOff>
    </xdr:to>
    <xdr:cxnSp macro="">
      <xdr:nvCxnSpPr>
        <xdr:cNvPr id="415" name="直線コネクタ 414">
          <a:extLst>
            <a:ext uri="{FF2B5EF4-FFF2-40B4-BE49-F238E27FC236}">
              <a16:creationId xmlns:a16="http://schemas.microsoft.com/office/drawing/2014/main" id="{75142D27-9BEA-4D52-8E82-03F16BB4C768}"/>
            </a:ext>
          </a:extLst>
        </xdr:cNvPr>
        <xdr:cNvCxnSpPr/>
      </xdr:nvCxnSpPr>
      <xdr:spPr>
        <a:xfrm>
          <a:off x="3429000" y="1703895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151130</xdr:rowOff>
    </xdr:from>
    <xdr:to>
      <xdr:col>15</xdr:col>
      <xdr:colOff>101600</xdr:colOff>
      <xdr:row>104</xdr:row>
      <xdr:rowOff>81280</xdr:rowOff>
    </xdr:to>
    <xdr:sp macro="" textlink="">
      <xdr:nvSpPr>
        <xdr:cNvPr id="416" name="楕円 415">
          <a:extLst>
            <a:ext uri="{FF2B5EF4-FFF2-40B4-BE49-F238E27FC236}">
              <a16:creationId xmlns:a16="http://schemas.microsoft.com/office/drawing/2014/main" id="{18627695-32C2-4145-A120-0C2166782D49}"/>
            </a:ext>
          </a:extLst>
        </xdr:cNvPr>
        <xdr:cNvSpPr/>
      </xdr:nvSpPr>
      <xdr:spPr>
        <a:xfrm>
          <a:off x="2571750" y="169532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30480</xdr:rowOff>
    </xdr:from>
    <xdr:to>
      <xdr:col>19</xdr:col>
      <xdr:colOff>177800</xdr:colOff>
      <xdr:row>104</xdr:row>
      <xdr:rowOff>68580</xdr:rowOff>
    </xdr:to>
    <xdr:cxnSp macro="">
      <xdr:nvCxnSpPr>
        <xdr:cNvPr id="417" name="直線コネクタ 416">
          <a:extLst>
            <a:ext uri="{FF2B5EF4-FFF2-40B4-BE49-F238E27FC236}">
              <a16:creationId xmlns:a16="http://schemas.microsoft.com/office/drawing/2014/main" id="{CDA8F69D-1FB1-482A-A30D-A17423B2459F}"/>
            </a:ext>
          </a:extLst>
        </xdr:cNvPr>
        <xdr:cNvCxnSpPr/>
      </xdr:nvCxnSpPr>
      <xdr:spPr>
        <a:xfrm>
          <a:off x="2619375" y="1700085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8" name="楕円 417">
          <a:extLst>
            <a:ext uri="{FF2B5EF4-FFF2-40B4-BE49-F238E27FC236}">
              <a16:creationId xmlns:a16="http://schemas.microsoft.com/office/drawing/2014/main" id="{D47E772C-527E-4FF7-8DAC-8C1CCA57FD7B}"/>
            </a:ext>
          </a:extLst>
        </xdr:cNvPr>
        <xdr:cNvSpPr/>
      </xdr:nvSpPr>
      <xdr:spPr>
        <a:xfrm>
          <a:off x="1781175" y="16915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163830</xdr:rowOff>
    </xdr:from>
    <xdr:to>
      <xdr:col>15</xdr:col>
      <xdr:colOff>50800</xdr:colOff>
      <xdr:row>104</xdr:row>
      <xdr:rowOff>30480</xdr:rowOff>
    </xdr:to>
    <xdr:cxnSp macro="">
      <xdr:nvCxnSpPr>
        <xdr:cNvPr id="419" name="直線コネクタ 418">
          <a:extLst>
            <a:ext uri="{FF2B5EF4-FFF2-40B4-BE49-F238E27FC236}">
              <a16:creationId xmlns:a16="http://schemas.microsoft.com/office/drawing/2014/main" id="{116948DA-8A3A-4309-9733-79EA846524F7}"/>
            </a:ext>
          </a:extLst>
        </xdr:cNvPr>
        <xdr:cNvCxnSpPr/>
      </xdr:nvCxnSpPr>
      <xdr:spPr>
        <a:xfrm>
          <a:off x="1828800" y="1696275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74930</xdr:rowOff>
    </xdr:from>
    <xdr:to>
      <xdr:col>6</xdr:col>
      <xdr:colOff>38100</xdr:colOff>
      <xdr:row>104</xdr:row>
      <xdr:rowOff>5080</xdr:rowOff>
    </xdr:to>
    <xdr:sp macro="" textlink="">
      <xdr:nvSpPr>
        <xdr:cNvPr id="420" name="楕円 419">
          <a:extLst>
            <a:ext uri="{FF2B5EF4-FFF2-40B4-BE49-F238E27FC236}">
              <a16:creationId xmlns:a16="http://schemas.microsoft.com/office/drawing/2014/main" id="{35C51868-AFF5-4FE0-80FE-BB38268DB83C}"/>
            </a:ext>
          </a:extLst>
        </xdr:cNvPr>
        <xdr:cNvSpPr/>
      </xdr:nvSpPr>
      <xdr:spPr>
        <a:xfrm>
          <a:off x="981075" y="168770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125730</xdr:rowOff>
    </xdr:from>
    <xdr:to>
      <xdr:col>10</xdr:col>
      <xdr:colOff>114300</xdr:colOff>
      <xdr:row>103</xdr:row>
      <xdr:rowOff>163830</xdr:rowOff>
    </xdr:to>
    <xdr:cxnSp macro="">
      <xdr:nvCxnSpPr>
        <xdr:cNvPr id="421" name="直線コネクタ 420">
          <a:extLst>
            <a:ext uri="{FF2B5EF4-FFF2-40B4-BE49-F238E27FC236}">
              <a16:creationId xmlns:a16="http://schemas.microsoft.com/office/drawing/2014/main" id="{90D0C9A3-4F34-4A5F-8375-ADC8CF17240F}"/>
            </a:ext>
          </a:extLst>
        </xdr:cNvPr>
        <xdr:cNvCxnSpPr/>
      </xdr:nvCxnSpPr>
      <xdr:spPr>
        <a:xfrm>
          <a:off x="1028700" y="1692465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158132</xdr:rowOff>
    </xdr:from>
    <xdr:ext cx="405111" cy="259045"/>
    <xdr:sp macro="" textlink="">
      <xdr:nvSpPr>
        <xdr:cNvPr id="422" name="n_1aveValue【市民会館】&#10;有形固定資産減価償却率">
          <a:extLst>
            <a:ext uri="{FF2B5EF4-FFF2-40B4-BE49-F238E27FC236}">
              <a16:creationId xmlns:a16="http://schemas.microsoft.com/office/drawing/2014/main" id="{6C933FBD-92AA-4C1A-80F0-C0842EC6EC7D}"/>
            </a:ext>
          </a:extLst>
        </xdr:cNvPr>
        <xdr:cNvSpPr txBox="1"/>
      </xdr:nvSpPr>
      <xdr:spPr>
        <a:xfrm>
          <a:off x="3239144" y="1713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23" name="n_2aveValue【市民会館】&#10;有形固定資産減価償却率">
          <a:extLst>
            <a:ext uri="{FF2B5EF4-FFF2-40B4-BE49-F238E27FC236}">
              <a16:creationId xmlns:a16="http://schemas.microsoft.com/office/drawing/2014/main" id="{26DDEC83-5C21-455B-83ED-3183FAE7CF22}"/>
            </a:ext>
          </a:extLst>
        </xdr:cNvPr>
        <xdr:cNvSpPr txBox="1"/>
      </xdr:nvSpPr>
      <xdr:spPr>
        <a:xfrm>
          <a:off x="2439044"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24" name="n_3aveValue【市民会館】&#10;有形固定資産減価償却率">
          <a:extLst>
            <a:ext uri="{FF2B5EF4-FFF2-40B4-BE49-F238E27FC236}">
              <a16:creationId xmlns:a16="http://schemas.microsoft.com/office/drawing/2014/main" id="{A623F34F-AA37-401B-BA6C-69798148D087}"/>
            </a:ext>
          </a:extLst>
        </xdr:cNvPr>
        <xdr:cNvSpPr txBox="1"/>
      </xdr:nvSpPr>
      <xdr:spPr>
        <a:xfrm>
          <a:off x="1648469"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425" name="n_4aveValue【市民会館】&#10;有形固定資産減価償却率">
          <a:extLst>
            <a:ext uri="{FF2B5EF4-FFF2-40B4-BE49-F238E27FC236}">
              <a16:creationId xmlns:a16="http://schemas.microsoft.com/office/drawing/2014/main" id="{40C6E670-A92C-495C-9C27-3A6BE5207D71}"/>
            </a:ext>
          </a:extLst>
        </xdr:cNvPr>
        <xdr:cNvSpPr txBox="1"/>
      </xdr:nvSpPr>
      <xdr:spPr>
        <a:xfrm>
          <a:off x="848369"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135907</xdr:rowOff>
    </xdr:from>
    <xdr:ext cx="405111" cy="259045"/>
    <xdr:sp macro="" textlink="">
      <xdr:nvSpPr>
        <xdr:cNvPr id="426" name="n_1mainValue【市民会館】&#10;有形固定資産減価償却率">
          <a:extLst>
            <a:ext uri="{FF2B5EF4-FFF2-40B4-BE49-F238E27FC236}">
              <a16:creationId xmlns:a16="http://schemas.microsoft.com/office/drawing/2014/main" id="{A21BBD35-DDD5-40B1-88C5-FBF0F5B55867}"/>
            </a:ext>
          </a:extLst>
        </xdr:cNvPr>
        <xdr:cNvSpPr txBox="1"/>
      </xdr:nvSpPr>
      <xdr:spPr>
        <a:xfrm>
          <a:off x="3239144" y="1676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97807</xdr:rowOff>
    </xdr:from>
    <xdr:ext cx="405111" cy="259045"/>
    <xdr:sp macro="" textlink="">
      <xdr:nvSpPr>
        <xdr:cNvPr id="427" name="n_2mainValue【市民会館】&#10;有形固定資産減価償却率">
          <a:extLst>
            <a:ext uri="{FF2B5EF4-FFF2-40B4-BE49-F238E27FC236}">
              <a16:creationId xmlns:a16="http://schemas.microsoft.com/office/drawing/2014/main" id="{5FE6A438-9F1A-4527-B36F-6B6E1DA601FE}"/>
            </a:ext>
          </a:extLst>
        </xdr:cNvPr>
        <xdr:cNvSpPr txBox="1"/>
      </xdr:nvSpPr>
      <xdr:spPr>
        <a:xfrm>
          <a:off x="2439044" y="1672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428" name="n_3mainValue【市民会館】&#10;有形固定資産減価償却率">
          <a:extLst>
            <a:ext uri="{FF2B5EF4-FFF2-40B4-BE49-F238E27FC236}">
              <a16:creationId xmlns:a16="http://schemas.microsoft.com/office/drawing/2014/main" id="{F657A5E6-6627-451A-80F6-797658D7088B}"/>
            </a:ext>
          </a:extLst>
        </xdr:cNvPr>
        <xdr:cNvSpPr txBox="1"/>
      </xdr:nvSpPr>
      <xdr:spPr>
        <a:xfrm>
          <a:off x="1648469" y="1669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29" name="n_4mainValue【市民会館】&#10;有形固定資産減価償却率">
          <a:extLst>
            <a:ext uri="{FF2B5EF4-FFF2-40B4-BE49-F238E27FC236}">
              <a16:creationId xmlns:a16="http://schemas.microsoft.com/office/drawing/2014/main" id="{4E100E26-ADB1-4833-9D40-6D979473ABD6}"/>
            </a:ext>
          </a:extLst>
        </xdr:cNvPr>
        <xdr:cNvSpPr txBox="1"/>
      </xdr:nvSpPr>
      <xdr:spPr>
        <a:xfrm>
          <a:off x="848369" y="1665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FA74BA18-F226-495D-9A2B-B153FE88F30A}"/>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C5A74905-2B4E-4598-9207-999A210F0792}"/>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FE612EEB-2462-42F7-AC36-0039254C0C4C}"/>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C5259CE5-416E-4A76-90C3-EC3AA04170AD}"/>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8D14B266-5B6C-4E41-9E8B-A352C1F5C63D}"/>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1B8A992C-F8D1-465B-B8AD-5B5B8506427F}"/>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3C1A978E-B756-43EB-B81D-CB737E8798E9}"/>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1B715B02-3E39-4E34-8D2E-4C1857833375}"/>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2BF80440-AA33-435B-95BD-38DC55F138A2}"/>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D078893A-AC07-445D-BDC7-079107075B9D}"/>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E3CB67E2-D258-427A-AF69-3C0F7A36A136}"/>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a:extLst>
            <a:ext uri="{FF2B5EF4-FFF2-40B4-BE49-F238E27FC236}">
              <a16:creationId xmlns:a16="http://schemas.microsoft.com/office/drawing/2014/main" id="{7EEEA424-F1D8-4E4D-A60B-6142990C1299}"/>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8C8B7290-34D8-4772-9CE9-24B78140541E}"/>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a:extLst>
            <a:ext uri="{FF2B5EF4-FFF2-40B4-BE49-F238E27FC236}">
              <a16:creationId xmlns:a16="http://schemas.microsoft.com/office/drawing/2014/main" id="{3BFB97E2-A698-422A-8546-C97C723F8E48}"/>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6B8CC3C0-D5F4-4B0B-BA68-D043230E197D}"/>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35B6E346-6BA3-4E7D-A15F-EE1335B896AE}"/>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E90A5F4C-1363-49C2-816D-44FA0837D474}"/>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a:extLst>
            <a:ext uri="{FF2B5EF4-FFF2-40B4-BE49-F238E27FC236}">
              <a16:creationId xmlns:a16="http://schemas.microsoft.com/office/drawing/2014/main" id="{64F8CC2B-8ADE-4751-958F-50A265FC762B}"/>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29F4BC8E-3463-4C96-89BA-24A16B9ED0F5}"/>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a:extLst>
            <a:ext uri="{FF2B5EF4-FFF2-40B4-BE49-F238E27FC236}">
              <a16:creationId xmlns:a16="http://schemas.microsoft.com/office/drawing/2014/main" id="{C59286C1-AAA5-4785-A9B6-97919F5401F2}"/>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5D538361-942F-40C8-A69E-1B5D32399C69}"/>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C65D93C8-B86D-4377-8F99-96E69661C0D3}"/>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3962664D-AFFF-485F-B307-ED38FAEE7400}"/>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53" name="直線コネクタ 452">
          <a:extLst>
            <a:ext uri="{FF2B5EF4-FFF2-40B4-BE49-F238E27FC236}">
              <a16:creationId xmlns:a16="http://schemas.microsoft.com/office/drawing/2014/main" id="{5E936FC7-CB69-4078-810C-E7788CA244D6}"/>
            </a:ext>
          </a:extLst>
        </xdr:cNvPr>
        <xdr:cNvCxnSpPr/>
      </xdr:nvCxnSpPr>
      <xdr:spPr>
        <a:xfrm flipV="1">
          <a:off x="9429115" y="1620329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4" name="【市民会館】&#10;一人当たり面積最小値テキスト">
          <a:extLst>
            <a:ext uri="{FF2B5EF4-FFF2-40B4-BE49-F238E27FC236}">
              <a16:creationId xmlns:a16="http://schemas.microsoft.com/office/drawing/2014/main" id="{D0747E23-C88E-4A36-ADB6-865889703DC0}"/>
            </a:ext>
          </a:extLst>
        </xdr:cNvPr>
        <xdr:cNvSpPr txBox="1"/>
      </xdr:nvSpPr>
      <xdr:spPr>
        <a:xfrm>
          <a:off x="9467850"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5" name="直線コネクタ 454">
          <a:extLst>
            <a:ext uri="{FF2B5EF4-FFF2-40B4-BE49-F238E27FC236}">
              <a16:creationId xmlns:a16="http://schemas.microsoft.com/office/drawing/2014/main" id="{24D48A63-5470-40A4-B51D-759972D8EEBC}"/>
            </a:ext>
          </a:extLst>
        </xdr:cNvPr>
        <xdr:cNvCxnSpPr/>
      </xdr:nvCxnSpPr>
      <xdr:spPr>
        <a:xfrm>
          <a:off x="9363075" y="177082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56" name="【市民会館】&#10;一人当たり面積最大値テキスト">
          <a:extLst>
            <a:ext uri="{FF2B5EF4-FFF2-40B4-BE49-F238E27FC236}">
              <a16:creationId xmlns:a16="http://schemas.microsoft.com/office/drawing/2014/main" id="{AB977BBB-58DB-4EE3-975A-8039A6DE946E}"/>
            </a:ext>
          </a:extLst>
        </xdr:cNvPr>
        <xdr:cNvSpPr txBox="1"/>
      </xdr:nvSpPr>
      <xdr:spPr>
        <a:xfrm>
          <a:off x="9467850" y="1597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57" name="直線コネクタ 456">
          <a:extLst>
            <a:ext uri="{FF2B5EF4-FFF2-40B4-BE49-F238E27FC236}">
              <a16:creationId xmlns:a16="http://schemas.microsoft.com/office/drawing/2014/main" id="{3017C2B8-5469-492E-BC3B-02112C578CA5}"/>
            </a:ext>
          </a:extLst>
        </xdr:cNvPr>
        <xdr:cNvCxnSpPr/>
      </xdr:nvCxnSpPr>
      <xdr:spPr>
        <a:xfrm>
          <a:off x="9363075" y="162032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458" name="【市民会館】&#10;一人当たり面積平均値テキスト">
          <a:extLst>
            <a:ext uri="{FF2B5EF4-FFF2-40B4-BE49-F238E27FC236}">
              <a16:creationId xmlns:a16="http://schemas.microsoft.com/office/drawing/2014/main" id="{B3610B8C-537C-419C-BD13-DAF4DE7CB03E}"/>
            </a:ext>
          </a:extLst>
        </xdr:cNvPr>
        <xdr:cNvSpPr txBox="1"/>
      </xdr:nvSpPr>
      <xdr:spPr>
        <a:xfrm>
          <a:off x="9467850" y="17080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59" name="フローチャート: 判断 458">
          <a:extLst>
            <a:ext uri="{FF2B5EF4-FFF2-40B4-BE49-F238E27FC236}">
              <a16:creationId xmlns:a16="http://schemas.microsoft.com/office/drawing/2014/main" id="{605359F4-7464-4216-A718-BD481CB632B5}"/>
            </a:ext>
          </a:extLst>
        </xdr:cNvPr>
        <xdr:cNvSpPr/>
      </xdr:nvSpPr>
      <xdr:spPr>
        <a:xfrm>
          <a:off x="9401175" y="172294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60" name="フローチャート: 判断 459">
          <a:extLst>
            <a:ext uri="{FF2B5EF4-FFF2-40B4-BE49-F238E27FC236}">
              <a16:creationId xmlns:a16="http://schemas.microsoft.com/office/drawing/2014/main" id="{81722D39-45FE-4283-BD62-CE9FEE1CDB09}"/>
            </a:ext>
          </a:extLst>
        </xdr:cNvPr>
        <xdr:cNvSpPr/>
      </xdr:nvSpPr>
      <xdr:spPr>
        <a:xfrm>
          <a:off x="8639175" y="1720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61" name="フローチャート: 判断 460">
          <a:extLst>
            <a:ext uri="{FF2B5EF4-FFF2-40B4-BE49-F238E27FC236}">
              <a16:creationId xmlns:a16="http://schemas.microsoft.com/office/drawing/2014/main" id="{9A6CE517-4742-405B-8F61-BFF7E99AEDEA}"/>
            </a:ext>
          </a:extLst>
        </xdr:cNvPr>
        <xdr:cNvSpPr/>
      </xdr:nvSpPr>
      <xdr:spPr>
        <a:xfrm>
          <a:off x="7839075" y="171640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62" name="フローチャート: 判断 461">
          <a:extLst>
            <a:ext uri="{FF2B5EF4-FFF2-40B4-BE49-F238E27FC236}">
              <a16:creationId xmlns:a16="http://schemas.microsoft.com/office/drawing/2014/main" id="{CAFBCC70-5E8A-44CA-9249-12884C84044C}"/>
            </a:ext>
          </a:extLst>
        </xdr:cNvPr>
        <xdr:cNvSpPr/>
      </xdr:nvSpPr>
      <xdr:spPr>
        <a:xfrm>
          <a:off x="7029450" y="172986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63" name="フローチャート: 判断 462">
          <a:extLst>
            <a:ext uri="{FF2B5EF4-FFF2-40B4-BE49-F238E27FC236}">
              <a16:creationId xmlns:a16="http://schemas.microsoft.com/office/drawing/2014/main" id="{F067790B-8395-4E95-B2B5-207C3505A830}"/>
            </a:ext>
          </a:extLst>
        </xdr:cNvPr>
        <xdr:cNvSpPr/>
      </xdr:nvSpPr>
      <xdr:spPr>
        <a:xfrm>
          <a:off x="6238875" y="172415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CA3575C-6E5C-4AF2-8E1F-FBB20B6E482B}"/>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9EBD156-2C6F-4374-8E0B-2137840C6168}"/>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FF40D74-19C0-431B-89B1-0934CA9422F0}"/>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D352603-5793-41AF-BFD1-207FB91B45E1}"/>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5CCFECE-709B-4E8C-95B0-C3307847C5F1}"/>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64770</xdr:rowOff>
    </xdr:from>
    <xdr:to>
      <xdr:col>55</xdr:col>
      <xdr:colOff>50800</xdr:colOff>
      <xdr:row>106</xdr:row>
      <xdr:rowOff>166370</xdr:rowOff>
    </xdr:to>
    <xdr:sp macro="" textlink="">
      <xdr:nvSpPr>
        <xdr:cNvPr id="469" name="楕円 468">
          <a:extLst>
            <a:ext uri="{FF2B5EF4-FFF2-40B4-BE49-F238E27FC236}">
              <a16:creationId xmlns:a16="http://schemas.microsoft.com/office/drawing/2014/main" id="{C6F744DB-BEFF-4EBA-AEFC-D77AAF68BFD1}"/>
            </a:ext>
          </a:extLst>
        </xdr:cNvPr>
        <xdr:cNvSpPr/>
      </xdr:nvSpPr>
      <xdr:spPr>
        <a:xfrm>
          <a:off x="9401175" y="173843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43197</xdr:rowOff>
    </xdr:from>
    <xdr:ext cx="469744" cy="259045"/>
    <xdr:sp macro="" textlink="">
      <xdr:nvSpPr>
        <xdr:cNvPr id="470" name="【市民会館】&#10;一人当たり面積該当値テキスト">
          <a:extLst>
            <a:ext uri="{FF2B5EF4-FFF2-40B4-BE49-F238E27FC236}">
              <a16:creationId xmlns:a16="http://schemas.microsoft.com/office/drawing/2014/main" id="{D8B17AF4-3421-4EAC-845A-BE10C4854FBE}"/>
            </a:ext>
          </a:extLst>
        </xdr:cNvPr>
        <xdr:cNvSpPr txBox="1"/>
      </xdr:nvSpPr>
      <xdr:spPr>
        <a:xfrm>
          <a:off x="9467850" y="173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77470</xdr:rowOff>
    </xdr:from>
    <xdr:to>
      <xdr:col>50</xdr:col>
      <xdr:colOff>165100</xdr:colOff>
      <xdr:row>107</xdr:row>
      <xdr:rowOff>7620</xdr:rowOff>
    </xdr:to>
    <xdr:sp macro="" textlink="">
      <xdr:nvSpPr>
        <xdr:cNvPr id="471" name="楕円 470">
          <a:extLst>
            <a:ext uri="{FF2B5EF4-FFF2-40B4-BE49-F238E27FC236}">
              <a16:creationId xmlns:a16="http://schemas.microsoft.com/office/drawing/2014/main" id="{F600495B-2BB8-4996-9F64-DC958B068767}"/>
            </a:ext>
          </a:extLst>
        </xdr:cNvPr>
        <xdr:cNvSpPr/>
      </xdr:nvSpPr>
      <xdr:spPr>
        <a:xfrm>
          <a:off x="8639175" y="173939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115570</xdr:rowOff>
    </xdr:from>
    <xdr:to>
      <xdr:col>55</xdr:col>
      <xdr:colOff>0</xdr:colOff>
      <xdr:row>106</xdr:row>
      <xdr:rowOff>128270</xdr:rowOff>
    </xdr:to>
    <xdr:cxnSp macro="">
      <xdr:nvCxnSpPr>
        <xdr:cNvPr id="472" name="直線コネクタ 471">
          <a:extLst>
            <a:ext uri="{FF2B5EF4-FFF2-40B4-BE49-F238E27FC236}">
              <a16:creationId xmlns:a16="http://schemas.microsoft.com/office/drawing/2014/main" id="{B7D75F8E-B932-4497-8EBC-CB041A1810FF}"/>
            </a:ext>
          </a:extLst>
        </xdr:cNvPr>
        <xdr:cNvCxnSpPr/>
      </xdr:nvCxnSpPr>
      <xdr:spPr>
        <a:xfrm flipV="1">
          <a:off x="8686800" y="1743202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83820</xdr:rowOff>
    </xdr:from>
    <xdr:to>
      <xdr:col>46</xdr:col>
      <xdr:colOff>38100</xdr:colOff>
      <xdr:row>107</xdr:row>
      <xdr:rowOff>13970</xdr:rowOff>
    </xdr:to>
    <xdr:sp macro="" textlink="">
      <xdr:nvSpPr>
        <xdr:cNvPr id="473" name="楕円 472">
          <a:extLst>
            <a:ext uri="{FF2B5EF4-FFF2-40B4-BE49-F238E27FC236}">
              <a16:creationId xmlns:a16="http://schemas.microsoft.com/office/drawing/2014/main" id="{D7D73B30-2751-442E-B2F6-807D96A039AA}"/>
            </a:ext>
          </a:extLst>
        </xdr:cNvPr>
        <xdr:cNvSpPr/>
      </xdr:nvSpPr>
      <xdr:spPr>
        <a:xfrm>
          <a:off x="7839075" y="17403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128270</xdr:rowOff>
    </xdr:from>
    <xdr:to>
      <xdr:col>50</xdr:col>
      <xdr:colOff>114300</xdr:colOff>
      <xdr:row>106</xdr:row>
      <xdr:rowOff>134620</xdr:rowOff>
    </xdr:to>
    <xdr:cxnSp macro="">
      <xdr:nvCxnSpPr>
        <xdr:cNvPr id="474" name="直線コネクタ 473">
          <a:extLst>
            <a:ext uri="{FF2B5EF4-FFF2-40B4-BE49-F238E27FC236}">
              <a16:creationId xmlns:a16="http://schemas.microsoft.com/office/drawing/2014/main" id="{6BE41D30-07AB-4A4F-B26C-0B3E4E3603BA}"/>
            </a:ext>
          </a:extLst>
        </xdr:cNvPr>
        <xdr:cNvCxnSpPr/>
      </xdr:nvCxnSpPr>
      <xdr:spPr>
        <a:xfrm flipV="1">
          <a:off x="7886700" y="1744154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95250</xdr:rowOff>
    </xdr:from>
    <xdr:to>
      <xdr:col>41</xdr:col>
      <xdr:colOff>101600</xdr:colOff>
      <xdr:row>107</xdr:row>
      <xdr:rowOff>25400</xdr:rowOff>
    </xdr:to>
    <xdr:sp macro="" textlink="">
      <xdr:nvSpPr>
        <xdr:cNvPr id="475" name="楕円 474">
          <a:extLst>
            <a:ext uri="{FF2B5EF4-FFF2-40B4-BE49-F238E27FC236}">
              <a16:creationId xmlns:a16="http://schemas.microsoft.com/office/drawing/2014/main" id="{63924091-F07A-45E3-B0FB-941E44E5D55D}"/>
            </a:ext>
          </a:extLst>
        </xdr:cNvPr>
        <xdr:cNvSpPr/>
      </xdr:nvSpPr>
      <xdr:spPr>
        <a:xfrm>
          <a:off x="7029450" y="17411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134620</xdr:rowOff>
    </xdr:from>
    <xdr:to>
      <xdr:col>45</xdr:col>
      <xdr:colOff>177800</xdr:colOff>
      <xdr:row>106</xdr:row>
      <xdr:rowOff>146050</xdr:rowOff>
    </xdr:to>
    <xdr:cxnSp macro="">
      <xdr:nvCxnSpPr>
        <xdr:cNvPr id="476" name="直線コネクタ 475">
          <a:extLst>
            <a:ext uri="{FF2B5EF4-FFF2-40B4-BE49-F238E27FC236}">
              <a16:creationId xmlns:a16="http://schemas.microsoft.com/office/drawing/2014/main" id="{4F11F0DB-A1EB-4D9E-87DA-4FEFFEF7AF17}"/>
            </a:ext>
          </a:extLst>
        </xdr:cNvPr>
        <xdr:cNvCxnSpPr/>
      </xdr:nvCxnSpPr>
      <xdr:spPr>
        <a:xfrm flipV="1">
          <a:off x="7077075" y="17451070"/>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104139</xdr:rowOff>
    </xdr:from>
    <xdr:to>
      <xdr:col>36</xdr:col>
      <xdr:colOff>165100</xdr:colOff>
      <xdr:row>107</xdr:row>
      <xdr:rowOff>34289</xdr:rowOff>
    </xdr:to>
    <xdr:sp macro="" textlink="">
      <xdr:nvSpPr>
        <xdr:cNvPr id="477" name="楕円 476">
          <a:extLst>
            <a:ext uri="{FF2B5EF4-FFF2-40B4-BE49-F238E27FC236}">
              <a16:creationId xmlns:a16="http://schemas.microsoft.com/office/drawing/2014/main" id="{C8070B73-E63A-4D58-9B87-AD850F8B5867}"/>
            </a:ext>
          </a:extLst>
        </xdr:cNvPr>
        <xdr:cNvSpPr/>
      </xdr:nvSpPr>
      <xdr:spPr>
        <a:xfrm>
          <a:off x="6238875" y="17423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146050</xdr:rowOff>
    </xdr:from>
    <xdr:to>
      <xdr:col>41</xdr:col>
      <xdr:colOff>50800</xdr:colOff>
      <xdr:row>106</xdr:row>
      <xdr:rowOff>154939</xdr:rowOff>
    </xdr:to>
    <xdr:cxnSp macro="">
      <xdr:nvCxnSpPr>
        <xdr:cNvPr id="478" name="直線コネクタ 477">
          <a:extLst>
            <a:ext uri="{FF2B5EF4-FFF2-40B4-BE49-F238E27FC236}">
              <a16:creationId xmlns:a16="http://schemas.microsoft.com/office/drawing/2014/main" id="{8FC07247-59EC-4DBE-8AF1-6F415B4B796A}"/>
            </a:ext>
          </a:extLst>
        </xdr:cNvPr>
        <xdr:cNvCxnSpPr/>
      </xdr:nvCxnSpPr>
      <xdr:spPr>
        <a:xfrm flipV="1">
          <a:off x="6286500" y="17459325"/>
          <a:ext cx="79057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479" name="n_1aveValue【市民会館】&#10;一人当たり面積">
          <a:extLst>
            <a:ext uri="{FF2B5EF4-FFF2-40B4-BE49-F238E27FC236}">
              <a16:creationId xmlns:a16="http://schemas.microsoft.com/office/drawing/2014/main" id="{88B74417-AD81-434A-91A7-A5039D73D663}"/>
            </a:ext>
          </a:extLst>
        </xdr:cNvPr>
        <xdr:cNvSpPr txBox="1"/>
      </xdr:nvSpPr>
      <xdr:spPr>
        <a:xfrm>
          <a:off x="8458277" y="169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480" name="n_2aveValue【市民会館】&#10;一人当たり面積">
          <a:extLst>
            <a:ext uri="{FF2B5EF4-FFF2-40B4-BE49-F238E27FC236}">
              <a16:creationId xmlns:a16="http://schemas.microsoft.com/office/drawing/2014/main" id="{EB547B56-94FA-4230-B68F-E779CE2DBFC2}"/>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481" name="n_3aveValue【市民会館】&#10;一人当たり面積">
          <a:extLst>
            <a:ext uri="{FF2B5EF4-FFF2-40B4-BE49-F238E27FC236}">
              <a16:creationId xmlns:a16="http://schemas.microsoft.com/office/drawing/2014/main" id="{D60DF480-CCF6-4CEF-9BCC-60B1A916B189}"/>
            </a:ext>
          </a:extLst>
        </xdr:cNvPr>
        <xdr:cNvSpPr txBox="1"/>
      </xdr:nvSpPr>
      <xdr:spPr>
        <a:xfrm>
          <a:off x="6867602" y="170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482" name="n_4aveValue【市民会館】&#10;一人当たり面積">
          <a:extLst>
            <a:ext uri="{FF2B5EF4-FFF2-40B4-BE49-F238E27FC236}">
              <a16:creationId xmlns:a16="http://schemas.microsoft.com/office/drawing/2014/main" id="{9005FC91-EA43-458A-B63D-F28B33CE0DB5}"/>
            </a:ext>
          </a:extLst>
        </xdr:cNvPr>
        <xdr:cNvSpPr txBox="1"/>
      </xdr:nvSpPr>
      <xdr:spPr>
        <a:xfrm>
          <a:off x="6067502" y="1701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170197</xdr:rowOff>
    </xdr:from>
    <xdr:ext cx="469744" cy="259045"/>
    <xdr:sp macro="" textlink="">
      <xdr:nvSpPr>
        <xdr:cNvPr id="483" name="n_1mainValue【市民会館】&#10;一人当たり面積">
          <a:extLst>
            <a:ext uri="{FF2B5EF4-FFF2-40B4-BE49-F238E27FC236}">
              <a16:creationId xmlns:a16="http://schemas.microsoft.com/office/drawing/2014/main" id="{9E3A71B3-050F-4508-AD71-68193AC14B83}"/>
            </a:ext>
          </a:extLst>
        </xdr:cNvPr>
        <xdr:cNvSpPr txBox="1"/>
      </xdr:nvSpPr>
      <xdr:spPr>
        <a:xfrm>
          <a:off x="845827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5097</xdr:rowOff>
    </xdr:from>
    <xdr:ext cx="469744" cy="259045"/>
    <xdr:sp macro="" textlink="">
      <xdr:nvSpPr>
        <xdr:cNvPr id="484" name="n_2mainValue【市民会館】&#10;一人当たり面積">
          <a:extLst>
            <a:ext uri="{FF2B5EF4-FFF2-40B4-BE49-F238E27FC236}">
              <a16:creationId xmlns:a16="http://schemas.microsoft.com/office/drawing/2014/main" id="{F13B7A5B-C94C-4470-9AD6-2CE6F805C7EA}"/>
            </a:ext>
          </a:extLst>
        </xdr:cNvPr>
        <xdr:cNvSpPr txBox="1"/>
      </xdr:nvSpPr>
      <xdr:spPr>
        <a:xfrm>
          <a:off x="7677227"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16527</xdr:rowOff>
    </xdr:from>
    <xdr:ext cx="469744" cy="259045"/>
    <xdr:sp macro="" textlink="">
      <xdr:nvSpPr>
        <xdr:cNvPr id="485" name="n_3mainValue【市民会館】&#10;一人当たり面積">
          <a:extLst>
            <a:ext uri="{FF2B5EF4-FFF2-40B4-BE49-F238E27FC236}">
              <a16:creationId xmlns:a16="http://schemas.microsoft.com/office/drawing/2014/main" id="{75C8DCBE-88BA-48FD-BEA0-D5CD256D47D5}"/>
            </a:ext>
          </a:extLst>
        </xdr:cNvPr>
        <xdr:cNvSpPr txBox="1"/>
      </xdr:nvSpPr>
      <xdr:spPr>
        <a:xfrm>
          <a:off x="6867602" y="1750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25416</xdr:rowOff>
    </xdr:from>
    <xdr:ext cx="469744" cy="259045"/>
    <xdr:sp macro="" textlink="">
      <xdr:nvSpPr>
        <xdr:cNvPr id="486" name="n_4mainValue【市民会館】&#10;一人当たり面積">
          <a:extLst>
            <a:ext uri="{FF2B5EF4-FFF2-40B4-BE49-F238E27FC236}">
              <a16:creationId xmlns:a16="http://schemas.microsoft.com/office/drawing/2014/main" id="{1B7BD826-CF62-4BB3-93DA-692922D02A92}"/>
            </a:ext>
          </a:extLst>
        </xdr:cNvPr>
        <xdr:cNvSpPr txBox="1"/>
      </xdr:nvSpPr>
      <xdr:spPr>
        <a:xfrm>
          <a:off x="6067502" y="175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7124AB1C-5103-4EDC-A208-88D4A9BCBDF9}"/>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2BEA0C18-0C38-4512-989F-3239F9953924}"/>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D76A5EC4-F4F4-4186-A805-DB6CF250C6C2}"/>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5B7C6E32-3399-4F8F-A1CD-C00DB26CC0BE}"/>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70D15C83-E9FB-442E-A57F-637F9AD376B4}"/>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35D98127-1622-44CE-9ACB-4E9A8239FC25}"/>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D9CEEC99-7DCB-4231-AA19-61D06E9B7958}"/>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1E320CFA-A608-489D-925A-93AAD14EB961}"/>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7AB915A9-9FC8-4908-BDDD-7FA0B0A0CFE0}"/>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8F0A34FE-5EB1-4E79-AE17-755C2A00DB1F}"/>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D3319A2E-0C3A-4C9E-9A94-40A0146A405A}"/>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EB54C77-B91B-41DE-BBFB-15D2D20759E2}"/>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962D395A-623A-4FAB-B3C3-9FC83ED81AA9}"/>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FF25D279-7A4D-4F4B-90C9-DA47AA939C3F}"/>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57496DD5-19CB-4233-9BD2-7EF7193CF829}"/>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59571224-EB52-494C-A336-07DA429B89EC}"/>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3C691F75-3D30-43DD-B04A-F1673BB762B0}"/>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8C126A56-D82A-46B7-8D92-4BB8D5283664}"/>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8565C6D9-42B9-49C1-A184-78A1B9AD38C2}"/>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7FEC78C6-C959-4FF7-8F4C-E2727E1972E8}"/>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8C8ACA99-462C-4548-AD8D-576F482CE2A2}"/>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6F468745-A912-4E9F-B498-426279CDED39}"/>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7067D41-E796-4A24-BDC1-A9E61486A5E3}"/>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C05A40CD-B91C-4EC6-AD9D-EEB3E5C6EAC6}"/>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634DCEDD-1F60-448E-9BA8-A12537771343}"/>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512" name="直線コネクタ 511">
          <a:extLst>
            <a:ext uri="{FF2B5EF4-FFF2-40B4-BE49-F238E27FC236}">
              <a16:creationId xmlns:a16="http://schemas.microsoft.com/office/drawing/2014/main" id="{B7575DF1-35DE-4E5C-AAC6-10EF7E6F063D}"/>
            </a:ext>
          </a:extLst>
        </xdr:cNvPr>
        <xdr:cNvCxnSpPr/>
      </xdr:nvCxnSpPr>
      <xdr:spPr>
        <a:xfrm flipV="1">
          <a:off x="14696439" y="5560242"/>
          <a:ext cx="0" cy="1300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BD9673C0-A1CD-4E6D-865C-583FBAF40B4E}"/>
            </a:ext>
          </a:extLst>
        </xdr:cNvPr>
        <xdr:cNvSpPr txBox="1"/>
      </xdr:nvSpPr>
      <xdr:spPr>
        <a:xfrm>
          <a:off x="14735175"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514" name="直線コネクタ 513">
          <a:extLst>
            <a:ext uri="{FF2B5EF4-FFF2-40B4-BE49-F238E27FC236}">
              <a16:creationId xmlns:a16="http://schemas.microsoft.com/office/drawing/2014/main" id="{182C2DB0-C0D5-4D09-AFB5-DEB25AF41223}"/>
            </a:ext>
          </a:extLst>
        </xdr:cNvPr>
        <xdr:cNvCxnSpPr/>
      </xdr:nvCxnSpPr>
      <xdr:spPr>
        <a:xfrm>
          <a:off x="14611350" y="68605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9D3B0B9A-9DD2-4ADD-9793-53B634D52FBD}"/>
            </a:ext>
          </a:extLst>
        </xdr:cNvPr>
        <xdr:cNvSpPr txBox="1"/>
      </xdr:nvSpPr>
      <xdr:spPr>
        <a:xfrm>
          <a:off x="14735175" y="535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516" name="直線コネクタ 515">
          <a:extLst>
            <a:ext uri="{FF2B5EF4-FFF2-40B4-BE49-F238E27FC236}">
              <a16:creationId xmlns:a16="http://schemas.microsoft.com/office/drawing/2014/main" id="{9CFED32A-E077-4329-84C0-76BBCB703250}"/>
            </a:ext>
          </a:extLst>
        </xdr:cNvPr>
        <xdr:cNvCxnSpPr/>
      </xdr:nvCxnSpPr>
      <xdr:spPr>
        <a:xfrm>
          <a:off x="14611350" y="55602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F200BC4F-6E88-4C34-AEA1-16632C02A547}"/>
            </a:ext>
          </a:extLst>
        </xdr:cNvPr>
        <xdr:cNvSpPr txBox="1"/>
      </xdr:nvSpPr>
      <xdr:spPr>
        <a:xfrm>
          <a:off x="14735175"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8" name="フローチャート: 判断 517">
          <a:extLst>
            <a:ext uri="{FF2B5EF4-FFF2-40B4-BE49-F238E27FC236}">
              <a16:creationId xmlns:a16="http://schemas.microsoft.com/office/drawing/2014/main" id="{280EEC68-F6F7-4780-BE79-9FAD310B2318}"/>
            </a:ext>
          </a:extLst>
        </xdr:cNvPr>
        <xdr:cNvSpPr/>
      </xdr:nvSpPr>
      <xdr:spPr>
        <a:xfrm>
          <a:off x="14649450" y="62306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519" name="フローチャート: 判断 518">
          <a:extLst>
            <a:ext uri="{FF2B5EF4-FFF2-40B4-BE49-F238E27FC236}">
              <a16:creationId xmlns:a16="http://schemas.microsoft.com/office/drawing/2014/main" id="{5605A51D-147B-40C1-B1C6-218599616121}"/>
            </a:ext>
          </a:extLst>
        </xdr:cNvPr>
        <xdr:cNvSpPr/>
      </xdr:nvSpPr>
      <xdr:spPr>
        <a:xfrm>
          <a:off x="13887450" y="625003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520" name="フローチャート: 判断 519">
          <a:extLst>
            <a:ext uri="{FF2B5EF4-FFF2-40B4-BE49-F238E27FC236}">
              <a16:creationId xmlns:a16="http://schemas.microsoft.com/office/drawing/2014/main" id="{83138F8E-3F43-42FE-8C44-56380DC966BF}"/>
            </a:ext>
          </a:extLst>
        </xdr:cNvPr>
        <xdr:cNvSpPr/>
      </xdr:nvSpPr>
      <xdr:spPr>
        <a:xfrm>
          <a:off x="13096875" y="61928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1" name="フローチャート: 判断 520">
          <a:extLst>
            <a:ext uri="{FF2B5EF4-FFF2-40B4-BE49-F238E27FC236}">
              <a16:creationId xmlns:a16="http://schemas.microsoft.com/office/drawing/2014/main" id="{50886CC8-3DD0-42A3-B745-A31F750365F3}"/>
            </a:ext>
          </a:extLst>
        </xdr:cNvPr>
        <xdr:cNvSpPr/>
      </xdr:nvSpPr>
      <xdr:spPr>
        <a:xfrm>
          <a:off x="12296775" y="61601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522" name="フローチャート: 判断 521">
          <a:extLst>
            <a:ext uri="{FF2B5EF4-FFF2-40B4-BE49-F238E27FC236}">
              <a16:creationId xmlns:a16="http://schemas.microsoft.com/office/drawing/2014/main" id="{C311562A-15BF-49A0-97A8-AFFB2FC3E858}"/>
            </a:ext>
          </a:extLst>
        </xdr:cNvPr>
        <xdr:cNvSpPr/>
      </xdr:nvSpPr>
      <xdr:spPr>
        <a:xfrm>
          <a:off x="11487150" y="61617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E77A8E6-FFEE-4B12-904D-E355AFE6087D}"/>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BC24626-B02B-43E5-A0CD-3C4221461E2E}"/>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7EDEB07-8062-4B70-A751-58F2D550A53B}"/>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4C905BA-B531-4C75-92C9-C4243605FE42}"/>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CE3A654-1DD2-434F-9E89-8540678C3A12}"/>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528" name="楕円 527">
          <a:extLst>
            <a:ext uri="{FF2B5EF4-FFF2-40B4-BE49-F238E27FC236}">
              <a16:creationId xmlns:a16="http://schemas.microsoft.com/office/drawing/2014/main" id="{AC82C6C5-7E20-4B02-B858-03546AAA692C}"/>
            </a:ext>
          </a:extLst>
        </xdr:cNvPr>
        <xdr:cNvSpPr/>
      </xdr:nvSpPr>
      <xdr:spPr>
        <a:xfrm>
          <a:off x="14649450" y="6088108"/>
          <a:ext cx="95250" cy="857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2007D37C-E373-407D-99CD-D2A32303A8C3}"/>
            </a:ext>
          </a:extLst>
        </xdr:cNvPr>
        <xdr:cNvSpPr txBox="1"/>
      </xdr:nvSpPr>
      <xdr:spPr>
        <a:xfrm>
          <a:off x="14735175" y="594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530" name="楕円 529">
          <a:extLst>
            <a:ext uri="{FF2B5EF4-FFF2-40B4-BE49-F238E27FC236}">
              <a16:creationId xmlns:a16="http://schemas.microsoft.com/office/drawing/2014/main" id="{476669CB-E4C0-42C2-A8CE-3B74D065085F}"/>
            </a:ext>
          </a:extLst>
        </xdr:cNvPr>
        <xdr:cNvSpPr/>
      </xdr:nvSpPr>
      <xdr:spPr>
        <a:xfrm>
          <a:off x="13887450" y="62011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38</xdr:row>
      <xdr:rowOff>89263</xdr:rowOff>
    </xdr:to>
    <xdr:cxnSp macro="">
      <xdr:nvCxnSpPr>
        <xdr:cNvPr id="531" name="直線コネクタ 530">
          <a:extLst>
            <a:ext uri="{FF2B5EF4-FFF2-40B4-BE49-F238E27FC236}">
              <a16:creationId xmlns:a16="http://schemas.microsoft.com/office/drawing/2014/main" id="{802EDDA2-E047-4385-9834-87EB45E95740}"/>
            </a:ext>
          </a:extLst>
        </xdr:cNvPr>
        <xdr:cNvCxnSpPr/>
      </xdr:nvCxnSpPr>
      <xdr:spPr>
        <a:xfrm flipV="1">
          <a:off x="13935075" y="6135733"/>
          <a:ext cx="7620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32" name="楕円 531">
          <a:extLst>
            <a:ext uri="{FF2B5EF4-FFF2-40B4-BE49-F238E27FC236}">
              <a16:creationId xmlns:a16="http://schemas.microsoft.com/office/drawing/2014/main" id="{5422CF13-6197-4A39-A461-C38E6CD50D30}"/>
            </a:ext>
          </a:extLst>
        </xdr:cNvPr>
        <xdr:cNvSpPr/>
      </xdr:nvSpPr>
      <xdr:spPr>
        <a:xfrm>
          <a:off x="13096875" y="62746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89263</xdr:rowOff>
    </xdr:from>
    <xdr:to>
      <xdr:col>81</xdr:col>
      <xdr:colOff>50800</xdr:colOff>
      <xdr:row>38</xdr:row>
      <xdr:rowOff>162741</xdr:rowOff>
    </xdr:to>
    <xdr:cxnSp macro="">
      <xdr:nvCxnSpPr>
        <xdr:cNvPr id="533" name="直線コネクタ 532">
          <a:extLst>
            <a:ext uri="{FF2B5EF4-FFF2-40B4-BE49-F238E27FC236}">
              <a16:creationId xmlns:a16="http://schemas.microsoft.com/office/drawing/2014/main" id="{05A7DB9D-46F6-4CBC-8A48-2B97D9D6FD3F}"/>
            </a:ext>
          </a:extLst>
        </xdr:cNvPr>
        <xdr:cNvCxnSpPr/>
      </xdr:nvCxnSpPr>
      <xdr:spPr>
        <a:xfrm flipV="1">
          <a:off x="13144500" y="6248763"/>
          <a:ext cx="790575"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67854</xdr:rowOff>
    </xdr:from>
    <xdr:to>
      <xdr:col>72</xdr:col>
      <xdr:colOff>38100</xdr:colOff>
      <xdr:row>38</xdr:row>
      <xdr:rowOff>169454</xdr:rowOff>
    </xdr:to>
    <xdr:sp macro="" textlink="">
      <xdr:nvSpPr>
        <xdr:cNvPr id="534" name="楕円 533">
          <a:extLst>
            <a:ext uri="{FF2B5EF4-FFF2-40B4-BE49-F238E27FC236}">
              <a16:creationId xmlns:a16="http://schemas.microsoft.com/office/drawing/2014/main" id="{E265ABD2-8D4F-41FC-8848-8099155A2348}"/>
            </a:ext>
          </a:extLst>
        </xdr:cNvPr>
        <xdr:cNvSpPr/>
      </xdr:nvSpPr>
      <xdr:spPr>
        <a:xfrm>
          <a:off x="12296775" y="62273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118654</xdr:rowOff>
    </xdr:from>
    <xdr:to>
      <xdr:col>76</xdr:col>
      <xdr:colOff>114300</xdr:colOff>
      <xdr:row>38</xdr:row>
      <xdr:rowOff>162741</xdr:rowOff>
    </xdr:to>
    <xdr:cxnSp macro="">
      <xdr:nvCxnSpPr>
        <xdr:cNvPr id="535" name="直線コネクタ 534">
          <a:extLst>
            <a:ext uri="{FF2B5EF4-FFF2-40B4-BE49-F238E27FC236}">
              <a16:creationId xmlns:a16="http://schemas.microsoft.com/office/drawing/2014/main" id="{347BA8F1-8F8F-4D66-B3DC-55F7AB1A29F5}"/>
            </a:ext>
          </a:extLst>
        </xdr:cNvPr>
        <xdr:cNvCxnSpPr/>
      </xdr:nvCxnSpPr>
      <xdr:spPr>
        <a:xfrm>
          <a:off x="12344400" y="6284504"/>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77651</xdr:rowOff>
    </xdr:from>
    <xdr:to>
      <xdr:col>67</xdr:col>
      <xdr:colOff>101600</xdr:colOff>
      <xdr:row>39</xdr:row>
      <xdr:rowOff>7801</xdr:rowOff>
    </xdr:to>
    <xdr:sp macro="" textlink="">
      <xdr:nvSpPr>
        <xdr:cNvPr id="536" name="楕円 535">
          <a:extLst>
            <a:ext uri="{FF2B5EF4-FFF2-40B4-BE49-F238E27FC236}">
              <a16:creationId xmlns:a16="http://schemas.microsoft.com/office/drawing/2014/main" id="{0296EAEE-391B-4BDC-8BD1-BCEDF1901345}"/>
            </a:ext>
          </a:extLst>
        </xdr:cNvPr>
        <xdr:cNvSpPr/>
      </xdr:nvSpPr>
      <xdr:spPr>
        <a:xfrm>
          <a:off x="11487150" y="62403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118654</xdr:rowOff>
    </xdr:from>
    <xdr:to>
      <xdr:col>71</xdr:col>
      <xdr:colOff>177800</xdr:colOff>
      <xdr:row>38</xdr:row>
      <xdr:rowOff>128451</xdr:rowOff>
    </xdr:to>
    <xdr:cxnSp macro="">
      <xdr:nvCxnSpPr>
        <xdr:cNvPr id="537" name="直線コネクタ 536">
          <a:extLst>
            <a:ext uri="{FF2B5EF4-FFF2-40B4-BE49-F238E27FC236}">
              <a16:creationId xmlns:a16="http://schemas.microsoft.com/office/drawing/2014/main" id="{D4BF3A2D-5970-4F60-9012-49990AA6B652}"/>
            </a:ext>
          </a:extLst>
        </xdr:cNvPr>
        <xdr:cNvCxnSpPr/>
      </xdr:nvCxnSpPr>
      <xdr:spPr>
        <a:xfrm flipV="1">
          <a:off x="11534775" y="6284504"/>
          <a:ext cx="809625"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F7B1A9AA-930D-4C71-88C8-98AA68E71958}"/>
            </a:ext>
          </a:extLst>
        </xdr:cNvPr>
        <xdr:cNvSpPr txBox="1"/>
      </xdr:nvSpPr>
      <xdr:spPr>
        <a:xfrm>
          <a:off x="13745219" y="6333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6A6262D9-02A5-4DA3-9375-06EFC5955164}"/>
            </a:ext>
          </a:extLst>
        </xdr:cNvPr>
        <xdr:cNvSpPr txBox="1"/>
      </xdr:nvSpPr>
      <xdr:spPr>
        <a:xfrm>
          <a:off x="12964169" y="598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2102214D-B374-4A80-BCFE-552DC5930601}"/>
            </a:ext>
          </a:extLst>
        </xdr:cNvPr>
        <xdr:cNvSpPr txBox="1"/>
      </xdr:nvSpPr>
      <xdr:spPr>
        <a:xfrm>
          <a:off x="12164069"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92B67913-A4F2-48DB-8C8E-495ED6AA400A}"/>
            </a:ext>
          </a:extLst>
        </xdr:cNvPr>
        <xdr:cNvSpPr txBox="1"/>
      </xdr:nvSpPr>
      <xdr:spPr>
        <a:xfrm>
          <a:off x="11354444" y="5946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156590</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632AFB33-FD00-4A26-875C-CE7A56E66F2C}"/>
            </a:ext>
          </a:extLst>
        </xdr:cNvPr>
        <xdr:cNvSpPr txBox="1"/>
      </xdr:nvSpPr>
      <xdr:spPr>
        <a:xfrm>
          <a:off x="13745219" y="599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76E51280-DA24-4EA1-8E7F-473DF4087958}"/>
            </a:ext>
          </a:extLst>
        </xdr:cNvPr>
        <xdr:cNvSpPr txBox="1"/>
      </xdr:nvSpPr>
      <xdr:spPr>
        <a:xfrm>
          <a:off x="12964169" y="63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160581</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77A4C9A1-4329-49AD-993A-717B4E8B6B1C}"/>
            </a:ext>
          </a:extLst>
        </xdr:cNvPr>
        <xdr:cNvSpPr txBox="1"/>
      </xdr:nvSpPr>
      <xdr:spPr>
        <a:xfrm>
          <a:off x="12164069" y="6326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F32F4C1-FBE5-462E-9EB1-8309CC2DE229}"/>
            </a:ext>
          </a:extLst>
        </xdr:cNvPr>
        <xdr:cNvSpPr txBox="1"/>
      </xdr:nvSpPr>
      <xdr:spPr>
        <a:xfrm>
          <a:off x="11354444" y="632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5F56E7D5-4F2C-458E-8644-6702886EB70C}"/>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CEBCC5E5-41A8-4944-A8E4-D99073BC45A3}"/>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A509AF3-1DC2-4659-907B-4B650C259F4B}"/>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6365C3DE-7B46-439F-9D79-5F3E513F4DBF}"/>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AAEAA0A8-0B7D-4394-9F99-43EC605D1B26}"/>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7E26A693-404E-455F-B55D-0062A0F4FF84}"/>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6CB5B841-9427-4E55-B41B-3B7CEB67AF5B}"/>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865C94C2-E122-4A47-9A5A-66B6FE6A6065}"/>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2609C2D3-E4BA-41AD-8D8E-C7D9780B1316}"/>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AD0C3093-82A1-4B93-B375-5DAB13FD6F44}"/>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BE1D3AC1-AFF7-4D1C-859B-E9CACBD45BA0}"/>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10E6FB48-86E6-40EC-8B85-2513E47F030F}"/>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47EC6851-3172-4C13-802C-6CE6A7D258C7}"/>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a:extLst>
            <a:ext uri="{FF2B5EF4-FFF2-40B4-BE49-F238E27FC236}">
              <a16:creationId xmlns:a16="http://schemas.microsoft.com/office/drawing/2014/main" id="{83F4024B-2045-4138-BEA5-42A5883FD452}"/>
            </a:ext>
          </a:extLst>
        </xdr:cNvPr>
        <xdr:cNvSpPr txBox="1"/>
      </xdr:nvSpPr>
      <xdr:spPr>
        <a:xfrm>
          <a:off x="159368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46228242-5995-44FB-8C9B-7A3FBE37C249}"/>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22A36ADA-8C34-4DCA-BA5E-BEE8B4BF6596}"/>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983533F8-04A7-472E-B36F-B0013D70E8FF}"/>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651271E2-82FA-4CBB-B5DB-AE8A15807654}"/>
            </a:ext>
          </a:extLst>
        </xdr:cNvPr>
        <xdr:cNvSpPr txBox="1"/>
      </xdr:nvSpPr>
      <xdr:spPr>
        <a:xfrm>
          <a:off x="159368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5B742DE7-26B5-4961-AB6A-AA5CA2057E94}"/>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B412E5EF-B92A-4456-8A6A-FD174627CD49}"/>
            </a:ext>
          </a:extLst>
        </xdr:cNvPr>
        <xdr:cNvSpPr txBox="1"/>
      </xdr:nvSpPr>
      <xdr:spPr>
        <a:xfrm>
          <a:off x="159368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8E7AB795-C1CF-4EEB-96C1-4D614C7346C5}"/>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a:extLst>
            <a:ext uri="{FF2B5EF4-FFF2-40B4-BE49-F238E27FC236}">
              <a16:creationId xmlns:a16="http://schemas.microsoft.com/office/drawing/2014/main" id="{D1A5BA76-D3ED-4D3F-B427-9F5A9D4E0571}"/>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BC07AEF7-D168-4B32-B8A1-7CE9B1141112}"/>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569" name="直線コネクタ 568">
          <a:extLst>
            <a:ext uri="{FF2B5EF4-FFF2-40B4-BE49-F238E27FC236}">
              <a16:creationId xmlns:a16="http://schemas.microsoft.com/office/drawing/2014/main" id="{F8484620-03F2-44C2-A525-DB6AC0064D40}"/>
            </a:ext>
          </a:extLst>
        </xdr:cNvPr>
        <xdr:cNvCxnSpPr/>
      </xdr:nvCxnSpPr>
      <xdr:spPr>
        <a:xfrm flipV="1">
          <a:off x="19954239" y="5458549"/>
          <a:ext cx="0" cy="1381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2278B2AB-0B9F-4B46-A4CB-AAE414B2176D}"/>
            </a:ext>
          </a:extLst>
        </xdr:cNvPr>
        <xdr:cNvSpPr txBox="1"/>
      </xdr:nvSpPr>
      <xdr:spPr>
        <a:xfrm>
          <a:off x="19992975" y="684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571" name="直線コネクタ 570">
          <a:extLst>
            <a:ext uri="{FF2B5EF4-FFF2-40B4-BE49-F238E27FC236}">
              <a16:creationId xmlns:a16="http://schemas.microsoft.com/office/drawing/2014/main" id="{137D14AA-A914-41EE-9B7C-5D01F6C22035}"/>
            </a:ext>
          </a:extLst>
        </xdr:cNvPr>
        <xdr:cNvCxnSpPr/>
      </xdr:nvCxnSpPr>
      <xdr:spPr>
        <a:xfrm>
          <a:off x="19878675" y="68399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B3559779-EB67-4005-89D9-9ED76372E023}"/>
            </a:ext>
          </a:extLst>
        </xdr:cNvPr>
        <xdr:cNvSpPr txBox="1"/>
      </xdr:nvSpPr>
      <xdr:spPr>
        <a:xfrm>
          <a:off x="19992975" y="524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573" name="直線コネクタ 572">
          <a:extLst>
            <a:ext uri="{FF2B5EF4-FFF2-40B4-BE49-F238E27FC236}">
              <a16:creationId xmlns:a16="http://schemas.microsoft.com/office/drawing/2014/main" id="{AFCA9926-7E7F-46BF-9B52-95C69E560350}"/>
            </a:ext>
          </a:extLst>
        </xdr:cNvPr>
        <xdr:cNvCxnSpPr/>
      </xdr:nvCxnSpPr>
      <xdr:spPr>
        <a:xfrm>
          <a:off x="19878675" y="54585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574" name="【一般廃棄物処理施設】&#10;一人当たり有形固定資産（償却資産）額平均値テキスト">
          <a:extLst>
            <a:ext uri="{FF2B5EF4-FFF2-40B4-BE49-F238E27FC236}">
              <a16:creationId xmlns:a16="http://schemas.microsoft.com/office/drawing/2014/main" id="{9A2E1106-AF51-4B25-847C-695846CAECED}"/>
            </a:ext>
          </a:extLst>
        </xdr:cNvPr>
        <xdr:cNvSpPr txBox="1"/>
      </xdr:nvSpPr>
      <xdr:spPr>
        <a:xfrm>
          <a:off x="19992975" y="6327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575" name="フローチャート: 判断 574">
          <a:extLst>
            <a:ext uri="{FF2B5EF4-FFF2-40B4-BE49-F238E27FC236}">
              <a16:creationId xmlns:a16="http://schemas.microsoft.com/office/drawing/2014/main" id="{4BF33A13-0FA8-41DC-8CDB-81A677B15B84}"/>
            </a:ext>
          </a:extLst>
        </xdr:cNvPr>
        <xdr:cNvSpPr/>
      </xdr:nvSpPr>
      <xdr:spPr>
        <a:xfrm>
          <a:off x="19897725" y="6476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576" name="フローチャート: 判断 575">
          <a:extLst>
            <a:ext uri="{FF2B5EF4-FFF2-40B4-BE49-F238E27FC236}">
              <a16:creationId xmlns:a16="http://schemas.microsoft.com/office/drawing/2014/main" id="{DDAC6C7F-4D2B-4D97-A311-FA2E137AA0BD}"/>
            </a:ext>
          </a:extLst>
        </xdr:cNvPr>
        <xdr:cNvSpPr/>
      </xdr:nvSpPr>
      <xdr:spPr>
        <a:xfrm>
          <a:off x="19154775" y="64790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577" name="フローチャート: 判断 576">
          <a:extLst>
            <a:ext uri="{FF2B5EF4-FFF2-40B4-BE49-F238E27FC236}">
              <a16:creationId xmlns:a16="http://schemas.microsoft.com/office/drawing/2014/main" id="{37723EC8-9D90-4098-AC5C-B88081D74F8D}"/>
            </a:ext>
          </a:extLst>
        </xdr:cNvPr>
        <xdr:cNvSpPr/>
      </xdr:nvSpPr>
      <xdr:spPr>
        <a:xfrm>
          <a:off x="18345150" y="64967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578" name="フローチャート: 判断 577">
          <a:extLst>
            <a:ext uri="{FF2B5EF4-FFF2-40B4-BE49-F238E27FC236}">
              <a16:creationId xmlns:a16="http://schemas.microsoft.com/office/drawing/2014/main" id="{469A396F-7586-45B2-9EE7-9592712B5EE9}"/>
            </a:ext>
          </a:extLst>
        </xdr:cNvPr>
        <xdr:cNvSpPr/>
      </xdr:nvSpPr>
      <xdr:spPr>
        <a:xfrm>
          <a:off x="17554575" y="649542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579" name="フローチャート: 判断 578">
          <a:extLst>
            <a:ext uri="{FF2B5EF4-FFF2-40B4-BE49-F238E27FC236}">
              <a16:creationId xmlns:a16="http://schemas.microsoft.com/office/drawing/2014/main" id="{BC7487FC-32BC-47DB-A5B0-4E0CA6D27BC1}"/>
            </a:ext>
          </a:extLst>
        </xdr:cNvPr>
        <xdr:cNvSpPr/>
      </xdr:nvSpPr>
      <xdr:spPr>
        <a:xfrm>
          <a:off x="16754475" y="65356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13108B4-222B-48AC-8F22-58D6F8CB3BE1}"/>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4C358FD-30C6-4E03-B1C7-B73A9C7CC98F}"/>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1B2E974-11AE-4F8D-AD48-B86721652695}"/>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7633C33-220F-4971-8D27-9667D5D4CA18}"/>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65A7510-5DC3-49CD-9CC0-419C88692328}"/>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75210</xdr:rowOff>
    </xdr:from>
    <xdr:to>
      <xdr:col>116</xdr:col>
      <xdr:colOff>114300</xdr:colOff>
      <xdr:row>41</xdr:row>
      <xdr:rowOff>5360</xdr:rowOff>
    </xdr:to>
    <xdr:sp macro="" textlink="">
      <xdr:nvSpPr>
        <xdr:cNvPr id="585" name="楕円 584">
          <a:extLst>
            <a:ext uri="{FF2B5EF4-FFF2-40B4-BE49-F238E27FC236}">
              <a16:creationId xmlns:a16="http://schemas.microsoft.com/office/drawing/2014/main" id="{7B8A4BD9-9681-47CF-AA11-020EE9E379FF}"/>
            </a:ext>
          </a:extLst>
        </xdr:cNvPr>
        <xdr:cNvSpPr/>
      </xdr:nvSpPr>
      <xdr:spPr>
        <a:xfrm>
          <a:off x="19897725" y="6561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53637</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85D2803A-D49E-4508-936E-850F01433510}"/>
            </a:ext>
          </a:extLst>
        </xdr:cNvPr>
        <xdr:cNvSpPr txBox="1"/>
      </xdr:nvSpPr>
      <xdr:spPr>
        <a:xfrm>
          <a:off x="19992975" y="653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126321</xdr:rowOff>
    </xdr:from>
    <xdr:to>
      <xdr:col>112</xdr:col>
      <xdr:colOff>38100</xdr:colOff>
      <xdr:row>41</xdr:row>
      <xdr:rowOff>56471</xdr:rowOff>
    </xdr:to>
    <xdr:sp macro="" textlink="">
      <xdr:nvSpPr>
        <xdr:cNvPr id="587" name="楕円 586">
          <a:extLst>
            <a:ext uri="{FF2B5EF4-FFF2-40B4-BE49-F238E27FC236}">
              <a16:creationId xmlns:a16="http://schemas.microsoft.com/office/drawing/2014/main" id="{C34A54BE-9C33-405E-A2CB-6284E6CF55B7}"/>
            </a:ext>
          </a:extLst>
        </xdr:cNvPr>
        <xdr:cNvSpPr/>
      </xdr:nvSpPr>
      <xdr:spPr>
        <a:xfrm>
          <a:off x="19154775" y="66096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126010</xdr:rowOff>
    </xdr:from>
    <xdr:to>
      <xdr:col>116</xdr:col>
      <xdr:colOff>63500</xdr:colOff>
      <xdr:row>41</xdr:row>
      <xdr:rowOff>5671</xdr:rowOff>
    </xdr:to>
    <xdr:cxnSp macro="">
      <xdr:nvCxnSpPr>
        <xdr:cNvPr id="588" name="直線コネクタ 587">
          <a:extLst>
            <a:ext uri="{FF2B5EF4-FFF2-40B4-BE49-F238E27FC236}">
              <a16:creationId xmlns:a16="http://schemas.microsoft.com/office/drawing/2014/main" id="{F814C9B1-ED67-405B-93EB-EBF5BC6F99D1}"/>
            </a:ext>
          </a:extLst>
        </xdr:cNvPr>
        <xdr:cNvCxnSpPr/>
      </xdr:nvCxnSpPr>
      <xdr:spPr>
        <a:xfrm flipV="1">
          <a:off x="19202400" y="6609360"/>
          <a:ext cx="752475" cy="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38933</xdr:rowOff>
    </xdr:from>
    <xdr:to>
      <xdr:col>107</xdr:col>
      <xdr:colOff>101600</xdr:colOff>
      <xdr:row>40</xdr:row>
      <xdr:rowOff>140533</xdr:rowOff>
    </xdr:to>
    <xdr:sp macro="" textlink="">
      <xdr:nvSpPr>
        <xdr:cNvPr id="589" name="楕円 588">
          <a:extLst>
            <a:ext uri="{FF2B5EF4-FFF2-40B4-BE49-F238E27FC236}">
              <a16:creationId xmlns:a16="http://schemas.microsoft.com/office/drawing/2014/main" id="{3CB2ACB2-392D-49D4-B48E-B110912D745E}"/>
            </a:ext>
          </a:extLst>
        </xdr:cNvPr>
        <xdr:cNvSpPr/>
      </xdr:nvSpPr>
      <xdr:spPr>
        <a:xfrm>
          <a:off x="18345150" y="65254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89733</xdr:rowOff>
    </xdr:from>
    <xdr:to>
      <xdr:col>111</xdr:col>
      <xdr:colOff>177800</xdr:colOff>
      <xdr:row>41</xdr:row>
      <xdr:rowOff>5671</xdr:rowOff>
    </xdr:to>
    <xdr:cxnSp macro="">
      <xdr:nvCxnSpPr>
        <xdr:cNvPr id="590" name="直線コネクタ 589">
          <a:extLst>
            <a:ext uri="{FF2B5EF4-FFF2-40B4-BE49-F238E27FC236}">
              <a16:creationId xmlns:a16="http://schemas.microsoft.com/office/drawing/2014/main" id="{0AF7EF44-B9C2-4B09-A856-03BBBA5ACB6A}"/>
            </a:ext>
          </a:extLst>
        </xdr:cNvPr>
        <xdr:cNvCxnSpPr/>
      </xdr:nvCxnSpPr>
      <xdr:spPr>
        <a:xfrm>
          <a:off x="18392775" y="6573083"/>
          <a:ext cx="809625" cy="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48154</xdr:rowOff>
    </xdr:from>
    <xdr:to>
      <xdr:col>102</xdr:col>
      <xdr:colOff>165100</xdr:colOff>
      <xdr:row>40</xdr:row>
      <xdr:rowOff>149754</xdr:rowOff>
    </xdr:to>
    <xdr:sp macro="" textlink="">
      <xdr:nvSpPr>
        <xdr:cNvPr id="591" name="楕円 590">
          <a:extLst>
            <a:ext uri="{FF2B5EF4-FFF2-40B4-BE49-F238E27FC236}">
              <a16:creationId xmlns:a16="http://schemas.microsoft.com/office/drawing/2014/main" id="{7648D083-2783-41BB-886E-45C833C6529C}"/>
            </a:ext>
          </a:extLst>
        </xdr:cNvPr>
        <xdr:cNvSpPr/>
      </xdr:nvSpPr>
      <xdr:spPr>
        <a:xfrm>
          <a:off x="17554575" y="65315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89733</xdr:rowOff>
    </xdr:from>
    <xdr:to>
      <xdr:col>107</xdr:col>
      <xdr:colOff>50800</xdr:colOff>
      <xdr:row>40</xdr:row>
      <xdr:rowOff>98954</xdr:rowOff>
    </xdr:to>
    <xdr:cxnSp macro="">
      <xdr:nvCxnSpPr>
        <xdr:cNvPr id="592" name="直線コネクタ 591">
          <a:extLst>
            <a:ext uri="{FF2B5EF4-FFF2-40B4-BE49-F238E27FC236}">
              <a16:creationId xmlns:a16="http://schemas.microsoft.com/office/drawing/2014/main" id="{F2E47A24-6AEC-4C56-984C-34E4DB230459}"/>
            </a:ext>
          </a:extLst>
        </xdr:cNvPr>
        <xdr:cNvCxnSpPr/>
      </xdr:nvCxnSpPr>
      <xdr:spPr>
        <a:xfrm flipV="1">
          <a:off x="17602200" y="6573083"/>
          <a:ext cx="790575" cy="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69158</xdr:rowOff>
    </xdr:from>
    <xdr:to>
      <xdr:col>98</xdr:col>
      <xdr:colOff>38100</xdr:colOff>
      <xdr:row>40</xdr:row>
      <xdr:rowOff>170758</xdr:rowOff>
    </xdr:to>
    <xdr:sp macro="" textlink="">
      <xdr:nvSpPr>
        <xdr:cNvPr id="593" name="楕円 592">
          <a:extLst>
            <a:ext uri="{FF2B5EF4-FFF2-40B4-BE49-F238E27FC236}">
              <a16:creationId xmlns:a16="http://schemas.microsoft.com/office/drawing/2014/main" id="{F1870E5B-0562-47A1-AC27-CC52CB5D74D3}"/>
            </a:ext>
          </a:extLst>
        </xdr:cNvPr>
        <xdr:cNvSpPr/>
      </xdr:nvSpPr>
      <xdr:spPr>
        <a:xfrm>
          <a:off x="16754475" y="65525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98954</xdr:rowOff>
    </xdr:from>
    <xdr:to>
      <xdr:col>102</xdr:col>
      <xdr:colOff>114300</xdr:colOff>
      <xdr:row>40</xdr:row>
      <xdr:rowOff>119958</xdr:rowOff>
    </xdr:to>
    <xdr:cxnSp macro="">
      <xdr:nvCxnSpPr>
        <xdr:cNvPr id="594" name="直線コネクタ 593">
          <a:extLst>
            <a:ext uri="{FF2B5EF4-FFF2-40B4-BE49-F238E27FC236}">
              <a16:creationId xmlns:a16="http://schemas.microsoft.com/office/drawing/2014/main" id="{84400362-1DA5-446B-8EB9-F8CA26416C80}"/>
            </a:ext>
          </a:extLst>
        </xdr:cNvPr>
        <xdr:cNvCxnSpPr/>
      </xdr:nvCxnSpPr>
      <xdr:spPr>
        <a:xfrm flipV="1">
          <a:off x="16802100" y="6588654"/>
          <a:ext cx="800100" cy="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id="{808E7359-BB50-49DE-9124-3CD20E750A61}"/>
            </a:ext>
          </a:extLst>
        </xdr:cNvPr>
        <xdr:cNvSpPr txBox="1"/>
      </xdr:nvSpPr>
      <xdr:spPr>
        <a:xfrm>
          <a:off x="18915595" y="626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id="{8D98778F-0D80-4A84-97A7-3DC2BCCB8E88}"/>
            </a:ext>
          </a:extLst>
        </xdr:cNvPr>
        <xdr:cNvSpPr txBox="1"/>
      </xdr:nvSpPr>
      <xdr:spPr>
        <a:xfrm>
          <a:off x="18134545" y="629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597" name="n_3aveValue【一般廃棄物処理施設】&#10;一人当たり有形固定資産（償却資産）額">
          <a:extLst>
            <a:ext uri="{FF2B5EF4-FFF2-40B4-BE49-F238E27FC236}">
              <a16:creationId xmlns:a16="http://schemas.microsoft.com/office/drawing/2014/main" id="{FD5C1961-E287-4668-B04C-57D6A638EB6B}"/>
            </a:ext>
          </a:extLst>
        </xdr:cNvPr>
        <xdr:cNvSpPr txBox="1"/>
      </xdr:nvSpPr>
      <xdr:spPr>
        <a:xfrm>
          <a:off x="17324920" y="629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598" name="n_4aveValue【一般廃棄物処理施設】&#10;一人当たり有形固定資産（償却資産）額">
          <a:extLst>
            <a:ext uri="{FF2B5EF4-FFF2-40B4-BE49-F238E27FC236}">
              <a16:creationId xmlns:a16="http://schemas.microsoft.com/office/drawing/2014/main" id="{3C3DF613-4966-4975-AB69-3964ABB00F7A}"/>
            </a:ext>
          </a:extLst>
        </xdr:cNvPr>
        <xdr:cNvSpPr txBox="1"/>
      </xdr:nvSpPr>
      <xdr:spPr>
        <a:xfrm>
          <a:off x="16524820" y="632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47598</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9ECE4B29-4689-484B-A406-4B643DFB4EC2}"/>
            </a:ext>
          </a:extLst>
        </xdr:cNvPr>
        <xdr:cNvSpPr txBox="1"/>
      </xdr:nvSpPr>
      <xdr:spPr>
        <a:xfrm>
          <a:off x="18915595" y="669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131660</xdr:rowOff>
    </xdr:from>
    <xdr:ext cx="599010" cy="259045"/>
    <xdr:sp macro="" textlink="">
      <xdr:nvSpPr>
        <xdr:cNvPr id="600" name="n_2mainValue【一般廃棄物処理施設】&#10;一人当たり有形固定資産（償却資産）額">
          <a:extLst>
            <a:ext uri="{FF2B5EF4-FFF2-40B4-BE49-F238E27FC236}">
              <a16:creationId xmlns:a16="http://schemas.microsoft.com/office/drawing/2014/main" id="{F894D4FF-7FC7-40E4-B1BF-933A73B222B8}"/>
            </a:ext>
          </a:extLst>
        </xdr:cNvPr>
        <xdr:cNvSpPr txBox="1"/>
      </xdr:nvSpPr>
      <xdr:spPr>
        <a:xfrm>
          <a:off x="18134545" y="661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140881</xdr:rowOff>
    </xdr:from>
    <xdr:ext cx="599010" cy="259045"/>
    <xdr:sp macro="" textlink="">
      <xdr:nvSpPr>
        <xdr:cNvPr id="601" name="n_3mainValue【一般廃棄物処理施設】&#10;一人当たり有形固定資産（償却資産）額">
          <a:extLst>
            <a:ext uri="{FF2B5EF4-FFF2-40B4-BE49-F238E27FC236}">
              <a16:creationId xmlns:a16="http://schemas.microsoft.com/office/drawing/2014/main" id="{A9194367-8513-46CD-B1B6-2C5C3CA684E6}"/>
            </a:ext>
          </a:extLst>
        </xdr:cNvPr>
        <xdr:cNvSpPr txBox="1"/>
      </xdr:nvSpPr>
      <xdr:spPr>
        <a:xfrm>
          <a:off x="17324920" y="663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161885</xdr:rowOff>
    </xdr:from>
    <xdr:ext cx="599010" cy="259045"/>
    <xdr:sp macro="" textlink="">
      <xdr:nvSpPr>
        <xdr:cNvPr id="602" name="n_4mainValue【一般廃棄物処理施設】&#10;一人当たり有形固定資産（償却資産）額">
          <a:extLst>
            <a:ext uri="{FF2B5EF4-FFF2-40B4-BE49-F238E27FC236}">
              <a16:creationId xmlns:a16="http://schemas.microsoft.com/office/drawing/2014/main" id="{B74D4BE7-F317-45D2-BB96-6E4E6E3435FA}"/>
            </a:ext>
          </a:extLst>
        </xdr:cNvPr>
        <xdr:cNvSpPr txBox="1"/>
      </xdr:nvSpPr>
      <xdr:spPr>
        <a:xfrm>
          <a:off x="16524820" y="665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878FDD9F-63E4-42A0-B0AC-4C42F8DBE3E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7CD0AAF4-2EC9-4310-9BF2-D7BAD5E5AC50}"/>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F65F8E51-5612-45AD-9B2A-52658136759B}"/>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30979CB-88CD-4ADC-B63E-AA09D2322E9F}"/>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41D45ADE-4C92-4E9F-8CAF-7515D1675966}"/>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3D8A3652-B15B-4F96-85B8-6D199D12CFD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7AFEA2FB-95E3-478B-8F9A-16C70EAD1C3E}"/>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FA9644EA-7F6D-4B88-8926-3E5C2534B366}"/>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D0E694EF-CB5B-4EA1-A6E4-DB50E9356A3A}"/>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545881EA-6F4F-4560-A96A-8EB04C89E9CE}"/>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25C089FD-B399-49DB-848C-5E90E6ECD1EB}"/>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C1AAE7F2-6EAD-40B7-A6CC-68B9F8E18CFA}"/>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3B1D5449-BB60-427D-88C5-23D14F9882B7}"/>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6D2F4B6D-A7F8-4FD4-A587-513D41616747}"/>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700C2D7D-9D71-4555-8295-D68AA77A9A95}"/>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4788CE21-D6B4-45F8-B239-40E65E6356C6}"/>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2A9D4517-A481-49D6-88FF-816C427BFBF1}"/>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8366B6C6-7200-44F9-84BD-0050A9E72B07}"/>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D571889F-17D2-4062-AD31-27C39F30B35C}"/>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8F6EBE8B-231B-438E-8FC8-CA6DAE0D0E5E}"/>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E3B7BF5E-A4B8-4D41-9488-97FB05BD4E60}"/>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451C8DE-A41C-40D3-B81B-C1D5B73C25A5}"/>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9EFD01B-C2E3-4918-8010-EA09F4726F86}"/>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7586DF40-B383-4C4F-9725-29967114901C}"/>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8B796382-0495-4BC9-B4EC-72DBA2BD1526}"/>
            </a:ext>
          </a:extLst>
        </xdr:cNvPr>
        <xdr:cNvCxnSpPr/>
      </xdr:nvCxnSpPr>
      <xdr:spPr>
        <a:xfrm flipV="1">
          <a:off x="14696439" y="890778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69AD1DAC-4B3C-4B7E-9AD3-7144A7A7C686}"/>
            </a:ext>
          </a:extLst>
        </xdr:cNvPr>
        <xdr:cNvSpPr txBox="1"/>
      </xdr:nvSpPr>
      <xdr:spPr>
        <a:xfrm>
          <a:off x="147351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33360FD9-650E-4681-9B24-67AA219DA51C}"/>
            </a:ext>
          </a:extLst>
        </xdr:cNvPr>
        <xdr:cNvCxnSpPr/>
      </xdr:nvCxnSpPr>
      <xdr:spPr>
        <a:xfrm>
          <a:off x="14611350"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76D87C63-2A12-4755-9CCC-49AF6B7D3AF9}"/>
            </a:ext>
          </a:extLst>
        </xdr:cNvPr>
        <xdr:cNvSpPr txBox="1"/>
      </xdr:nvSpPr>
      <xdr:spPr>
        <a:xfrm>
          <a:off x="14735175" y="869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631" name="直線コネクタ 630">
          <a:extLst>
            <a:ext uri="{FF2B5EF4-FFF2-40B4-BE49-F238E27FC236}">
              <a16:creationId xmlns:a16="http://schemas.microsoft.com/office/drawing/2014/main" id="{AD7D895A-C6F7-4EF9-8565-1906595CBBEB}"/>
            </a:ext>
          </a:extLst>
        </xdr:cNvPr>
        <xdr:cNvCxnSpPr/>
      </xdr:nvCxnSpPr>
      <xdr:spPr>
        <a:xfrm>
          <a:off x="14611350" y="8907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69790DFA-16C9-4BE5-936D-0967A5BA5793}"/>
            </a:ext>
          </a:extLst>
        </xdr:cNvPr>
        <xdr:cNvSpPr txBox="1"/>
      </xdr:nvSpPr>
      <xdr:spPr>
        <a:xfrm>
          <a:off x="14735175" y="9403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33" name="フローチャート: 判断 632">
          <a:extLst>
            <a:ext uri="{FF2B5EF4-FFF2-40B4-BE49-F238E27FC236}">
              <a16:creationId xmlns:a16="http://schemas.microsoft.com/office/drawing/2014/main" id="{6980EF6F-1CC5-4C68-BF13-759E5C7C6437}"/>
            </a:ext>
          </a:extLst>
        </xdr:cNvPr>
        <xdr:cNvSpPr/>
      </xdr:nvSpPr>
      <xdr:spPr>
        <a:xfrm>
          <a:off x="14649450" y="9552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34" name="フローチャート: 判断 633">
          <a:extLst>
            <a:ext uri="{FF2B5EF4-FFF2-40B4-BE49-F238E27FC236}">
              <a16:creationId xmlns:a16="http://schemas.microsoft.com/office/drawing/2014/main" id="{ACC0B802-9C0C-4E33-820A-DDA5A4A520DC}"/>
            </a:ext>
          </a:extLst>
        </xdr:cNvPr>
        <xdr:cNvSpPr/>
      </xdr:nvSpPr>
      <xdr:spPr>
        <a:xfrm>
          <a:off x="13887450" y="95269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635" name="フローチャート: 判断 634">
          <a:extLst>
            <a:ext uri="{FF2B5EF4-FFF2-40B4-BE49-F238E27FC236}">
              <a16:creationId xmlns:a16="http://schemas.microsoft.com/office/drawing/2014/main" id="{FCA678D6-E3A5-4CBF-8625-60EB1ABFBF72}"/>
            </a:ext>
          </a:extLst>
        </xdr:cNvPr>
        <xdr:cNvSpPr/>
      </xdr:nvSpPr>
      <xdr:spPr>
        <a:xfrm>
          <a:off x="13096875" y="94589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636" name="フローチャート: 判断 635">
          <a:extLst>
            <a:ext uri="{FF2B5EF4-FFF2-40B4-BE49-F238E27FC236}">
              <a16:creationId xmlns:a16="http://schemas.microsoft.com/office/drawing/2014/main" id="{3378D015-B304-46FE-93D2-F65DFD6DA270}"/>
            </a:ext>
          </a:extLst>
        </xdr:cNvPr>
        <xdr:cNvSpPr/>
      </xdr:nvSpPr>
      <xdr:spPr>
        <a:xfrm>
          <a:off x="12296775" y="94227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637" name="フローチャート: 判断 636">
          <a:extLst>
            <a:ext uri="{FF2B5EF4-FFF2-40B4-BE49-F238E27FC236}">
              <a16:creationId xmlns:a16="http://schemas.microsoft.com/office/drawing/2014/main" id="{321D37F8-D5BA-407C-A269-EE8DD891CDA4}"/>
            </a:ext>
          </a:extLst>
        </xdr:cNvPr>
        <xdr:cNvSpPr/>
      </xdr:nvSpPr>
      <xdr:spPr>
        <a:xfrm>
          <a:off x="11487150" y="94087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A512468-5F08-4D75-98AB-AD17CEAE57FA}"/>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98D4114-A5FF-441B-A5D7-5A78410AFF0A}"/>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48095DF-5F72-4C39-B932-C9C5ED302189}"/>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481C599-9F58-46D3-83DD-5E5A5DD4BD89}"/>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D00797C-8C6F-423A-B014-96BE31A934DE}"/>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643" name="楕円 642">
          <a:extLst>
            <a:ext uri="{FF2B5EF4-FFF2-40B4-BE49-F238E27FC236}">
              <a16:creationId xmlns:a16="http://schemas.microsoft.com/office/drawing/2014/main" id="{38AA1CBE-5651-455F-919A-4CCF27521BF6}"/>
            </a:ext>
          </a:extLst>
        </xdr:cNvPr>
        <xdr:cNvSpPr/>
      </xdr:nvSpPr>
      <xdr:spPr>
        <a:xfrm>
          <a:off x="14649450" y="98507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5D6440EB-C8B7-42D2-9E9B-CD86B5E90449}"/>
            </a:ext>
          </a:extLst>
        </xdr:cNvPr>
        <xdr:cNvSpPr txBox="1"/>
      </xdr:nvSpPr>
      <xdr:spPr>
        <a:xfrm>
          <a:off x="14735175" y="982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645" name="楕円 644">
          <a:extLst>
            <a:ext uri="{FF2B5EF4-FFF2-40B4-BE49-F238E27FC236}">
              <a16:creationId xmlns:a16="http://schemas.microsoft.com/office/drawing/2014/main" id="{8B07B21C-D41D-4C89-9B79-9A847E08E222}"/>
            </a:ext>
          </a:extLst>
        </xdr:cNvPr>
        <xdr:cNvSpPr/>
      </xdr:nvSpPr>
      <xdr:spPr>
        <a:xfrm>
          <a:off x="13887450" y="98126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135255</xdr:rowOff>
    </xdr:from>
    <xdr:to>
      <xdr:col>85</xdr:col>
      <xdr:colOff>127000</xdr:colOff>
      <xdr:row>61</xdr:row>
      <xdr:rowOff>1905</xdr:rowOff>
    </xdr:to>
    <xdr:cxnSp macro="">
      <xdr:nvCxnSpPr>
        <xdr:cNvPr id="646" name="直線コネクタ 645">
          <a:extLst>
            <a:ext uri="{FF2B5EF4-FFF2-40B4-BE49-F238E27FC236}">
              <a16:creationId xmlns:a16="http://schemas.microsoft.com/office/drawing/2014/main" id="{D3A50C2B-1898-45C6-9AC7-0B7AED6EDF26}"/>
            </a:ext>
          </a:extLst>
        </xdr:cNvPr>
        <xdr:cNvCxnSpPr/>
      </xdr:nvCxnSpPr>
      <xdr:spPr>
        <a:xfrm>
          <a:off x="13935075" y="986028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47" name="楕円 646">
          <a:extLst>
            <a:ext uri="{FF2B5EF4-FFF2-40B4-BE49-F238E27FC236}">
              <a16:creationId xmlns:a16="http://schemas.microsoft.com/office/drawing/2014/main" id="{ACC71B45-8C7D-4351-8AF5-A4A02234669F}"/>
            </a:ext>
          </a:extLst>
        </xdr:cNvPr>
        <xdr:cNvSpPr/>
      </xdr:nvSpPr>
      <xdr:spPr>
        <a:xfrm>
          <a:off x="13096875" y="97701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135255</xdr:rowOff>
    </xdr:to>
    <xdr:cxnSp macro="">
      <xdr:nvCxnSpPr>
        <xdr:cNvPr id="648" name="直線コネクタ 647">
          <a:extLst>
            <a:ext uri="{FF2B5EF4-FFF2-40B4-BE49-F238E27FC236}">
              <a16:creationId xmlns:a16="http://schemas.microsoft.com/office/drawing/2014/main" id="{707BC183-F068-4754-87D8-B98C3D15865A}"/>
            </a:ext>
          </a:extLst>
        </xdr:cNvPr>
        <xdr:cNvCxnSpPr/>
      </xdr:nvCxnSpPr>
      <xdr:spPr>
        <a:xfrm>
          <a:off x="13144500" y="9827260"/>
          <a:ext cx="79057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49" name="楕円 648">
          <a:extLst>
            <a:ext uri="{FF2B5EF4-FFF2-40B4-BE49-F238E27FC236}">
              <a16:creationId xmlns:a16="http://schemas.microsoft.com/office/drawing/2014/main" id="{88E4B5FA-E8BC-42FF-BAB0-862E27724407}"/>
            </a:ext>
          </a:extLst>
        </xdr:cNvPr>
        <xdr:cNvSpPr/>
      </xdr:nvSpPr>
      <xdr:spPr>
        <a:xfrm>
          <a:off x="12296775" y="97320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60960</xdr:rowOff>
    </xdr:from>
    <xdr:to>
      <xdr:col>76</xdr:col>
      <xdr:colOff>114300</xdr:colOff>
      <xdr:row>60</xdr:row>
      <xdr:rowOff>99060</xdr:rowOff>
    </xdr:to>
    <xdr:cxnSp macro="">
      <xdr:nvCxnSpPr>
        <xdr:cNvPr id="650" name="直線コネクタ 649">
          <a:extLst>
            <a:ext uri="{FF2B5EF4-FFF2-40B4-BE49-F238E27FC236}">
              <a16:creationId xmlns:a16="http://schemas.microsoft.com/office/drawing/2014/main" id="{599C1AC9-C789-40A4-A2E3-8338E9B5333E}"/>
            </a:ext>
          </a:extLst>
        </xdr:cNvPr>
        <xdr:cNvCxnSpPr/>
      </xdr:nvCxnSpPr>
      <xdr:spPr>
        <a:xfrm>
          <a:off x="12344400" y="978916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651" name="楕円 650">
          <a:extLst>
            <a:ext uri="{FF2B5EF4-FFF2-40B4-BE49-F238E27FC236}">
              <a16:creationId xmlns:a16="http://schemas.microsoft.com/office/drawing/2014/main" id="{85D1A177-5575-4661-A126-984D71EED0BA}"/>
            </a:ext>
          </a:extLst>
        </xdr:cNvPr>
        <xdr:cNvSpPr/>
      </xdr:nvSpPr>
      <xdr:spPr>
        <a:xfrm>
          <a:off x="11487150" y="9725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60960</xdr:rowOff>
    </xdr:to>
    <xdr:cxnSp macro="">
      <xdr:nvCxnSpPr>
        <xdr:cNvPr id="652" name="直線コネクタ 651">
          <a:extLst>
            <a:ext uri="{FF2B5EF4-FFF2-40B4-BE49-F238E27FC236}">
              <a16:creationId xmlns:a16="http://schemas.microsoft.com/office/drawing/2014/main" id="{3EEA0620-2ED3-4CE8-9677-E049C894C3C2}"/>
            </a:ext>
          </a:extLst>
        </xdr:cNvPr>
        <xdr:cNvCxnSpPr/>
      </xdr:nvCxnSpPr>
      <xdr:spPr>
        <a:xfrm>
          <a:off x="11534775" y="9763125"/>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C9208BE9-6DCF-4D8F-8BF0-5493FF902229}"/>
            </a:ext>
          </a:extLst>
        </xdr:cNvPr>
        <xdr:cNvSpPr txBox="1"/>
      </xdr:nvSpPr>
      <xdr:spPr>
        <a:xfrm>
          <a:off x="13745219" y="930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6D327FD8-F1BA-47F6-90F0-7FEAFFC593D9}"/>
            </a:ext>
          </a:extLst>
        </xdr:cNvPr>
        <xdr:cNvSpPr txBox="1"/>
      </xdr:nvSpPr>
      <xdr:spPr>
        <a:xfrm>
          <a:off x="12964169"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E083CC7E-8D25-409B-96C3-AD0B99B35AE6}"/>
            </a:ext>
          </a:extLst>
        </xdr:cNvPr>
        <xdr:cNvSpPr txBox="1"/>
      </xdr:nvSpPr>
      <xdr:spPr>
        <a:xfrm>
          <a:off x="12164069"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9A1974F9-F009-44B6-8DAC-3570F99920CF}"/>
            </a:ext>
          </a:extLst>
        </xdr:cNvPr>
        <xdr:cNvSpPr txBox="1"/>
      </xdr:nvSpPr>
      <xdr:spPr>
        <a:xfrm>
          <a:off x="11354444" y="920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5732</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76858735-774E-4521-96C3-7870AC6499CD}"/>
            </a:ext>
          </a:extLst>
        </xdr:cNvPr>
        <xdr:cNvSpPr txBox="1"/>
      </xdr:nvSpPr>
      <xdr:spPr>
        <a:xfrm>
          <a:off x="13745219"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C4AB356D-7BE8-4638-A60E-130D6918A363}"/>
            </a:ext>
          </a:extLst>
        </xdr:cNvPr>
        <xdr:cNvSpPr txBox="1"/>
      </xdr:nvSpPr>
      <xdr:spPr>
        <a:xfrm>
          <a:off x="12964169" y="986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9D3E662E-0A30-4AEE-B9A8-3F6EE2FA5992}"/>
            </a:ext>
          </a:extLst>
        </xdr:cNvPr>
        <xdr:cNvSpPr txBox="1"/>
      </xdr:nvSpPr>
      <xdr:spPr>
        <a:xfrm>
          <a:off x="12164069" y="983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4BE43492-1F0C-4CCD-AA8D-26DA26BA84C8}"/>
            </a:ext>
          </a:extLst>
        </xdr:cNvPr>
        <xdr:cNvSpPr txBox="1"/>
      </xdr:nvSpPr>
      <xdr:spPr>
        <a:xfrm>
          <a:off x="113544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633E868C-00F3-4930-967C-65FBFC1F718A}"/>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10EC1DD9-3F2D-4D56-B622-71A20CF090E1}"/>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D230C4A9-D5FE-45E6-BE32-12F875027B95}"/>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5B90E0C9-128E-49DE-8D4A-DF2F56F0FFCC}"/>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E77E5CE0-3DA2-4EE4-AF88-677D8952AFF3}"/>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91EA81EC-4017-43D7-909F-ABD82FE61FCF}"/>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69098F28-C0AA-4DE0-B2FB-54C0328500DF}"/>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A32630B-9090-461A-81AD-3E030A6DA759}"/>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F05D0BFE-0B01-46C2-9F04-0283B10A20DA}"/>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5DCEA3BE-AB4D-49A1-9AF6-F660751BBD33}"/>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9401A82A-4C2D-4C8B-99C4-298DD15AECE8}"/>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585C10ED-18B6-452A-939C-C89492667C9E}"/>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BC0A513C-CD27-429D-88D6-56A81EF1E173}"/>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D1587CDC-1DDD-4461-A6DF-AAD7EC6EBE26}"/>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E8A57E2F-1D78-42F7-93FF-E731FE81D5C9}"/>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D0B823F-2AC0-407D-8AFB-168534CB8E89}"/>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BBE55E69-1E80-4068-9B06-FBD0639F69BB}"/>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709C600A-0600-43DA-9FFF-12E77A96954A}"/>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3987EC19-2B8D-45F0-9AE5-4C77F149BE55}"/>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233B126F-2CF8-4433-920F-40A24C8E4140}"/>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B17B438E-1FC1-45EC-BBE3-3C51F74B73FF}"/>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682" name="直線コネクタ 681">
          <a:extLst>
            <a:ext uri="{FF2B5EF4-FFF2-40B4-BE49-F238E27FC236}">
              <a16:creationId xmlns:a16="http://schemas.microsoft.com/office/drawing/2014/main" id="{8DAE143B-A5E7-4902-9410-C2B2B93C54F2}"/>
            </a:ext>
          </a:extLst>
        </xdr:cNvPr>
        <xdr:cNvCxnSpPr/>
      </xdr:nvCxnSpPr>
      <xdr:spPr>
        <a:xfrm flipV="1">
          <a:off x="19954239" y="9165082"/>
          <a:ext cx="0" cy="116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788E0B69-3236-409B-A25E-3566C7BF2B54}"/>
            </a:ext>
          </a:extLst>
        </xdr:cNvPr>
        <xdr:cNvSpPr txBox="1"/>
      </xdr:nvSpPr>
      <xdr:spPr>
        <a:xfrm>
          <a:off x="19992975" y="1033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84" name="直線コネクタ 683">
          <a:extLst>
            <a:ext uri="{FF2B5EF4-FFF2-40B4-BE49-F238E27FC236}">
              <a16:creationId xmlns:a16="http://schemas.microsoft.com/office/drawing/2014/main" id="{ED0C997E-14A8-45A0-950A-01B28F521104}"/>
            </a:ext>
          </a:extLst>
        </xdr:cNvPr>
        <xdr:cNvCxnSpPr/>
      </xdr:nvCxnSpPr>
      <xdr:spPr>
        <a:xfrm>
          <a:off x="19878675" y="10327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11070821-80F8-45BF-888F-6FE8769B1796}"/>
            </a:ext>
          </a:extLst>
        </xdr:cNvPr>
        <xdr:cNvSpPr txBox="1"/>
      </xdr:nvSpPr>
      <xdr:spPr>
        <a:xfrm>
          <a:off x="19992975" y="894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86" name="直線コネクタ 685">
          <a:extLst>
            <a:ext uri="{FF2B5EF4-FFF2-40B4-BE49-F238E27FC236}">
              <a16:creationId xmlns:a16="http://schemas.microsoft.com/office/drawing/2014/main" id="{1F46AFBC-464A-42A2-8628-321172A53B36}"/>
            </a:ext>
          </a:extLst>
        </xdr:cNvPr>
        <xdr:cNvCxnSpPr/>
      </xdr:nvCxnSpPr>
      <xdr:spPr>
        <a:xfrm>
          <a:off x="19878675" y="9165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B74CE723-4C5B-4550-95BD-AA5BFCC1D6EC}"/>
            </a:ext>
          </a:extLst>
        </xdr:cNvPr>
        <xdr:cNvSpPr txBox="1"/>
      </xdr:nvSpPr>
      <xdr:spPr>
        <a:xfrm>
          <a:off x="19992975" y="983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8" name="フローチャート: 判断 687">
          <a:extLst>
            <a:ext uri="{FF2B5EF4-FFF2-40B4-BE49-F238E27FC236}">
              <a16:creationId xmlns:a16="http://schemas.microsoft.com/office/drawing/2014/main" id="{6207A9DE-8F98-4A59-B28D-67E7FB96D01F}"/>
            </a:ext>
          </a:extLst>
        </xdr:cNvPr>
        <xdr:cNvSpPr/>
      </xdr:nvSpPr>
      <xdr:spPr>
        <a:xfrm>
          <a:off x="19897725" y="99696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689" name="フローチャート: 判断 688">
          <a:extLst>
            <a:ext uri="{FF2B5EF4-FFF2-40B4-BE49-F238E27FC236}">
              <a16:creationId xmlns:a16="http://schemas.microsoft.com/office/drawing/2014/main" id="{AE88488E-BF25-4392-9607-AA90D0D56B13}"/>
            </a:ext>
          </a:extLst>
        </xdr:cNvPr>
        <xdr:cNvSpPr/>
      </xdr:nvSpPr>
      <xdr:spPr>
        <a:xfrm>
          <a:off x="19154775" y="99724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690" name="フローチャート: 判断 689">
          <a:extLst>
            <a:ext uri="{FF2B5EF4-FFF2-40B4-BE49-F238E27FC236}">
              <a16:creationId xmlns:a16="http://schemas.microsoft.com/office/drawing/2014/main" id="{EB62C044-7116-4462-9CD9-44E9C658A59B}"/>
            </a:ext>
          </a:extLst>
        </xdr:cNvPr>
        <xdr:cNvSpPr/>
      </xdr:nvSpPr>
      <xdr:spPr>
        <a:xfrm>
          <a:off x="18345150" y="99070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91" name="フローチャート: 判断 690">
          <a:extLst>
            <a:ext uri="{FF2B5EF4-FFF2-40B4-BE49-F238E27FC236}">
              <a16:creationId xmlns:a16="http://schemas.microsoft.com/office/drawing/2014/main" id="{810EAD41-DD33-4674-BC92-C10436D1A92E}"/>
            </a:ext>
          </a:extLst>
        </xdr:cNvPr>
        <xdr:cNvSpPr/>
      </xdr:nvSpPr>
      <xdr:spPr>
        <a:xfrm>
          <a:off x="17554575" y="9904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692" name="フローチャート: 判断 691">
          <a:extLst>
            <a:ext uri="{FF2B5EF4-FFF2-40B4-BE49-F238E27FC236}">
              <a16:creationId xmlns:a16="http://schemas.microsoft.com/office/drawing/2014/main" id="{9BBE06E0-C635-41AD-8E80-73BFDF3C0B5C}"/>
            </a:ext>
          </a:extLst>
        </xdr:cNvPr>
        <xdr:cNvSpPr/>
      </xdr:nvSpPr>
      <xdr:spPr>
        <a:xfrm>
          <a:off x="16754475" y="98969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C8262C1-27AD-4E6D-8170-DD6CAFA282F9}"/>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3D8F04A-739E-4FDD-B098-A1F7C399AB22}"/>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E117CB71-8703-4514-B94C-E52B3B83A850}"/>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14E1CCE-D2DE-4FE7-8266-31388DBF017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BB1C54F-6443-42D9-936D-EAC324317E08}"/>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106934</xdr:rowOff>
    </xdr:from>
    <xdr:to>
      <xdr:col>116</xdr:col>
      <xdr:colOff>114300</xdr:colOff>
      <xdr:row>63</xdr:row>
      <xdr:rowOff>37084</xdr:rowOff>
    </xdr:to>
    <xdr:sp macro="" textlink="">
      <xdr:nvSpPr>
        <xdr:cNvPr id="698" name="楕円 697">
          <a:extLst>
            <a:ext uri="{FF2B5EF4-FFF2-40B4-BE49-F238E27FC236}">
              <a16:creationId xmlns:a16="http://schemas.microsoft.com/office/drawing/2014/main" id="{C368C4D8-3245-44E1-9F29-C7FA8818E174}"/>
            </a:ext>
          </a:extLst>
        </xdr:cNvPr>
        <xdr:cNvSpPr/>
      </xdr:nvSpPr>
      <xdr:spPr>
        <a:xfrm>
          <a:off x="19897725" y="101526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85361</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F93FE1B-9286-4666-B503-2BA8A4EE3B38}"/>
            </a:ext>
          </a:extLst>
        </xdr:cNvPr>
        <xdr:cNvSpPr txBox="1"/>
      </xdr:nvSpPr>
      <xdr:spPr>
        <a:xfrm>
          <a:off x="19992975" y="1013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700" name="楕円 699">
          <a:extLst>
            <a:ext uri="{FF2B5EF4-FFF2-40B4-BE49-F238E27FC236}">
              <a16:creationId xmlns:a16="http://schemas.microsoft.com/office/drawing/2014/main" id="{62C35FDD-7BB9-4653-A77D-C5CE738E1EAE}"/>
            </a:ext>
          </a:extLst>
        </xdr:cNvPr>
        <xdr:cNvSpPr/>
      </xdr:nvSpPr>
      <xdr:spPr>
        <a:xfrm>
          <a:off x="19154775" y="101603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157734</xdr:rowOff>
    </xdr:from>
    <xdr:to>
      <xdr:col>116</xdr:col>
      <xdr:colOff>63500</xdr:colOff>
      <xdr:row>62</xdr:row>
      <xdr:rowOff>162306</xdr:rowOff>
    </xdr:to>
    <xdr:cxnSp macro="">
      <xdr:nvCxnSpPr>
        <xdr:cNvPr id="701" name="直線コネクタ 700">
          <a:extLst>
            <a:ext uri="{FF2B5EF4-FFF2-40B4-BE49-F238E27FC236}">
              <a16:creationId xmlns:a16="http://schemas.microsoft.com/office/drawing/2014/main" id="{A9C2EC90-4994-4DC5-80AA-1AE18B2F753F}"/>
            </a:ext>
          </a:extLst>
        </xdr:cNvPr>
        <xdr:cNvCxnSpPr/>
      </xdr:nvCxnSpPr>
      <xdr:spPr>
        <a:xfrm flipV="1">
          <a:off x="19202400" y="1020978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116078</xdr:rowOff>
    </xdr:from>
    <xdr:to>
      <xdr:col>107</xdr:col>
      <xdr:colOff>101600</xdr:colOff>
      <xdr:row>63</xdr:row>
      <xdr:rowOff>46228</xdr:rowOff>
    </xdr:to>
    <xdr:sp macro="" textlink="">
      <xdr:nvSpPr>
        <xdr:cNvPr id="702" name="楕円 701">
          <a:extLst>
            <a:ext uri="{FF2B5EF4-FFF2-40B4-BE49-F238E27FC236}">
              <a16:creationId xmlns:a16="http://schemas.microsoft.com/office/drawing/2014/main" id="{51148E8B-2320-4A5A-8D47-D10D8EB8ED49}"/>
            </a:ext>
          </a:extLst>
        </xdr:cNvPr>
        <xdr:cNvSpPr/>
      </xdr:nvSpPr>
      <xdr:spPr>
        <a:xfrm>
          <a:off x="18345150" y="101649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62</xdr:row>
      <xdr:rowOff>166878</xdr:rowOff>
    </xdr:to>
    <xdr:cxnSp macro="">
      <xdr:nvCxnSpPr>
        <xdr:cNvPr id="703" name="直線コネクタ 702">
          <a:extLst>
            <a:ext uri="{FF2B5EF4-FFF2-40B4-BE49-F238E27FC236}">
              <a16:creationId xmlns:a16="http://schemas.microsoft.com/office/drawing/2014/main" id="{7D0F32E1-B43C-42AD-A328-A9117918F766}"/>
            </a:ext>
          </a:extLst>
        </xdr:cNvPr>
        <xdr:cNvCxnSpPr/>
      </xdr:nvCxnSpPr>
      <xdr:spPr>
        <a:xfrm flipV="1">
          <a:off x="18392775" y="10208006"/>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704" name="楕円 703">
          <a:extLst>
            <a:ext uri="{FF2B5EF4-FFF2-40B4-BE49-F238E27FC236}">
              <a16:creationId xmlns:a16="http://schemas.microsoft.com/office/drawing/2014/main" id="{A8C9CF1D-2EBF-42AF-94B2-699A88EB0CE9}"/>
            </a:ext>
          </a:extLst>
        </xdr:cNvPr>
        <xdr:cNvSpPr/>
      </xdr:nvSpPr>
      <xdr:spPr>
        <a:xfrm>
          <a:off x="17554575" y="10172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166878</xdr:rowOff>
    </xdr:from>
    <xdr:to>
      <xdr:col>107</xdr:col>
      <xdr:colOff>50800</xdr:colOff>
      <xdr:row>63</xdr:row>
      <xdr:rowOff>0</xdr:rowOff>
    </xdr:to>
    <xdr:cxnSp macro="">
      <xdr:nvCxnSpPr>
        <xdr:cNvPr id="705" name="直線コネクタ 704">
          <a:extLst>
            <a:ext uri="{FF2B5EF4-FFF2-40B4-BE49-F238E27FC236}">
              <a16:creationId xmlns:a16="http://schemas.microsoft.com/office/drawing/2014/main" id="{AEBAF1B2-74B9-4222-BB07-B1FCEBAB765F}"/>
            </a:ext>
          </a:extLst>
        </xdr:cNvPr>
        <xdr:cNvCxnSpPr/>
      </xdr:nvCxnSpPr>
      <xdr:spPr>
        <a:xfrm flipV="1">
          <a:off x="17602200" y="1021257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125222</xdr:rowOff>
    </xdr:from>
    <xdr:to>
      <xdr:col>98</xdr:col>
      <xdr:colOff>38100</xdr:colOff>
      <xdr:row>63</xdr:row>
      <xdr:rowOff>55372</xdr:rowOff>
    </xdr:to>
    <xdr:sp macro="" textlink="">
      <xdr:nvSpPr>
        <xdr:cNvPr id="706" name="楕円 705">
          <a:extLst>
            <a:ext uri="{FF2B5EF4-FFF2-40B4-BE49-F238E27FC236}">
              <a16:creationId xmlns:a16="http://schemas.microsoft.com/office/drawing/2014/main" id="{EE40314D-C711-461E-9354-FCD3DFA525B5}"/>
            </a:ext>
          </a:extLst>
        </xdr:cNvPr>
        <xdr:cNvSpPr/>
      </xdr:nvSpPr>
      <xdr:spPr>
        <a:xfrm>
          <a:off x="16754475" y="101709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4572</xdr:rowOff>
    </xdr:to>
    <xdr:cxnSp macro="">
      <xdr:nvCxnSpPr>
        <xdr:cNvPr id="707" name="直線コネクタ 706">
          <a:extLst>
            <a:ext uri="{FF2B5EF4-FFF2-40B4-BE49-F238E27FC236}">
              <a16:creationId xmlns:a16="http://schemas.microsoft.com/office/drawing/2014/main" id="{EDCC18A3-2FC2-4FFE-852E-70843B055BE8}"/>
            </a:ext>
          </a:extLst>
        </xdr:cNvPr>
        <xdr:cNvCxnSpPr/>
      </xdr:nvCxnSpPr>
      <xdr:spPr>
        <a:xfrm flipV="1">
          <a:off x="16802100" y="10210800"/>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708" name="n_1aveValue【保健センター・保健所】&#10;一人当たり面積">
          <a:extLst>
            <a:ext uri="{FF2B5EF4-FFF2-40B4-BE49-F238E27FC236}">
              <a16:creationId xmlns:a16="http://schemas.microsoft.com/office/drawing/2014/main" id="{C90C65CA-BCB5-4DC4-B0C5-F1A00061408C}"/>
            </a:ext>
          </a:extLst>
        </xdr:cNvPr>
        <xdr:cNvSpPr txBox="1"/>
      </xdr:nvSpPr>
      <xdr:spPr>
        <a:xfrm>
          <a:off x="18983402" y="97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709" name="n_2aveValue【保健センター・保健所】&#10;一人当たり面積">
          <a:extLst>
            <a:ext uri="{FF2B5EF4-FFF2-40B4-BE49-F238E27FC236}">
              <a16:creationId xmlns:a16="http://schemas.microsoft.com/office/drawing/2014/main" id="{88E11C93-6C96-431A-986F-D0F44A25E412}"/>
            </a:ext>
          </a:extLst>
        </xdr:cNvPr>
        <xdr:cNvSpPr txBox="1"/>
      </xdr:nvSpPr>
      <xdr:spPr>
        <a:xfrm>
          <a:off x="18183302" y="970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710" name="n_3aveValue【保健センター・保健所】&#10;一人当たり面積">
          <a:extLst>
            <a:ext uri="{FF2B5EF4-FFF2-40B4-BE49-F238E27FC236}">
              <a16:creationId xmlns:a16="http://schemas.microsoft.com/office/drawing/2014/main" id="{EEA00641-00AA-4AD5-A846-E2612F7B98B3}"/>
            </a:ext>
          </a:extLst>
        </xdr:cNvPr>
        <xdr:cNvSpPr txBox="1"/>
      </xdr:nvSpPr>
      <xdr:spPr>
        <a:xfrm>
          <a:off x="17383202"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711" name="n_4aveValue【保健センター・保健所】&#10;一人当たり面積">
          <a:extLst>
            <a:ext uri="{FF2B5EF4-FFF2-40B4-BE49-F238E27FC236}">
              <a16:creationId xmlns:a16="http://schemas.microsoft.com/office/drawing/2014/main" id="{82B9429F-A0BF-42F2-BBDD-D2FD3BA3068E}"/>
            </a:ext>
          </a:extLst>
        </xdr:cNvPr>
        <xdr:cNvSpPr txBox="1"/>
      </xdr:nvSpPr>
      <xdr:spPr>
        <a:xfrm>
          <a:off x="16592627" y="96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712" name="n_1mainValue【保健センター・保健所】&#10;一人当たり面積">
          <a:extLst>
            <a:ext uri="{FF2B5EF4-FFF2-40B4-BE49-F238E27FC236}">
              <a16:creationId xmlns:a16="http://schemas.microsoft.com/office/drawing/2014/main" id="{883B84B6-02A1-42B4-9283-A38C537C15AA}"/>
            </a:ext>
          </a:extLst>
        </xdr:cNvPr>
        <xdr:cNvSpPr txBox="1"/>
      </xdr:nvSpPr>
      <xdr:spPr>
        <a:xfrm>
          <a:off x="18983402" y="1024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37355</xdr:rowOff>
    </xdr:from>
    <xdr:ext cx="469744" cy="259045"/>
    <xdr:sp macro="" textlink="">
      <xdr:nvSpPr>
        <xdr:cNvPr id="713" name="n_2mainValue【保健センター・保健所】&#10;一人当たり面積">
          <a:extLst>
            <a:ext uri="{FF2B5EF4-FFF2-40B4-BE49-F238E27FC236}">
              <a16:creationId xmlns:a16="http://schemas.microsoft.com/office/drawing/2014/main" id="{41936784-C9BA-4978-A26F-C37C38DFB9A5}"/>
            </a:ext>
          </a:extLst>
        </xdr:cNvPr>
        <xdr:cNvSpPr txBox="1"/>
      </xdr:nvSpPr>
      <xdr:spPr>
        <a:xfrm>
          <a:off x="18183302" y="102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714" name="n_3mainValue【保健センター・保健所】&#10;一人当たり面積">
          <a:extLst>
            <a:ext uri="{FF2B5EF4-FFF2-40B4-BE49-F238E27FC236}">
              <a16:creationId xmlns:a16="http://schemas.microsoft.com/office/drawing/2014/main" id="{C5DF9BB9-6DFF-4FDD-B668-2AF2B484BF3D}"/>
            </a:ext>
          </a:extLst>
        </xdr:cNvPr>
        <xdr:cNvSpPr txBox="1"/>
      </xdr:nvSpPr>
      <xdr:spPr>
        <a:xfrm>
          <a:off x="17383202" y="102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46499</xdr:rowOff>
    </xdr:from>
    <xdr:ext cx="469744" cy="259045"/>
    <xdr:sp macro="" textlink="">
      <xdr:nvSpPr>
        <xdr:cNvPr id="715" name="n_4mainValue【保健センター・保健所】&#10;一人当たり面積">
          <a:extLst>
            <a:ext uri="{FF2B5EF4-FFF2-40B4-BE49-F238E27FC236}">
              <a16:creationId xmlns:a16="http://schemas.microsoft.com/office/drawing/2014/main" id="{2A87C155-222E-4F5A-B249-0BF0DCA1530C}"/>
            </a:ext>
          </a:extLst>
        </xdr:cNvPr>
        <xdr:cNvSpPr txBox="1"/>
      </xdr:nvSpPr>
      <xdr:spPr>
        <a:xfrm>
          <a:off x="16592627" y="102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B1695E0-C7FC-4C47-A737-548437784CF3}"/>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446A9CD9-5393-4924-8391-A6529E0F9353}"/>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2763650C-68CD-484F-9FB3-45D222661178}"/>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99303215-E97D-48CE-85D7-33B1610D93FA}"/>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B74989F8-F437-4F3D-A129-D245FED57DD5}"/>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85A58970-042E-4258-B109-9C662A301E1D}"/>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CBA190E1-A6F3-4736-B17E-7992AB90B291}"/>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69B891D4-FD2F-4617-B9AB-78AFE15D5030}"/>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C98FEF8C-2392-415F-BF1B-DCEE25CD5196}"/>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D5D90438-34D0-442B-A2CF-91C212930488}"/>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D9CD69DF-FEAF-4327-B405-C34C8AD3098E}"/>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E8FFEAEF-8310-4C3C-A53F-2E6B8CAB47E1}"/>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11BBC9E6-D221-4EA0-8E22-FE5BA4BCB1E1}"/>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5A06EFE6-D8E1-426D-B31D-EE821406F784}"/>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31902522-19FE-470B-BE84-AC6347C4A225}"/>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579DC50A-B79D-499C-AFC2-5F47514B0717}"/>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CA73E0AB-E846-4B3E-9A87-71B4826FA347}"/>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37413F38-87B3-4733-8AED-572BD7CEDFC0}"/>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D6FA7B0C-5924-4F26-97D2-6793F6B9D77A}"/>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E5B92CBC-9B15-4F1F-B3FA-52AE9B275179}"/>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6A6950E9-3584-4F85-94D9-3D5BBA9934D6}"/>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1406FCD2-DAB8-4EA6-BA9B-9D16C0857A7C}"/>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C84B84D6-7669-40C3-8543-8266ABBEBB8E}"/>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82B6DFC2-3CC8-4F32-B941-560ED160B013}"/>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4B700101-109B-4894-953B-59B1D1D82143}"/>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305595B0-445B-4842-BE19-B7148B0521F1}"/>
            </a:ext>
          </a:extLst>
        </xdr:cNvPr>
        <xdr:cNvCxnSpPr/>
      </xdr:nvCxnSpPr>
      <xdr:spPr>
        <a:xfrm flipV="1">
          <a:off x="14696439" y="12707076"/>
          <a:ext cx="0" cy="138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DE28CD01-3043-4C2F-80E0-794A7CEA95AC}"/>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76F2CD51-AA7E-4271-8152-21986D0058CA}"/>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4" name="【消防施設】&#10;有形固定資産減価償却率最大値テキスト">
          <a:extLst>
            <a:ext uri="{FF2B5EF4-FFF2-40B4-BE49-F238E27FC236}">
              <a16:creationId xmlns:a16="http://schemas.microsoft.com/office/drawing/2014/main" id="{6A74F28C-C9D1-4EE3-8408-DFBD1F06C602}"/>
            </a:ext>
          </a:extLst>
        </xdr:cNvPr>
        <xdr:cNvSpPr txBox="1"/>
      </xdr:nvSpPr>
      <xdr:spPr>
        <a:xfrm>
          <a:off x="14735175" y="124854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5" name="直線コネクタ 744">
          <a:extLst>
            <a:ext uri="{FF2B5EF4-FFF2-40B4-BE49-F238E27FC236}">
              <a16:creationId xmlns:a16="http://schemas.microsoft.com/office/drawing/2014/main" id="{3A7F9121-DEDB-4012-A660-260A8AB95884}"/>
            </a:ext>
          </a:extLst>
        </xdr:cNvPr>
        <xdr:cNvCxnSpPr/>
      </xdr:nvCxnSpPr>
      <xdr:spPr>
        <a:xfrm>
          <a:off x="14611350" y="127070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1CB0E0AD-837E-433C-9DC2-E088853CC926}"/>
            </a:ext>
          </a:extLst>
        </xdr:cNvPr>
        <xdr:cNvSpPr txBox="1"/>
      </xdr:nvSpPr>
      <xdr:spPr>
        <a:xfrm>
          <a:off x="14735175" y="13383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47" name="フローチャート: 判断 746">
          <a:extLst>
            <a:ext uri="{FF2B5EF4-FFF2-40B4-BE49-F238E27FC236}">
              <a16:creationId xmlns:a16="http://schemas.microsoft.com/office/drawing/2014/main" id="{7FEBAF20-49D7-4E3D-8902-FD7194F2304F}"/>
            </a:ext>
          </a:extLst>
        </xdr:cNvPr>
        <xdr:cNvSpPr/>
      </xdr:nvSpPr>
      <xdr:spPr>
        <a:xfrm>
          <a:off x="14649450" y="1340847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48" name="フローチャート: 判断 747">
          <a:extLst>
            <a:ext uri="{FF2B5EF4-FFF2-40B4-BE49-F238E27FC236}">
              <a16:creationId xmlns:a16="http://schemas.microsoft.com/office/drawing/2014/main" id="{7068ECA3-650D-4DE9-8C52-EB1C148995E1}"/>
            </a:ext>
          </a:extLst>
        </xdr:cNvPr>
        <xdr:cNvSpPr/>
      </xdr:nvSpPr>
      <xdr:spPr>
        <a:xfrm>
          <a:off x="13887450" y="134119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49" name="フローチャート: 判断 748">
          <a:extLst>
            <a:ext uri="{FF2B5EF4-FFF2-40B4-BE49-F238E27FC236}">
              <a16:creationId xmlns:a16="http://schemas.microsoft.com/office/drawing/2014/main" id="{E6A63B56-E977-4D27-8B31-AA5631A39BF4}"/>
            </a:ext>
          </a:extLst>
        </xdr:cNvPr>
        <xdr:cNvSpPr/>
      </xdr:nvSpPr>
      <xdr:spPr>
        <a:xfrm>
          <a:off x="13096875" y="134952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750" name="フローチャート: 判断 749">
          <a:extLst>
            <a:ext uri="{FF2B5EF4-FFF2-40B4-BE49-F238E27FC236}">
              <a16:creationId xmlns:a16="http://schemas.microsoft.com/office/drawing/2014/main" id="{C681A1D3-A785-484F-B43C-6649BBB47AA4}"/>
            </a:ext>
          </a:extLst>
        </xdr:cNvPr>
        <xdr:cNvSpPr/>
      </xdr:nvSpPr>
      <xdr:spPr>
        <a:xfrm>
          <a:off x="12296775" y="134872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751" name="フローチャート: 判断 750">
          <a:extLst>
            <a:ext uri="{FF2B5EF4-FFF2-40B4-BE49-F238E27FC236}">
              <a16:creationId xmlns:a16="http://schemas.microsoft.com/office/drawing/2014/main" id="{AE477004-803C-4B5C-8641-7F07E8F7AB01}"/>
            </a:ext>
          </a:extLst>
        </xdr:cNvPr>
        <xdr:cNvSpPr/>
      </xdr:nvSpPr>
      <xdr:spPr>
        <a:xfrm>
          <a:off x="11487150" y="13508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F2CE09CF-3A2E-4963-ADE7-31DF650ABBFE}"/>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EAD6984E-C033-4CCD-91EE-863EB5ACBB50}"/>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164A2AED-7E18-453C-B44E-B22F0344E573}"/>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61C2619-EC85-426F-B470-D13D2EF8BDE1}"/>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9BD053C-9270-4A62-99D6-32F513083166}"/>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117929</xdr:rowOff>
    </xdr:from>
    <xdr:to>
      <xdr:col>85</xdr:col>
      <xdr:colOff>177800</xdr:colOff>
      <xdr:row>80</xdr:row>
      <xdr:rowOff>48079</xdr:rowOff>
    </xdr:to>
    <xdr:sp macro="" textlink="">
      <xdr:nvSpPr>
        <xdr:cNvPr id="757" name="楕円 756">
          <a:extLst>
            <a:ext uri="{FF2B5EF4-FFF2-40B4-BE49-F238E27FC236}">
              <a16:creationId xmlns:a16="http://schemas.microsoft.com/office/drawing/2014/main" id="{751E70B1-AC80-47C9-9B92-E5FCEE4E2409}"/>
            </a:ext>
          </a:extLst>
        </xdr:cNvPr>
        <xdr:cNvSpPr/>
      </xdr:nvSpPr>
      <xdr:spPr>
        <a:xfrm>
          <a:off x="14649450" y="1292270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140806</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31FE2B61-526F-4C2F-B055-CB083FF38563}"/>
            </a:ext>
          </a:extLst>
        </xdr:cNvPr>
        <xdr:cNvSpPr txBox="1"/>
      </xdr:nvSpPr>
      <xdr:spPr>
        <a:xfrm>
          <a:off x="14735175" y="12783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82006</xdr:rowOff>
    </xdr:from>
    <xdr:to>
      <xdr:col>81</xdr:col>
      <xdr:colOff>101600</xdr:colOff>
      <xdr:row>80</xdr:row>
      <xdr:rowOff>12156</xdr:rowOff>
    </xdr:to>
    <xdr:sp macro="" textlink="">
      <xdr:nvSpPr>
        <xdr:cNvPr id="759" name="楕円 758">
          <a:extLst>
            <a:ext uri="{FF2B5EF4-FFF2-40B4-BE49-F238E27FC236}">
              <a16:creationId xmlns:a16="http://schemas.microsoft.com/office/drawing/2014/main" id="{08C904DB-6FC3-4F64-829C-62B8A262237E}"/>
            </a:ext>
          </a:extLst>
        </xdr:cNvPr>
        <xdr:cNvSpPr/>
      </xdr:nvSpPr>
      <xdr:spPr>
        <a:xfrm>
          <a:off x="13887450" y="1288678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132806</xdr:rowOff>
    </xdr:from>
    <xdr:to>
      <xdr:col>85</xdr:col>
      <xdr:colOff>127000</xdr:colOff>
      <xdr:row>79</xdr:row>
      <xdr:rowOff>168729</xdr:rowOff>
    </xdr:to>
    <xdr:cxnSp macro="">
      <xdr:nvCxnSpPr>
        <xdr:cNvPr id="760" name="直線コネクタ 759">
          <a:extLst>
            <a:ext uri="{FF2B5EF4-FFF2-40B4-BE49-F238E27FC236}">
              <a16:creationId xmlns:a16="http://schemas.microsoft.com/office/drawing/2014/main" id="{2E802CBD-7C05-49C8-B13D-DC6ADE91B62F}"/>
            </a:ext>
          </a:extLst>
        </xdr:cNvPr>
        <xdr:cNvCxnSpPr/>
      </xdr:nvCxnSpPr>
      <xdr:spPr>
        <a:xfrm>
          <a:off x="13935075" y="12934406"/>
          <a:ext cx="762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46082</xdr:rowOff>
    </xdr:from>
    <xdr:to>
      <xdr:col>76</xdr:col>
      <xdr:colOff>165100</xdr:colOff>
      <xdr:row>79</xdr:row>
      <xdr:rowOff>147682</xdr:rowOff>
    </xdr:to>
    <xdr:sp macro="" textlink="">
      <xdr:nvSpPr>
        <xdr:cNvPr id="761" name="楕円 760">
          <a:extLst>
            <a:ext uri="{FF2B5EF4-FFF2-40B4-BE49-F238E27FC236}">
              <a16:creationId xmlns:a16="http://schemas.microsoft.com/office/drawing/2014/main" id="{20388F44-F535-4122-B731-1619675761F9}"/>
            </a:ext>
          </a:extLst>
        </xdr:cNvPr>
        <xdr:cNvSpPr/>
      </xdr:nvSpPr>
      <xdr:spPr>
        <a:xfrm>
          <a:off x="13096875" y="128508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96882</xdr:rowOff>
    </xdr:from>
    <xdr:to>
      <xdr:col>81</xdr:col>
      <xdr:colOff>50800</xdr:colOff>
      <xdr:row>79</xdr:row>
      <xdr:rowOff>132806</xdr:rowOff>
    </xdr:to>
    <xdr:cxnSp macro="">
      <xdr:nvCxnSpPr>
        <xdr:cNvPr id="762" name="直線コネクタ 761">
          <a:extLst>
            <a:ext uri="{FF2B5EF4-FFF2-40B4-BE49-F238E27FC236}">
              <a16:creationId xmlns:a16="http://schemas.microsoft.com/office/drawing/2014/main" id="{D50AFE09-B27E-4912-807C-2A3CC7517AA9}"/>
            </a:ext>
          </a:extLst>
        </xdr:cNvPr>
        <xdr:cNvCxnSpPr/>
      </xdr:nvCxnSpPr>
      <xdr:spPr>
        <a:xfrm>
          <a:off x="13144500" y="12898482"/>
          <a:ext cx="7905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763" name="楕円 762">
          <a:extLst>
            <a:ext uri="{FF2B5EF4-FFF2-40B4-BE49-F238E27FC236}">
              <a16:creationId xmlns:a16="http://schemas.microsoft.com/office/drawing/2014/main" id="{946F452A-3598-4E2A-A55A-FD798BCEAB7E}"/>
            </a:ext>
          </a:extLst>
        </xdr:cNvPr>
        <xdr:cNvSpPr/>
      </xdr:nvSpPr>
      <xdr:spPr>
        <a:xfrm>
          <a:off x="12296775" y="128085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60961</xdr:rowOff>
    </xdr:from>
    <xdr:to>
      <xdr:col>76</xdr:col>
      <xdr:colOff>114300</xdr:colOff>
      <xdr:row>79</xdr:row>
      <xdr:rowOff>96882</xdr:rowOff>
    </xdr:to>
    <xdr:cxnSp macro="">
      <xdr:nvCxnSpPr>
        <xdr:cNvPr id="764" name="直線コネクタ 763">
          <a:extLst>
            <a:ext uri="{FF2B5EF4-FFF2-40B4-BE49-F238E27FC236}">
              <a16:creationId xmlns:a16="http://schemas.microsoft.com/office/drawing/2014/main" id="{91E74B3C-AC5F-45F4-AE51-44A7EB38DAEB}"/>
            </a:ext>
          </a:extLst>
        </xdr:cNvPr>
        <xdr:cNvCxnSpPr/>
      </xdr:nvCxnSpPr>
      <xdr:spPr>
        <a:xfrm>
          <a:off x="12344400" y="12865736"/>
          <a:ext cx="8001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765" name="楕円 764">
          <a:extLst>
            <a:ext uri="{FF2B5EF4-FFF2-40B4-BE49-F238E27FC236}">
              <a16:creationId xmlns:a16="http://schemas.microsoft.com/office/drawing/2014/main" id="{8F8EDF4F-1A8F-42A2-BFCA-410B93B9408A}"/>
            </a:ext>
          </a:extLst>
        </xdr:cNvPr>
        <xdr:cNvSpPr/>
      </xdr:nvSpPr>
      <xdr:spPr>
        <a:xfrm>
          <a:off x="11487150" y="12783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26670</xdr:rowOff>
    </xdr:from>
    <xdr:to>
      <xdr:col>71</xdr:col>
      <xdr:colOff>177800</xdr:colOff>
      <xdr:row>79</xdr:row>
      <xdr:rowOff>60961</xdr:rowOff>
    </xdr:to>
    <xdr:cxnSp macro="">
      <xdr:nvCxnSpPr>
        <xdr:cNvPr id="766" name="直線コネクタ 765">
          <a:extLst>
            <a:ext uri="{FF2B5EF4-FFF2-40B4-BE49-F238E27FC236}">
              <a16:creationId xmlns:a16="http://schemas.microsoft.com/office/drawing/2014/main" id="{8466D4A4-4052-42F7-BC44-D1A9512324E8}"/>
            </a:ext>
          </a:extLst>
        </xdr:cNvPr>
        <xdr:cNvCxnSpPr/>
      </xdr:nvCxnSpPr>
      <xdr:spPr>
        <a:xfrm>
          <a:off x="11534775" y="12831445"/>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767" name="n_1aveValue【消防施設】&#10;有形固定資産減価償却率">
          <a:extLst>
            <a:ext uri="{FF2B5EF4-FFF2-40B4-BE49-F238E27FC236}">
              <a16:creationId xmlns:a16="http://schemas.microsoft.com/office/drawing/2014/main" id="{2ACE8804-DF5E-4BEB-9395-1F050F6D3F64}"/>
            </a:ext>
          </a:extLst>
        </xdr:cNvPr>
        <xdr:cNvSpPr txBox="1"/>
      </xdr:nvSpPr>
      <xdr:spPr>
        <a:xfrm>
          <a:off x="13745219" y="1349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768" name="n_2aveValue【消防施設】&#10;有形固定資産減価償却率">
          <a:extLst>
            <a:ext uri="{FF2B5EF4-FFF2-40B4-BE49-F238E27FC236}">
              <a16:creationId xmlns:a16="http://schemas.microsoft.com/office/drawing/2014/main" id="{217A8E72-D900-4723-AD26-528D59997210}"/>
            </a:ext>
          </a:extLst>
        </xdr:cNvPr>
        <xdr:cNvSpPr txBox="1"/>
      </xdr:nvSpPr>
      <xdr:spPr>
        <a:xfrm>
          <a:off x="12964169" y="1358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769" name="n_3aveValue【消防施設】&#10;有形固定資産減価償却率">
          <a:extLst>
            <a:ext uri="{FF2B5EF4-FFF2-40B4-BE49-F238E27FC236}">
              <a16:creationId xmlns:a16="http://schemas.microsoft.com/office/drawing/2014/main" id="{95524689-7568-40D5-A647-DE718E15E0B3}"/>
            </a:ext>
          </a:extLst>
        </xdr:cNvPr>
        <xdr:cNvSpPr txBox="1"/>
      </xdr:nvSpPr>
      <xdr:spPr>
        <a:xfrm>
          <a:off x="12164069" y="1357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770" name="n_4aveValue【消防施設】&#10;有形固定資産減価償却率">
          <a:extLst>
            <a:ext uri="{FF2B5EF4-FFF2-40B4-BE49-F238E27FC236}">
              <a16:creationId xmlns:a16="http://schemas.microsoft.com/office/drawing/2014/main" id="{B11DCCF6-C513-4171-B0AA-F682FD7BDEE1}"/>
            </a:ext>
          </a:extLst>
        </xdr:cNvPr>
        <xdr:cNvSpPr txBox="1"/>
      </xdr:nvSpPr>
      <xdr:spPr>
        <a:xfrm>
          <a:off x="11354444" y="1360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28683</xdr:rowOff>
    </xdr:from>
    <xdr:ext cx="405111" cy="259045"/>
    <xdr:sp macro="" textlink="">
      <xdr:nvSpPr>
        <xdr:cNvPr id="771" name="n_1mainValue【消防施設】&#10;有形固定資産減価償却率">
          <a:extLst>
            <a:ext uri="{FF2B5EF4-FFF2-40B4-BE49-F238E27FC236}">
              <a16:creationId xmlns:a16="http://schemas.microsoft.com/office/drawing/2014/main" id="{FC1299F0-69AF-45B8-BDE0-FBF8A5FD9EEE}"/>
            </a:ext>
          </a:extLst>
        </xdr:cNvPr>
        <xdr:cNvSpPr txBox="1"/>
      </xdr:nvSpPr>
      <xdr:spPr>
        <a:xfrm>
          <a:off x="13745219" y="1266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164209</xdr:rowOff>
    </xdr:from>
    <xdr:ext cx="405111" cy="259045"/>
    <xdr:sp macro="" textlink="">
      <xdr:nvSpPr>
        <xdr:cNvPr id="772" name="n_2mainValue【消防施設】&#10;有形固定資産減価償却率">
          <a:extLst>
            <a:ext uri="{FF2B5EF4-FFF2-40B4-BE49-F238E27FC236}">
              <a16:creationId xmlns:a16="http://schemas.microsoft.com/office/drawing/2014/main" id="{7DF337EE-CB51-4BD2-BECC-F200F64B71D3}"/>
            </a:ext>
          </a:extLst>
        </xdr:cNvPr>
        <xdr:cNvSpPr txBox="1"/>
      </xdr:nvSpPr>
      <xdr:spPr>
        <a:xfrm>
          <a:off x="12964169" y="126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773" name="n_3mainValue【消防施設】&#10;有形固定資産減価償却率">
          <a:extLst>
            <a:ext uri="{FF2B5EF4-FFF2-40B4-BE49-F238E27FC236}">
              <a16:creationId xmlns:a16="http://schemas.microsoft.com/office/drawing/2014/main" id="{CFF7499E-45E9-46EA-92E6-CBD2B0402905}"/>
            </a:ext>
          </a:extLst>
        </xdr:cNvPr>
        <xdr:cNvSpPr txBox="1"/>
      </xdr:nvSpPr>
      <xdr:spPr>
        <a:xfrm>
          <a:off x="12164069" y="1260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774" name="n_4mainValue【消防施設】&#10;有形固定資産減価償却率">
          <a:extLst>
            <a:ext uri="{FF2B5EF4-FFF2-40B4-BE49-F238E27FC236}">
              <a16:creationId xmlns:a16="http://schemas.microsoft.com/office/drawing/2014/main" id="{A5A5073E-6071-4EC6-8DC6-94BD43841AB5}"/>
            </a:ext>
          </a:extLst>
        </xdr:cNvPr>
        <xdr:cNvSpPr txBox="1"/>
      </xdr:nvSpPr>
      <xdr:spPr>
        <a:xfrm>
          <a:off x="11354444"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A7E0043C-FA54-408E-A526-2ACD8AF80DA8}"/>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BAC91189-F5FE-405A-99A4-EB8E2C1D01C8}"/>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153859E8-2863-4907-9B4E-AB11B1643FF0}"/>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810CBCD7-9817-48A4-8EFA-5DD3AD8A81E0}"/>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92A8B7BC-96B6-44B8-8D6E-0CD6340FF9EE}"/>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7F757917-E204-439D-ADAB-E545A74242F3}"/>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8775F78A-43F0-4315-A47D-96B939C5C70A}"/>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779316C2-A1AE-40C8-A364-DBD130DAC095}"/>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6A5FD6AC-F453-4150-ADC7-0ED3D8FE26F2}"/>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FF3343B8-DA21-4BED-A556-CD42762C33AA}"/>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629D2A49-3CAD-436B-BC81-FA95FCD8FC83}"/>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3341631E-7556-4920-9381-53EE827AC24E}"/>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548E0E4C-3448-4FC2-A3AD-7664145CBEE3}"/>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6D26D11B-B172-4510-81FB-51E476ADF23C}"/>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41D40A1F-9E79-46AD-BB27-89CE251552F7}"/>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DEE0B7AC-9D81-4CAD-B542-7A3197A6C007}"/>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94310092-4474-4327-9774-5DC2B756123B}"/>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81FEB1EC-C651-48BB-8AA7-7244FE31AB33}"/>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6A47652E-7D46-49F5-87EA-C66AB160CDA2}"/>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07041D27-D28B-4025-A56B-20694DEF67A1}"/>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E3EDEE66-A548-4C11-A5FD-75A7F81C4E0E}"/>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AFAD04AD-0D1B-4F02-BF75-DCD0EF065D7A}"/>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963D5C81-F270-4A7C-94DD-30B9A6B9384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24071D5C-26A9-42E5-95C4-FFD1AAAA232F}"/>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FEC3BBE9-9D62-480E-82E7-D8BBF6E8C02D}"/>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800" name="直線コネクタ 799">
          <a:extLst>
            <a:ext uri="{FF2B5EF4-FFF2-40B4-BE49-F238E27FC236}">
              <a16:creationId xmlns:a16="http://schemas.microsoft.com/office/drawing/2014/main" id="{BEF8B0ED-170E-4A75-9378-A061054826FA}"/>
            </a:ext>
          </a:extLst>
        </xdr:cNvPr>
        <xdr:cNvCxnSpPr/>
      </xdr:nvCxnSpPr>
      <xdr:spPr>
        <a:xfrm flipV="1">
          <a:off x="19954239" y="12727939"/>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801" name="【消防施設】&#10;一人当たり面積最小値テキスト">
          <a:extLst>
            <a:ext uri="{FF2B5EF4-FFF2-40B4-BE49-F238E27FC236}">
              <a16:creationId xmlns:a16="http://schemas.microsoft.com/office/drawing/2014/main" id="{D68A1E92-2435-4FF0-8854-46D043957DC9}"/>
            </a:ext>
          </a:extLst>
        </xdr:cNvPr>
        <xdr:cNvSpPr txBox="1"/>
      </xdr:nvSpPr>
      <xdr:spPr>
        <a:xfrm>
          <a:off x="19992975" y="1409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802" name="直線コネクタ 801">
          <a:extLst>
            <a:ext uri="{FF2B5EF4-FFF2-40B4-BE49-F238E27FC236}">
              <a16:creationId xmlns:a16="http://schemas.microsoft.com/office/drawing/2014/main" id="{FB4898E4-3E2E-43BF-A14C-09972BA81C71}"/>
            </a:ext>
          </a:extLst>
        </xdr:cNvPr>
        <xdr:cNvCxnSpPr/>
      </xdr:nvCxnSpPr>
      <xdr:spPr>
        <a:xfrm>
          <a:off x="19878675" y="140984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803" name="【消防施設】&#10;一人当たり面積最大値テキスト">
          <a:extLst>
            <a:ext uri="{FF2B5EF4-FFF2-40B4-BE49-F238E27FC236}">
              <a16:creationId xmlns:a16="http://schemas.microsoft.com/office/drawing/2014/main" id="{2FD1F623-D123-45E3-8240-9EEC1DC96F9C}"/>
            </a:ext>
          </a:extLst>
        </xdr:cNvPr>
        <xdr:cNvSpPr txBox="1"/>
      </xdr:nvSpPr>
      <xdr:spPr>
        <a:xfrm>
          <a:off x="19992975" y="1251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804" name="直線コネクタ 803">
          <a:extLst>
            <a:ext uri="{FF2B5EF4-FFF2-40B4-BE49-F238E27FC236}">
              <a16:creationId xmlns:a16="http://schemas.microsoft.com/office/drawing/2014/main" id="{A6AA2047-82E2-4128-A138-78C1F52278C0}"/>
            </a:ext>
          </a:extLst>
        </xdr:cNvPr>
        <xdr:cNvCxnSpPr/>
      </xdr:nvCxnSpPr>
      <xdr:spPr>
        <a:xfrm>
          <a:off x="19878675" y="12727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805" name="【消防施設】&#10;一人当たり面積平均値テキスト">
          <a:extLst>
            <a:ext uri="{FF2B5EF4-FFF2-40B4-BE49-F238E27FC236}">
              <a16:creationId xmlns:a16="http://schemas.microsoft.com/office/drawing/2014/main" id="{3E1DD335-A717-4BE4-ABBD-7FC5A38E4C60}"/>
            </a:ext>
          </a:extLst>
        </xdr:cNvPr>
        <xdr:cNvSpPr txBox="1"/>
      </xdr:nvSpPr>
      <xdr:spPr>
        <a:xfrm>
          <a:off x="19992975" y="13752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806" name="フローチャート: 判断 805">
          <a:extLst>
            <a:ext uri="{FF2B5EF4-FFF2-40B4-BE49-F238E27FC236}">
              <a16:creationId xmlns:a16="http://schemas.microsoft.com/office/drawing/2014/main" id="{4B6D84B1-B872-4AEC-A6E3-C332BD1609B0}"/>
            </a:ext>
          </a:extLst>
        </xdr:cNvPr>
        <xdr:cNvSpPr/>
      </xdr:nvSpPr>
      <xdr:spPr>
        <a:xfrm>
          <a:off x="19897725" y="137738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807" name="フローチャート: 判断 806">
          <a:extLst>
            <a:ext uri="{FF2B5EF4-FFF2-40B4-BE49-F238E27FC236}">
              <a16:creationId xmlns:a16="http://schemas.microsoft.com/office/drawing/2014/main" id="{8870E8D2-FC72-4FBD-8E45-DC618F8FFFD4}"/>
            </a:ext>
          </a:extLst>
        </xdr:cNvPr>
        <xdr:cNvSpPr/>
      </xdr:nvSpPr>
      <xdr:spPr>
        <a:xfrm>
          <a:off x="19154775" y="138218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808" name="フローチャート: 判断 807">
          <a:extLst>
            <a:ext uri="{FF2B5EF4-FFF2-40B4-BE49-F238E27FC236}">
              <a16:creationId xmlns:a16="http://schemas.microsoft.com/office/drawing/2014/main" id="{5534A63C-DCE9-49FF-897F-66BAEE242458}"/>
            </a:ext>
          </a:extLst>
        </xdr:cNvPr>
        <xdr:cNvSpPr/>
      </xdr:nvSpPr>
      <xdr:spPr>
        <a:xfrm>
          <a:off x="18345150" y="138198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809" name="フローチャート: 判断 808">
          <a:extLst>
            <a:ext uri="{FF2B5EF4-FFF2-40B4-BE49-F238E27FC236}">
              <a16:creationId xmlns:a16="http://schemas.microsoft.com/office/drawing/2014/main" id="{C64525AB-A128-4D6B-AD9F-BB16A3831BEE}"/>
            </a:ext>
          </a:extLst>
        </xdr:cNvPr>
        <xdr:cNvSpPr/>
      </xdr:nvSpPr>
      <xdr:spPr>
        <a:xfrm>
          <a:off x="17554575" y="138284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810" name="フローチャート: 判断 809">
          <a:extLst>
            <a:ext uri="{FF2B5EF4-FFF2-40B4-BE49-F238E27FC236}">
              <a16:creationId xmlns:a16="http://schemas.microsoft.com/office/drawing/2014/main" id="{B197A447-BB15-4D59-8725-67F534394BA2}"/>
            </a:ext>
          </a:extLst>
        </xdr:cNvPr>
        <xdr:cNvSpPr/>
      </xdr:nvSpPr>
      <xdr:spPr>
        <a:xfrm>
          <a:off x="16754475" y="138198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662EBE0-1609-4BA8-8E5E-301E33FA2497}"/>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3DEB88D-E657-4F83-A4C9-2A320D0FC5EB}"/>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5B5E6787-E040-45FD-8E9D-CF9142A4B023}"/>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40076BE-0B0F-4032-9077-C81CF7851A80}"/>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6D3333B-2A74-42DB-8710-A576F2022274}"/>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73842</xdr:rowOff>
    </xdr:from>
    <xdr:to>
      <xdr:col>116</xdr:col>
      <xdr:colOff>114300</xdr:colOff>
      <xdr:row>84</xdr:row>
      <xdr:rowOff>3992</xdr:rowOff>
    </xdr:to>
    <xdr:sp macro="" textlink="">
      <xdr:nvSpPr>
        <xdr:cNvPr id="816" name="楕円 815">
          <a:extLst>
            <a:ext uri="{FF2B5EF4-FFF2-40B4-BE49-F238E27FC236}">
              <a16:creationId xmlns:a16="http://schemas.microsoft.com/office/drawing/2014/main" id="{C7B86B18-F932-4943-A6B0-3754C27D36A3}"/>
            </a:ext>
          </a:extLst>
        </xdr:cNvPr>
        <xdr:cNvSpPr/>
      </xdr:nvSpPr>
      <xdr:spPr>
        <a:xfrm>
          <a:off x="19897725" y="135231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96719</xdr:rowOff>
    </xdr:from>
    <xdr:ext cx="469744" cy="259045"/>
    <xdr:sp macro="" textlink="">
      <xdr:nvSpPr>
        <xdr:cNvPr id="817" name="【消防施設】&#10;一人当たり面積該当値テキスト">
          <a:extLst>
            <a:ext uri="{FF2B5EF4-FFF2-40B4-BE49-F238E27FC236}">
              <a16:creationId xmlns:a16="http://schemas.microsoft.com/office/drawing/2014/main" id="{7DFAC3CF-DAB4-4689-8848-CEF8519765E6}"/>
            </a:ext>
          </a:extLst>
        </xdr:cNvPr>
        <xdr:cNvSpPr txBox="1"/>
      </xdr:nvSpPr>
      <xdr:spPr>
        <a:xfrm>
          <a:off x="19992975" y="1338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93436</xdr:rowOff>
    </xdr:from>
    <xdr:to>
      <xdr:col>112</xdr:col>
      <xdr:colOff>38100</xdr:colOff>
      <xdr:row>84</xdr:row>
      <xdr:rowOff>23586</xdr:rowOff>
    </xdr:to>
    <xdr:sp macro="" textlink="">
      <xdr:nvSpPr>
        <xdr:cNvPr id="818" name="楕円 817">
          <a:extLst>
            <a:ext uri="{FF2B5EF4-FFF2-40B4-BE49-F238E27FC236}">
              <a16:creationId xmlns:a16="http://schemas.microsoft.com/office/drawing/2014/main" id="{B35C9949-36C8-4566-8724-99EAFA03673F}"/>
            </a:ext>
          </a:extLst>
        </xdr:cNvPr>
        <xdr:cNvSpPr/>
      </xdr:nvSpPr>
      <xdr:spPr>
        <a:xfrm>
          <a:off x="19154775" y="13542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124642</xdr:rowOff>
    </xdr:from>
    <xdr:to>
      <xdr:col>116</xdr:col>
      <xdr:colOff>63500</xdr:colOff>
      <xdr:row>83</xdr:row>
      <xdr:rowOff>144236</xdr:rowOff>
    </xdr:to>
    <xdr:cxnSp macro="">
      <xdr:nvCxnSpPr>
        <xdr:cNvPr id="819" name="直線コネクタ 818">
          <a:extLst>
            <a:ext uri="{FF2B5EF4-FFF2-40B4-BE49-F238E27FC236}">
              <a16:creationId xmlns:a16="http://schemas.microsoft.com/office/drawing/2014/main" id="{9DF10097-D3A5-4DFE-9FC4-8DDCAEAE63AB}"/>
            </a:ext>
          </a:extLst>
        </xdr:cNvPr>
        <xdr:cNvCxnSpPr/>
      </xdr:nvCxnSpPr>
      <xdr:spPr>
        <a:xfrm flipV="1">
          <a:off x="19202400" y="13570767"/>
          <a:ext cx="7524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103232</xdr:rowOff>
    </xdr:from>
    <xdr:to>
      <xdr:col>107</xdr:col>
      <xdr:colOff>101600</xdr:colOff>
      <xdr:row>84</xdr:row>
      <xdr:rowOff>33382</xdr:rowOff>
    </xdr:to>
    <xdr:sp macro="" textlink="">
      <xdr:nvSpPr>
        <xdr:cNvPr id="820" name="楕円 819">
          <a:extLst>
            <a:ext uri="{FF2B5EF4-FFF2-40B4-BE49-F238E27FC236}">
              <a16:creationId xmlns:a16="http://schemas.microsoft.com/office/drawing/2014/main" id="{5325DFE8-F32C-4445-9717-85BE7E40ACBD}"/>
            </a:ext>
          </a:extLst>
        </xdr:cNvPr>
        <xdr:cNvSpPr/>
      </xdr:nvSpPr>
      <xdr:spPr>
        <a:xfrm>
          <a:off x="18345150" y="1355570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144236</xdr:rowOff>
    </xdr:from>
    <xdr:to>
      <xdr:col>111</xdr:col>
      <xdr:colOff>177800</xdr:colOff>
      <xdr:row>83</xdr:row>
      <xdr:rowOff>154032</xdr:rowOff>
    </xdr:to>
    <xdr:cxnSp macro="">
      <xdr:nvCxnSpPr>
        <xdr:cNvPr id="821" name="直線コネクタ 820">
          <a:extLst>
            <a:ext uri="{FF2B5EF4-FFF2-40B4-BE49-F238E27FC236}">
              <a16:creationId xmlns:a16="http://schemas.microsoft.com/office/drawing/2014/main" id="{2936AFDB-FC4D-4615-A39E-124812A7000A}"/>
            </a:ext>
          </a:extLst>
        </xdr:cNvPr>
        <xdr:cNvCxnSpPr/>
      </xdr:nvCxnSpPr>
      <xdr:spPr>
        <a:xfrm flipV="1">
          <a:off x="18392775" y="13590361"/>
          <a:ext cx="809625"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2" name="楕円 821">
          <a:extLst>
            <a:ext uri="{FF2B5EF4-FFF2-40B4-BE49-F238E27FC236}">
              <a16:creationId xmlns:a16="http://schemas.microsoft.com/office/drawing/2014/main" id="{D038E0C7-6444-4BFF-8294-12B26D588959}"/>
            </a:ext>
          </a:extLst>
        </xdr:cNvPr>
        <xdr:cNvSpPr/>
      </xdr:nvSpPr>
      <xdr:spPr>
        <a:xfrm>
          <a:off x="17554575" y="13573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154032</xdr:rowOff>
    </xdr:from>
    <xdr:to>
      <xdr:col>107</xdr:col>
      <xdr:colOff>50800</xdr:colOff>
      <xdr:row>84</xdr:row>
      <xdr:rowOff>0</xdr:rowOff>
    </xdr:to>
    <xdr:cxnSp macro="">
      <xdr:nvCxnSpPr>
        <xdr:cNvPr id="823" name="直線コネクタ 822">
          <a:extLst>
            <a:ext uri="{FF2B5EF4-FFF2-40B4-BE49-F238E27FC236}">
              <a16:creationId xmlns:a16="http://schemas.microsoft.com/office/drawing/2014/main" id="{B19C1D04-A628-4317-8293-82739AA44D28}"/>
            </a:ext>
          </a:extLst>
        </xdr:cNvPr>
        <xdr:cNvCxnSpPr/>
      </xdr:nvCxnSpPr>
      <xdr:spPr>
        <a:xfrm flipV="1">
          <a:off x="17602200" y="13603332"/>
          <a:ext cx="790575"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114119</xdr:rowOff>
    </xdr:from>
    <xdr:to>
      <xdr:col>98</xdr:col>
      <xdr:colOff>38100</xdr:colOff>
      <xdr:row>84</xdr:row>
      <xdr:rowOff>44269</xdr:rowOff>
    </xdr:to>
    <xdr:sp macro="" textlink="">
      <xdr:nvSpPr>
        <xdr:cNvPr id="824" name="楕円 823">
          <a:extLst>
            <a:ext uri="{FF2B5EF4-FFF2-40B4-BE49-F238E27FC236}">
              <a16:creationId xmlns:a16="http://schemas.microsoft.com/office/drawing/2014/main" id="{C3E7BED4-5FA9-4AEB-9DA3-D1F8236A37DD}"/>
            </a:ext>
          </a:extLst>
        </xdr:cNvPr>
        <xdr:cNvSpPr/>
      </xdr:nvSpPr>
      <xdr:spPr>
        <a:xfrm>
          <a:off x="16754475" y="135634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164919</xdr:rowOff>
    </xdr:from>
    <xdr:to>
      <xdr:col>102</xdr:col>
      <xdr:colOff>114300</xdr:colOff>
      <xdr:row>84</xdr:row>
      <xdr:rowOff>0</xdr:rowOff>
    </xdr:to>
    <xdr:cxnSp macro="">
      <xdr:nvCxnSpPr>
        <xdr:cNvPr id="825" name="直線コネクタ 824">
          <a:extLst>
            <a:ext uri="{FF2B5EF4-FFF2-40B4-BE49-F238E27FC236}">
              <a16:creationId xmlns:a16="http://schemas.microsoft.com/office/drawing/2014/main" id="{853946BB-0062-44DA-82D3-F03A3B948030}"/>
            </a:ext>
          </a:extLst>
        </xdr:cNvPr>
        <xdr:cNvCxnSpPr/>
      </xdr:nvCxnSpPr>
      <xdr:spPr>
        <a:xfrm>
          <a:off x="16802100" y="13611044"/>
          <a:ext cx="8001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826" name="n_1aveValue【消防施設】&#10;一人当たり面積">
          <a:extLst>
            <a:ext uri="{FF2B5EF4-FFF2-40B4-BE49-F238E27FC236}">
              <a16:creationId xmlns:a16="http://schemas.microsoft.com/office/drawing/2014/main" id="{56E986F6-4913-4668-B6B5-18C457FAB25E}"/>
            </a:ext>
          </a:extLst>
        </xdr:cNvPr>
        <xdr:cNvSpPr txBox="1"/>
      </xdr:nvSpPr>
      <xdr:spPr>
        <a:xfrm>
          <a:off x="18983402" y="1391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827" name="n_2aveValue【消防施設】&#10;一人当たり面積">
          <a:extLst>
            <a:ext uri="{FF2B5EF4-FFF2-40B4-BE49-F238E27FC236}">
              <a16:creationId xmlns:a16="http://schemas.microsoft.com/office/drawing/2014/main" id="{A82B26CE-5852-4CBE-9BAA-EBC2A0130904}"/>
            </a:ext>
          </a:extLst>
        </xdr:cNvPr>
        <xdr:cNvSpPr txBox="1"/>
      </xdr:nvSpPr>
      <xdr:spPr>
        <a:xfrm>
          <a:off x="18183302" y="139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828" name="n_3aveValue【消防施設】&#10;一人当たり面積">
          <a:extLst>
            <a:ext uri="{FF2B5EF4-FFF2-40B4-BE49-F238E27FC236}">
              <a16:creationId xmlns:a16="http://schemas.microsoft.com/office/drawing/2014/main" id="{09E454F4-C779-4C2F-A38D-43F95829072C}"/>
            </a:ext>
          </a:extLst>
        </xdr:cNvPr>
        <xdr:cNvSpPr txBox="1"/>
      </xdr:nvSpPr>
      <xdr:spPr>
        <a:xfrm>
          <a:off x="17383202" y="1391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829" name="n_4aveValue【消防施設】&#10;一人当たり面積">
          <a:extLst>
            <a:ext uri="{FF2B5EF4-FFF2-40B4-BE49-F238E27FC236}">
              <a16:creationId xmlns:a16="http://schemas.microsoft.com/office/drawing/2014/main" id="{F9FFE633-E258-41D6-921C-544039266B9F}"/>
            </a:ext>
          </a:extLst>
        </xdr:cNvPr>
        <xdr:cNvSpPr txBox="1"/>
      </xdr:nvSpPr>
      <xdr:spPr>
        <a:xfrm>
          <a:off x="16592627" y="139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40113</xdr:rowOff>
    </xdr:from>
    <xdr:ext cx="469744" cy="259045"/>
    <xdr:sp macro="" textlink="">
      <xdr:nvSpPr>
        <xdr:cNvPr id="830" name="n_1mainValue【消防施設】&#10;一人当たり面積">
          <a:extLst>
            <a:ext uri="{FF2B5EF4-FFF2-40B4-BE49-F238E27FC236}">
              <a16:creationId xmlns:a16="http://schemas.microsoft.com/office/drawing/2014/main" id="{FE54125D-1710-4E4C-8183-A1C4834D3B23}"/>
            </a:ext>
          </a:extLst>
        </xdr:cNvPr>
        <xdr:cNvSpPr txBox="1"/>
      </xdr:nvSpPr>
      <xdr:spPr>
        <a:xfrm>
          <a:off x="18983402" y="133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49909</xdr:rowOff>
    </xdr:from>
    <xdr:ext cx="469744" cy="259045"/>
    <xdr:sp macro="" textlink="">
      <xdr:nvSpPr>
        <xdr:cNvPr id="831" name="n_2mainValue【消防施設】&#10;一人当たり面積">
          <a:extLst>
            <a:ext uri="{FF2B5EF4-FFF2-40B4-BE49-F238E27FC236}">
              <a16:creationId xmlns:a16="http://schemas.microsoft.com/office/drawing/2014/main" id="{39EC6748-8558-4870-BBA1-8B755AF59DB5}"/>
            </a:ext>
          </a:extLst>
        </xdr:cNvPr>
        <xdr:cNvSpPr txBox="1"/>
      </xdr:nvSpPr>
      <xdr:spPr>
        <a:xfrm>
          <a:off x="18183302" y="1333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2" name="n_3mainValue【消防施設】&#10;一人当たり面積">
          <a:extLst>
            <a:ext uri="{FF2B5EF4-FFF2-40B4-BE49-F238E27FC236}">
              <a16:creationId xmlns:a16="http://schemas.microsoft.com/office/drawing/2014/main" id="{20BE7A2B-3C91-4A5C-B785-7F73E69C4A3E}"/>
            </a:ext>
          </a:extLst>
        </xdr:cNvPr>
        <xdr:cNvSpPr txBox="1"/>
      </xdr:nvSpPr>
      <xdr:spPr>
        <a:xfrm>
          <a:off x="173832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60796</xdr:rowOff>
    </xdr:from>
    <xdr:ext cx="469744" cy="259045"/>
    <xdr:sp macro="" textlink="">
      <xdr:nvSpPr>
        <xdr:cNvPr id="833" name="n_4mainValue【消防施設】&#10;一人当たり面積">
          <a:extLst>
            <a:ext uri="{FF2B5EF4-FFF2-40B4-BE49-F238E27FC236}">
              <a16:creationId xmlns:a16="http://schemas.microsoft.com/office/drawing/2014/main" id="{BCC62363-63F7-453A-BCD7-AE98E0FD9AB1}"/>
            </a:ext>
          </a:extLst>
        </xdr:cNvPr>
        <xdr:cNvSpPr txBox="1"/>
      </xdr:nvSpPr>
      <xdr:spPr>
        <a:xfrm>
          <a:off x="16592627" y="1335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8C9F8AF9-37EA-42BC-982B-0E6A8E0A327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77E19911-B5DF-40EC-BA25-41B6AA94C182}"/>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849496E-3C89-4EB3-98F3-58771DB14CE4}"/>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3282068D-1497-42F9-971D-00D82ED4CBD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CFA41D21-B048-4B42-8727-FBCFD1DBDBBF}"/>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72415B54-0209-429F-B330-C33707CCCF98}"/>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BF6177B1-09A4-4155-BA10-826E02339DA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3D7EDAE-6D1E-466F-A150-0E5CCD0D3F44}"/>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5BB63E0B-8EA0-47D9-818D-A4B7063953C5}"/>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78FACE3C-594E-4BBC-BA82-8644A59AEC16}"/>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2A312A6C-DFDD-4E97-B775-5F5225EEADA2}"/>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D68A987C-C393-4EC8-9281-51D5E2826533}"/>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EF99CAC9-AD18-4051-BF79-1FECB531AF8F}"/>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38DC3843-3526-4E32-84CD-A207E8C3BF3B}"/>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C3F551A4-3765-4C69-A33C-F56DD4F7F64B}"/>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66635F9F-71C6-4B28-B177-D71EDF9FFB76}"/>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272B30D5-2E85-45AA-B0D3-6594F24A76EB}"/>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129A8EB7-EE1D-4F7B-B0C8-D497C6D4B6A5}"/>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7BDB509F-C704-4496-AECA-9F0AA894184F}"/>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9A3B7ADD-3295-410D-9911-71817242C22D}"/>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9463DEB3-D9B9-44E6-9D45-595A6DC483CB}"/>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174A8FBA-A3FB-438C-BEEA-78CBBDC04CB7}"/>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AFEEC1EA-BEC6-4491-95A4-91459371CD13}"/>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8FF55C9D-4545-40C9-8834-4EFDC139D905}"/>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E6F15C28-09BF-4B6D-8706-336ACC77EF9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id="{4419CA1F-7A6E-4764-AAAC-FE5E4284C2E5}"/>
            </a:ext>
          </a:extLst>
        </xdr:cNvPr>
        <xdr:cNvCxnSpPr/>
      </xdr:nvCxnSpPr>
      <xdr:spPr>
        <a:xfrm flipV="1">
          <a:off x="14696439" y="16261170"/>
          <a:ext cx="0" cy="160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a:extLst>
            <a:ext uri="{FF2B5EF4-FFF2-40B4-BE49-F238E27FC236}">
              <a16:creationId xmlns:a16="http://schemas.microsoft.com/office/drawing/2014/main" id="{83ED6BAC-300D-431D-A5FC-C50AEC79AC1F}"/>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id="{2F65C9C6-90EC-4EE1-BC55-A5091D80A93E}"/>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2" name="【庁舎】&#10;有形固定資産減価償却率最大値テキスト">
          <a:extLst>
            <a:ext uri="{FF2B5EF4-FFF2-40B4-BE49-F238E27FC236}">
              <a16:creationId xmlns:a16="http://schemas.microsoft.com/office/drawing/2014/main" id="{A9A58DC7-78CE-44B6-8087-8C0FA3BC14E2}"/>
            </a:ext>
          </a:extLst>
        </xdr:cNvPr>
        <xdr:cNvSpPr txBox="1"/>
      </xdr:nvSpPr>
      <xdr:spPr>
        <a:xfrm>
          <a:off x="14735175" y="16039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3" name="直線コネクタ 862">
          <a:extLst>
            <a:ext uri="{FF2B5EF4-FFF2-40B4-BE49-F238E27FC236}">
              <a16:creationId xmlns:a16="http://schemas.microsoft.com/office/drawing/2014/main" id="{E42E8D12-3808-4CB0-B5F1-3903DFEE5F4E}"/>
            </a:ext>
          </a:extLst>
        </xdr:cNvPr>
        <xdr:cNvCxnSpPr/>
      </xdr:nvCxnSpPr>
      <xdr:spPr>
        <a:xfrm>
          <a:off x="14611350" y="162611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864" name="【庁舎】&#10;有形固定資産減価償却率平均値テキスト">
          <a:extLst>
            <a:ext uri="{FF2B5EF4-FFF2-40B4-BE49-F238E27FC236}">
              <a16:creationId xmlns:a16="http://schemas.microsoft.com/office/drawing/2014/main" id="{06A7281A-D62D-4FC4-9E22-784606FFCE24}"/>
            </a:ext>
          </a:extLst>
        </xdr:cNvPr>
        <xdr:cNvSpPr txBox="1"/>
      </xdr:nvSpPr>
      <xdr:spPr>
        <a:xfrm>
          <a:off x="14735175" y="16870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5" name="フローチャート: 判断 864">
          <a:extLst>
            <a:ext uri="{FF2B5EF4-FFF2-40B4-BE49-F238E27FC236}">
              <a16:creationId xmlns:a16="http://schemas.microsoft.com/office/drawing/2014/main" id="{67F51A3E-EEDE-4F70-A912-965BBE2B20C8}"/>
            </a:ext>
          </a:extLst>
        </xdr:cNvPr>
        <xdr:cNvSpPr/>
      </xdr:nvSpPr>
      <xdr:spPr>
        <a:xfrm>
          <a:off x="14649450" y="170186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6" name="フローチャート: 判断 865">
          <a:extLst>
            <a:ext uri="{FF2B5EF4-FFF2-40B4-BE49-F238E27FC236}">
              <a16:creationId xmlns:a16="http://schemas.microsoft.com/office/drawing/2014/main" id="{DD7AA3C1-CDC7-470D-A6B5-090147305E86}"/>
            </a:ext>
          </a:extLst>
        </xdr:cNvPr>
        <xdr:cNvSpPr/>
      </xdr:nvSpPr>
      <xdr:spPr>
        <a:xfrm>
          <a:off x="13887450" y="17061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7" name="フローチャート: 判断 866">
          <a:extLst>
            <a:ext uri="{FF2B5EF4-FFF2-40B4-BE49-F238E27FC236}">
              <a16:creationId xmlns:a16="http://schemas.microsoft.com/office/drawing/2014/main" id="{21AB188D-02C8-42D5-AEA0-172D39E52485}"/>
            </a:ext>
          </a:extLst>
        </xdr:cNvPr>
        <xdr:cNvSpPr/>
      </xdr:nvSpPr>
      <xdr:spPr>
        <a:xfrm>
          <a:off x="13096875" y="17137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868" name="フローチャート: 判断 867">
          <a:extLst>
            <a:ext uri="{FF2B5EF4-FFF2-40B4-BE49-F238E27FC236}">
              <a16:creationId xmlns:a16="http://schemas.microsoft.com/office/drawing/2014/main" id="{127448B5-F15D-4FA7-AD08-DFC874F09A7B}"/>
            </a:ext>
          </a:extLst>
        </xdr:cNvPr>
        <xdr:cNvSpPr/>
      </xdr:nvSpPr>
      <xdr:spPr>
        <a:xfrm>
          <a:off x="12296775" y="171180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869" name="フローチャート: 判断 868">
          <a:extLst>
            <a:ext uri="{FF2B5EF4-FFF2-40B4-BE49-F238E27FC236}">
              <a16:creationId xmlns:a16="http://schemas.microsoft.com/office/drawing/2014/main" id="{72FC949B-6224-4A47-AA7D-9B84249DB8D4}"/>
            </a:ext>
          </a:extLst>
        </xdr:cNvPr>
        <xdr:cNvSpPr/>
      </xdr:nvSpPr>
      <xdr:spPr>
        <a:xfrm>
          <a:off x="11487150" y="170953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76810E1-A764-4976-8171-1ECCA808EEE6}"/>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0B1F84F-F98B-4EF2-8E94-A26CA576A385}"/>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AFB84E6-019E-4D4C-9551-EF8D013F1496}"/>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F26F344-71F2-47EB-A996-B9D6506E93E7}"/>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CFAB6E5-7097-49B1-9524-A1E00273CBC0}"/>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875" name="楕円 874">
          <a:extLst>
            <a:ext uri="{FF2B5EF4-FFF2-40B4-BE49-F238E27FC236}">
              <a16:creationId xmlns:a16="http://schemas.microsoft.com/office/drawing/2014/main" id="{5F3D939B-87CE-4938-AED8-C976944FF3C7}"/>
            </a:ext>
          </a:extLst>
        </xdr:cNvPr>
        <xdr:cNvSpPr/>
      </xdr:nvSpPr>
      <xdr:spPr>
        <a:xfrm>
          <a:off x="14649450" y="17356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876" name="【庁舎】&#10;有形固定資産減価償却率該当値テキスト">
          <a:extLst>
            <a:ext uri="{FF2B5EF4-FFF2-40B4-BE49-F238E27FC236}">
              <a16:creationId xmlns:a16="http://schemas.microsoft.com/office/drawing/2014/main" id="{45B25804-F7E4-4771-9666-8474E7BDC158}"/>
            </a:ext>
          </a:extLst>
        </xdr:cNvPr>
        <xdr:cNvSpPr txBox="1"/>
      </xdr:nvSpPr>
      <xdr:spPr>
        <a:xfrm>
          <a:off x="14735175" y="1733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877" name="楕円 876">
          <a:extLst>
            <a:ext uri="{FF2B5EF4-FFF2-40B4-BE49-F238E27FC236}">
              <a16:creationId xmlns:a16="http://schemas.microsoft.com/office/drawing/2014/main" id="{AC15EE67-2260-4EE3-AF0C-A0DE6A892A85}"/>
            </a:ext>
          </a:extLst>
        </xdr:cNvPr>
        <xdr:cNvSpPr/>
      </xdr:nvSpPr>
      <xdr:spPr>
        <a:xfrm>
          <a:off x="13887450" y="17343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74568</xdr:rowOff>
    </xdr:from>
    <xdr:to>
      <xdr:col>85</xdr:col>
      <xdr:colOff>127000</xdr:colOff>
      <xdr:row>106</xdr:row>
      <xdr:rowOff>90895</xdr:rowOff>
    </xdr:to>
    <xdr:cxnSp macro="">
      <xdr:nvCxnSpPr>
        <xdr:cNvPr id="878" name="直線コネクタ 877">
          <a:extLst>
            <a:ext uri="{FF2B5EF4-FFF2-40B4-BE49-F238E27FC236}">
              <a16:creationId xmlns:a16="http://schemas.microsoft.com/office/drawing/2014/main" id="{D70240D9-2469-4F21-A753-9537204D594F}"/>
            </a:ext>
          </a:extLst>
        </xdr:cNvPr>
        <xdr:cNvCxnSpPr/>
      </xdr:nvCxnSpPr>
      <xdr:spPr>
        <a:xfrm>
          <a:off x="13935075" y="17391018"/>
          <a:ext cx="762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879" name="楕円 878">
          <a:extLst>
            <a:ext uri="{FF2B5EF4-FFF2-40B4-BE49-F238E27FC236}">
              <a16:creationId xmlns:a16="http://schemas.microsoft.com/office/drawing/2014/main" id="{3C78809E-10CE-4453-82AB-86251A376CFB}"/>
            </a:ext>
          </a:extLst>
        </xdr:cNvPr>
        <xdr:cNvSpPr/>
      </xdr:nvSpPr>
      <xdr:spPr>
        <a:xfrm>
          <a:off x="13096875" y="173157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74568</xdr:rowOff>
    </xdr:to>
    <xdr:cxnSp macro="">
      <xdr:nvCxnSpPr>
        <xdr:cNvPr id="880" name="直線コネクタ 879">
          <a:extLst>
            <a:ext uri="{FF2B5EF4-FFF2-40B4-BE49-F238E27FC236}">
              <a16:creationId xmlns:a16="http://schemas.microsoft.com/office/drawing/2014/main" id="{A51D0409-34F1-4225-817F-8964D35BD3AA}"/>
            </a:ext>
          </a:extLst>
        </xdr:cNvPr>
        <xdr:cNvCxnSpPr/>
      </xdr:nvCxnSpPr>
      <xdr:spPr>
        <a:xfrm>
          <a:off x="13144500" y="17363349"/>
          <a:ext cx="790575"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881" name="楕円 880">
          <a:extLst>
            <a:ext uri="{FF2B5EF4-FFF2-40B4-BE49-F238E27FC236}">
              <a16:creationId xmlns:a16="http://schemas.microsoft.com/office/drawing/2014/main" id="{6D6C9D8C-D75C-43A8-B1A1-DAF979425364}"/>
            </a:ext>
          </a:extLst>
        </xdr:cNvPr>
        <xdr:cNvSpPr/>
      </xdr:nvSpPr>
      <xdr:spPr>
        <a:xfrm>
          <a:off x="12296775" y="174007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138249</xdr:rowOff>
    </xdr:to>
    <xdr:cxnSp macro="">
      <xdr:nvCxnSpPr>
        <xdr:cNvPr id="882" name="直線コネクタ 881">
          <a:extLst>
            <a:ext uri="{FF2B5EF4-FFF2-40B4-BE49-F238E27FC236}">
              <a16:creationId xmlns:a16="http://schemas.microsoft.com/office/drawing/2014/main" id="{5C5F45F0-8496-4049-A094-268294D1A060}"/>
            </a:ext>
          </a:extLst>
        </xdr:cNvPr>
        <xdr:cNvCxnSpPr/>
      </xdr:nvCxnSpPr>
      <xdr:spPr>
        <a:xfrm flipV="1">
          <a:off x="12344400" y="17363349"/>
          <a:ext cx="800100" cy="9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883" name="楕円 882">
          <a:extLst>
            <a:ext uri="{FF2B5EF4-FFF2-40B4-BE49-F238E27FC236}">
              <a16:creationId xmlns:a16="http://schemas.microsoft.com/office/drawing/2014/main" id="{F55FC690-34DC-47D0-9D28-D61EA96FD4EC}"/>
            </a:ext>
          </a:extLst>
        </xdr:cNvPr>
        <xdr:cNvSpPr/>
      </xdr:nvSpPr>
      <xdr:spPr>
        <a:xfrm>
          <a:off x="11487150" y="173761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138249</xdr:rowOff>
    </xdr:to>
    <xdr:cxnSp macro="">
      <xdr:nvCxnSpPr>
        <xdr:cNvPr id="884" name="直線コネクタ 883">
          <a:extLst>
            <a:ext uri="{FF2B5EF4-FFF2-40B4-BE49-F238E27FC236}">
              <a16:creationId xmlns:a16="http://schemas.microsoft.com/office/drawing/2014/main" id="{87507EE2-7C3A-43B7-ABF6-F11C94C8DED4}"/>
            </a:ext>
          </a:extLst>
        </xdr:cNvPr>
        <xdr:cNvCxnSpPr/>
      </xdr:nvCxnSpPr>
      <xdr:spPr>
        <a:xfrm>
          <a:off x="11534775" y="17423764"/>
          <a:ext cx="809625"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85" name="n_1aveValue【庁舎】&#10;有形固定資産減価償却率">
          <a:extLst>
            <a:ext uri="{FF2B5EF4-FFF2-40B4-BE49-F238E27FC236}">
              <a16:creationId xmlns:a16="http://schemas.microsoft.com/office/drawing/2014/main" id="{1525D2BE-CB32-4EF8-8772-5BB0AE448024}"/>
            </a:ext>
          </a:extLst>
        </xdr:cNvPr>
        <xdr:cNvSpPr txBox="1"/>
      </xdr:nvSpPr>
      <xdr:spPr>
        <a:xfrm>
          <a:off x="13745219"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86" name="n_2aveValue【庁舎】&#10;有形固定資産減価償却率">
          <a:extLst>
            <a:ext uri="{FF2B5EF4-FFF2-40B4-BE49-F238E27FC236}">
              <a16:creationId xmlns:a16="http://schemas.microsoft.com/office/drawing/2014/main" id="{96916F00-916C-41B9-A448-E55B3E699D06}"/>
            </a:ext>
          </a:extLst>
        </xdr:cNvPr>
        <xdr:cNvSpPr txBox="1"/>
      </xdr:nvSpPr>
      <xdr:spPr>
        <a:xfrm>
          <a:off x="12964169"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887" name="n_3aveValue【庁舎】&#10;有形固定資産減価償却率">
          <a:extLst>
            <a:ext uri="{FF2B5EF4-FFF2-40B4-BE49-F238E27FC236}">
              <a16:creationId xmlns:a16="http://schemas.microsoft.com/office/drawing/2014/main" id="{7E2D5F05-D33E-4DE3-A01F-7F50B51F7C29}"/>
            </a:ext>
          </a:extLst>
        </xdr:cNvPr>
        <xdr:cNvSpPr txBox="1"/>
      </xdr:nvSpPr>
      <xdr:spPr>
        <a:xfrm>
          <a:off x="12164069" y="168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888" name="n_4aveValue【庁舎】&#10;有形固定資産減価償却率">
          <a:extLst>
            <a:ext uri="{FF2B5EF4-FFF2-40B4-BE49-F238E27FC236}">
              <a16:creationId xmlns:a16="http://schemas.microsoft.com/office/drawing/2014/main" id="{D99B6026-B239-4DCF-A72F-82588DBCE9F4}"/>
            </a:ext>
          </a:extLst>
        </xdr:cNvPr>
        <xdr:cNvSpPr txBox="1"/>
      </xdr:nvSpPr>
      <xdr:spPr>
        <a:xfrm>
          <a:off x="11354444" y="1687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889" name="n_1mainValue【庁舎】&#10;有形固定資産減価償却率">
          <a:extLst>
            <a:ext uri="{FF2B5EF4-FFF2-40B4-BE49-F238E27FC236}">
              <a16:creationId xmlns:a16="http://schemas.microsoft.com/office/drawing/2014/main" id="{9E4824A8-20CF-4C1A-BF2A-537A21D0FB3F}"/>
            </a:ext>
          </a:extLst>
        </xdr:cNvPr>
        <xdr:cNvSpPr txBox="1"/>
      </xdr:nvSpPr>
      <xdr:spPr>
        <a:xfrm>
          <a:off x="13745219" y="1743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890" name="n_2mainValue【庁舎】&#10;有形固定資産減価償却率">
          <a:extLst>
            <a:ext uri="{FF2B5EF4-FFF2-40B4-BE49-F238E27FC236}">
              <a16:creationId xmlns:a16="http://schemas.microsoft.com/office/drawing/2014/main" id="{8894CE20-DAC7-4622-AEAB-3509C3355540}"/>
            </a:ext>
          </a:extLst>
        </xdr:cNvPr>
        <xdr:cNvSpPr txBox="1"/>
      </xdr:nvSpPr>
      <xdr:spPr>
        <a:xfrm>
          <a:off x="12964169" y="174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891" name="n_3mainValue【庁舎】&#10;有形固定資産減価償却率">
          <a:extLst>
            <a:ext uri="{FF2B5EF4-FFF2-40B4-BE49-F238E27FC236}">
              <a16:creationId xmlns:a16="http://schemas.microsoft.com/office/drawing/2014/main" id="{1381E6E3-2DDD-4332-A1BA-227B09B6E28B}"/>
            </a:ext>
          </a:extLst>
        </xdr:cNvPr>
        <xdr:cNvSpPr txBox="1"/>
      </xdr:nvSpPr>
      <xdr:spPr>
        <a:xfrm>
          <a:off x="12164069" y="1749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92" name="n_4mainValue【庁舎】&#10;有形固定資産減価償却率">
          <a:extLst>
            <a:ext uri="{FF2B5EF4-FFF2-40B4-BE49-F238E27FC236}">
              <a16:creationId xmlns:a16="http://schemas.microsoft.com/office/drawing/2014/main" id="{FE3C2DAD-D8E0-4EC6-9D31-139D7CE42523}"/>
            </a:ext>
          </a:extLst>
        </xdr:cNvPr>
        <xdr:cNvSpPr txBox="1"/>
      </xdr:nvSpPr>
      <xdr:spPr>
        <a:xfrm>
          <a:off x="113544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2721E203-E873-4E84-8A25-BC97AABABDC7}"/>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1341C87E-F801-43C7-BCEA-EBD1BD5894B7}"/>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C6439E2E-FC09-46C2-AF0B-B5F4B2B727E6}"/>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A0E48EC6-2A87-4378-A535-8830D4D71A2A}"/>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D868A0FD-0503-417A-B33F-66A5D020A13B}"/>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B6DF6FC5-A506-42B9-A928-D3FB63521439}"/>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A8723A41-B67E-42AD-A6D2-6D21889E760F}"/>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180608C3-F51A-4576-AE81-E3725791470F}"/>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CCF75A57-0D50-4EF0-AD62-1FC9AA5A6BEE}"/>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203BF4EC-1C07-4E49-8E6E-721D55A228E3}"/>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D63F364-3BEA-4F85-AF60-5FA26824DB74}"/>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9AF231B4-7449-41C7-8F80-23CDC7F83325}"/>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3A8D2955-C46E-48E5-9E0D-73C4869EC84D}"/>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60D83AF4-8808-45A1-B959-DBA24FCBB60B}"/>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3036946A-79F1-4060-83EF-051D403ACE0C}"/>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9D245B6D-B68A-4C63-8FF6-008A5249724A}"/>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9C12BA52-C2D6-4BCC-93C7-EDCA77F93512}"/>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29D4378C-77D4-4998-8F0B-7A34FDAB0F58}"/>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C21EE020-293C-451B-956F-1FF92C4E515F}"/>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C82F1405-E5E5-45BF-A4F5-CF69A5212E75}"/>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6EE92AF8-971D-4350-A63B-95A53E2C73EA}"/>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914" name="直線コネクタ 913">
          <a:extLst>
            <a:ext uri="{FF2B5EF4-FFF2-40B4-BE49-F238E27FC236}">
              <a16:creationId xmlns:a16="http://schemas.microsoft.com/office/drawing/2014/main" id="{2C4B4614-7E46-4C94-88A5-87AFFBE4A16F}"/>
            </a:ext>
          </a:extLst>
        </xdr:cNvPr>
        <xdr:cNvCxnSpPr/>
      </xdr:nvCxnSpPr>
      <xdr:spPr>
        <a:xfrm flipV="1">
          <a:off x="19954239" y="16352038"/>
          <a:ext cx="0" cy="1290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915" name="【庁舎】&#10;一人当たり面積最小値テキスト">
          <a:extLst>
            <a:ext uri="{FF2B5EF4-FFF2-40B4-BE49-F238E27FC236}">
              <a16:creationId xmlns:a16="http://schemas.microsoft.com/office/drawing/2014/main" id="{E249B04B-C12E-4CF2-A61B-3F210AA1272E}"/>
            </a:ext>
          </a:extLst>
        </xdr:cNvPr>
        <xdr:cNvSpPr txBox="1"/>
      </xdr:nvSpPr>
      <xdr:spPr>
        <a:xfrm>
          <a:off x="19992975" y="176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916" name="直線コネクタ 915">
          <a:extLst>
            <a:ext uri="{FF2B5EF4-FFF2-40B4-BE49-F238E27FC236}">
              <a16:creationId xmlns:a16="http://schemas.microsoft.com/office/drawing/2014/main" id="{1D548289-D7B2-488C-8B97-58E7776E2CC5}"/>
            </a:ext>
          </a:extLst>
        </xdr:cNvPr>
        <xdr:cNvCxnSpPr/>
      </xdr:nvCxnSpPr>
      <xdr:spPr>
        <a:xfrm>
          <a:off x="19878675" y="17642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917" name="【庁舎】&#10;一人当たり面積最大値テキスト">
          <a:extLst>
            <a:ext uri="{FF2B5EF4-FFF2-40B4-BE49-F238E27FC236}">
              <a16:creationId xmlns:a16="http://schemas.microsoft.com/office/drawing/2014/main" id="{F174891D-4C4B-4DE8-B22A-6403E1AC4B98}"/>
            </a:ext>
          </a:extLst>
        </xdr:cNvPr>
        <xdr:cNvSpPr txBox="1"/>
      </xdr:nvSpPr>
      <xdr:spPr>
        <a:xfrm>
          <a:off x="19992975" y="1612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918" name="直線コネクタ 917">
          <a:extLst>
            <a:ext uri="{FF2B5EF4-FFF2-40B4-BE49-F238E27FC236}">
              <a16:creationId xmlns:a16="http://schemas.microsoft.com/office/drawing/2014/main" id="{654CF9D9-0B33-48B8-BF51-2332B05BC318}"/>
            </a:ext>
          </a:extLst>
        </xdr:cNvPr>
        <xdr:cNvCxnSpPr/>
      </xdr:nvCxnSpPr>
      <xdr:spPr>
        <a:xfrm>
          <a:off x="19878675" y="163520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919" name="【庁舎】&#10;一人当たり面積平均値テキスト">
          <a:extLst>
            <a:ext uri="{FF2B5EF4-FFF2-40B4-BE49-F238E27FC236}">
              <a16:creationId xmlns:a16="http://schemas.microsoft.com/office/drawing/2014/main" id="{5D61384C-035F-49A7-9F7B-1B2DBA065375}"/>
            </a:ext>
          </a:extLst>
        </xdr:cNvPr>
        <xdr:cNvSpPr txBox="1"/>
      </xdr:nvSpPr>
      <xdr:spPr>
        <a:xfrm>
          <a:off x="19992975" y="17346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20" name="フローチャート: 判断 919">
          <a:extLst>
            <a:ext uri="{FF2B5EF4-FFF2-40B4-BE49-F238E27FC236}">
              <a16:creationId xmlns:a16="http://schemas.microsoft.com/office/drawing/2014/main" id="{813B1671-8F83-4AD7-A7E1-45B81E593F28}"/>
            </a:ext>
          </a:extLst>
        </xdr:cNvPr>
        <xdr:cNvSpPr/>
      </xdr:nvSpPr>
      <xdr:spPr>
        <a:xfrm>
          <a:off x="19897725" y="173615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921" name="フローチャート: 判断 920">
          <a:extLst>
            <a:ext uri="{FF2B5EF4-FFF2-40B4-BE49-F238E27FC236}">
              <a16:creationId xmlns:a16="http://schemas.microsoft.com/office/drawing/2014/main" id="{FDD56A06-6CB0-40E0-AC1C-62CF82ED7B02}"/>
            </a:ext>
          </a:extLst>
        </xdr:cNvPr>
        <xdr:cNvSpPr/>
      </xdr:nvSpPr>
      <xdr:spPr>
        <a:xfrm>
          <a:off x="19154775" y="173861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922" name="フローチャート: 判断 921">
          <a:extLst>
            <a:ext uri="{FF2B5EF4-FFF2-40B4-BE49-F238E27FC236}">
              <a16:creationId xmlns:a16="http://schemas.microsoft.com/office/drawing/2014/main" id="{A8010821-9895-4BCD-B61D-55FC922580DC}"/>
            </a:ext>
          </a:extLst>
        </xdr:cNvPr>
        <xdr:cNvSpPr/>
      </xdr:nvSpPr>
      <xdr:spPr>
        <a:xfrm>
          <a:off x="18345150" y="173619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923" name="フローチャート: 判断 922">
          <a:extLst>
            <a:ext uri="{FF2B5EF4-FFF2-40B4-BE49-F238E27FC236}">
              <a16:creationId xmlns:a16="http://schemas.microsoft.com/office/drawing/2014/main" id="{A0F93BE0-0E1B-4339-82E6-7B659524ED85}"/>
            </a:ext>
          </a:extLst>
        </xdr:cNvPr>
        <xdr:cNvSpPr/>
      </xdr:nvSpPr>
      <xdr:spPr>
        <a:xfrm>
          <a:off x="17554575" y="173642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924" name="フローチャート: 判断 923">
          <a:extLst>
            <a:ext uri="{FF2B5EF4-FFF2-40B4-BE49-F238E27FC236}">
              <a16:creationId xmlns:a16="http://schemas.microsoft.com/office/drawing/2014/main" id="{9592FE09-20BB-44E2-BB58-6D9DC41FFF6E}"/>
            </a:ext>
          </a:extLst>
        </xdr:cNvPr>
        <xdr:cNvSpPr/>
      </xdr:nvSpPr>
      <xdr:spPr>
        <a:xfrm>
          <a:off x="16754475" y="173706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F361E8D-2638-4AA7-A35B-D551D2CC015D}"/>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88BB7F04-16E4-43A6-83F3-EC923254BB58}"/>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8129FF5-B126-4BF2-9359-AE8A5E016BA4}"/>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627284E-DB60-4572-93DC-7B3B933F04BB}"/>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4CECDEA-C89C-4425-912F-BD387A13A2F8}"/>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97180</xdr:rowOff>
    </xdr:from>
    <xdr:to>
      <xdr:col>116</xdr:col>
      <xdr:colOff>114300</xdr:colOff>
      <xdr:row>106</xdr:row>
      <xdr:rowOff>27330</xdr:rowOff>
    </xdr:to>
    <xdr:sp macro="" textlink="">
      <xdr:nvSpPr>
        <xdr:cNvPr id="930" name="楕円 929">
          <a:extLst>
            <a:ext uri="{FF2B5EF4-FFF2-40B4-BE49-F238E27FC236}">
              <a16:creationId xmlns:a16="http://schemas.microsoft.com/office/drawing/2014/main" id="{7D009016-06E0-40F6-AAD7-8ACCD5C15B9D}"/>
            </a:ext>
          </a:extLst>
        </xdr:cNvPr>
        <xdr:cNvSpPr/>
      </xdr:nvSpPr>
      <xdr:spPr>
        <a:xfrm>
          <a:off x="19897725" y="17242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120057</xdr:rowOff>
    </xdr:from>
    <xdr:ext cx="469744" cy="259045"/>
    <xdr:sp macro="" textlink="">
      <xdr:nvSpPr>
        <xdr:cNvPr id="931" name="【庁舎】&#10;一人当たり面積該当値テキスト">
          <a:extLst>
            <a:ext uri="{FF2B5EF4-FFF2-40B4-BE49-F238E27FC236}">
              <a16:creationId xmlns:a16="http://schemas.microsoft.com/office/drawing/2014/main" id="{94BAE1BD-1F0C-4646-905B-AD0C34FAED3B}"/>
            </a:ext>
          </a:extLst>
        </xdr:cNvPr>
        <xdr:cNvSpPr txBox="1"/>
      </xdr:nvSpPr>
      <xdr:spPr>
        <a:xfrm>
          <a:off x="19992975" y="1709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112268</xdr:rowOff>
    </xdr:from>
    <xdr:to>
      <xdr:col>112</xdr:col>
      <xdr:colOff>38100</xdr:colOff>
      <xdr:row>106</xdr:row>
      <xdr:rowOff>42418</xdr:rowOff>
    </xdr:to>
    <xdr:sp macro="" textlink="">
      <xdr:nvSpPr>
        <xdr:cNvPr id="932" name="楕円 931">
          <a:extLst>
            <a:ext uri="{FF2B5EF4-FFF2-40B4-BE49-F238E27FC236}">
              <a16:creationId xmlns:a16="http://schemas.microsoft.com/office/drawing/2014/main" id="{97565938-3913-4112-8DA4-F93D52382651}"/>
            </a:ext>
          </a:extLst>
        </xdr:cNvPr>
        <xdr:cNvSpPr/>
      </xdr:nvSpPr>
      <xdr:spPr>
        <a:xfrm>
          <a:off x="19154775" y="172572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147980</xdr:rowOff>
    </xdr:from>
    <xdr:to>
      <xdr:col>116</xdr:col>
      <xdr:colOff>63500</xdr:colOff>
      <xdr:row>105</xdr:row>
      <xdr:rowOff>163068</xdr:rowOff>
    </xdr:to>
    <xdr:cxnSp macro="">
      <xdr:nvCxnSpPr>
        <xdr:cNvPr id="933" name="直線コネクタ 932">
          <a:extLst>
            <a:ext uri="{FF2B5EF4-FFF2-40B4-BE49-F238E27FC236}">
              <a16:creationId xmlns:a16="http://schemas.microsoft.com/office/drawing/2014/main" id="{C57ECCFA-0F3E-468B-920C-F5B317E62AAB}"/>
            </a:ext>
          </a:extLst>
        </xdr:cNvPr>
        <xdr:cNvCxnSpPr/>
      </xdr:nvCxnSpPr>
      <xdr:spPr>
        <a:xfrm flipV="1">
          <a:off x="19202400" y="17289805"/>
          <a:ext cx="752475"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120498</xdr:rowOff>
    </xdr:from>
    <xdr:to>
      <xdr:col>107</xdr:col>
      <xdr:colOff>101600</xdr:colOff>
      <xdr:row>106</xdr:row>
      <xdr:rowOff>50648</xdr:rowOff>
    </xdr:to>
    <xdr:sp macro="" textlink="">
      <xdr:nvSpPr>
        <xdr:cNvPr id="934" name="楕円 933">
          <a:extLst>
            <a:ext uri="{FF2B5EF4-FFF2-40B4-BE49-F238E27FC236}">
              <a16:creationId xmlns:a16="http://schemas.microsoft.com/office/drawing/2014/main" id="{47D65C2E-3224-4780-B81F-D07CCE05443B}"/>
            </a:ext>
          </a:extLst>
        </xdr:cNvPr>
        <xdr:cNvSpPr/>
      </xdr:nvSpPr>
      <xdr:spPr>
        <a:xfrm>
          <a:off x="18345150" y="172686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163068</xdr:rowOff>
    </xdr:from>
    <xdr:to>
      <xdr:col>111</xdr:col>
      <xdr:colOff>177800</xdr:colOff>
      <xdr:row>105</xdr:row>
      <xdr:rowOff>171298</xdr:rowOff>
    </xdr:to>
    <xdr:cxnSp macro="">
      <xdr:nvCxnSpPr>
        <xdr:cNvPr id="935" name="直線コネクタ 934">
          <a:extLst>
            <a:ext uri="{FF2B5EF4-FFF2-40B4-BE49-F238E27FC236}">
              <a16:creationId xmlns:a16="http://schemas.microsoft.com/office/drawing/2014/main" id="{FAEA6DED-FFA5-4545-B190-8B31944D2A08}"/>
            </a:ext>
          </a:extLst>
        </xdr:cNvPr>
        <xdr:cNvCxnSpPr/>
      </xdr:nvCxnSpPr>
      <xdr:spPr>
        <a:xfrm flipV="1">
          <a:off x="18392775" y="17304893"/>
          <a:ext cx="809625"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149758</xdr:rowOff>
    </xdr:from>
    <xdr:to>
      <xdr:col>102</xdr:col>
      <xdr:colOff>165100</xdr:colOff>
      <xdr:row>105</xdr:row>
      <xdr:rowOff>79908</xdr:rowOff>
    </xdr:to>
    <xdr:sp macro="" textlink="">
      <xdr:nvSpPr>
        <xdr:cNvPr id="936" name="楕円 935">
          <a:extLst>
            <a:ext uri="{FF2B5EF4-FFF2-40B4-BE49-F238E27FC236}">
              <a16:creationId xmlns:a16="http://schemas.microsoft.com/office/drawing/2014/main" id="{A8585D7D-7C0E-478B-90CD-4848AE242235}"/>
            </a:ext>
          </a:extLst>
        </xdr:cNvPr>
        <xdr:cNvSpPr/>
      </xdr:nvSpPr>
      <xdr:spPr>
        <a:xfrm>
          <a:off x="17554575" y="171233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29108</xdr:rowOff>
    </xdr:from>
    <xdr:to>
      <xdr:col>107</xdr:col>
      <xdr:colOff>50800</xdr:colOff>
      <xdr:row>105</xdr:row>
      <xdr:rowOff>171298</xdr:rowOff>
    </xdr:to>
    <xdr:cxnSp macro="">
      <xdr:nvCxnSpPr>
        <xdr:cNvPr id="937" name="直線コネクタ 936">
          <a:extLst>
            <a:ext uri="{FF2B5EF4-FFF2-40B4-BE49-F238E27FC236}">
              <a16:creationId xmlns:a16="http://schemas.microsoft.com/office/drawing/2014/main" id="{CECF5463-01FF-469C-AA52-E837DEC0D0DE}"/>
            </a:ext>
          </a:extLst>
        </xdr:cNvPr>
        <xdr:cNvCxnSpPr/>
      </xdr:nvCxnSpPr>
      <xdr:spPr>
        <a:xfrm>
          <a:off x="17602200" y="17170933"/>
          <a:ext cx="790575" cy="1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163018</xdr:rowOff>
    </xdr:from>
    <xdr:to>
      <xdr:col>98</xdr:col>
      <xdr:colOff>38100</xdr:colOff>
      <xdr:row>105</xdr:row>
      <xdr:rowOff>93168</xdr:rowOff>
    </xdr:to>
    <xdr:sp macro="" textlink="">
      <xdr:nvSpPr>
        <xdr:cNvPr id="938" name="楕円 937">
          <a:extLst>
            <a:ext uri="{FF2B5EF4-FFF2-40B4-BE49-F238E27FC236}">
              <a16:creationId xmlns:a16="http://schemas.microsoft.com/office/drawing/2014/main" id="{59D5340C-E061-4A1E-8781-59C16C54F437}"/>
            </a:ext>
          </a:extLst>
        </xdr:cNvPr>
        <xdr:cNvSpPr/>
      </xdr:nvSpPr>
      <xdr:spPr>
        <a:xfrm>
          <a:off x="16754475" y="171333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29108</xdr:rowOff>
    </xdr:from>
    <xdr:to>
      <xdr:col>102</xdr:col>
      <xdr:colOff>114300</xdr:colOff>
      <xdr:row>105</xdr:row>
      <xdr:rowOff>42368</xdr:rowOff>
    </xdr:to>
    <xdr:cxnSp macro="">
      <xdr:nvCxnSpPr>
        <xdr:cNvPr id="939" name="直線コネクタ 938">
          <a:extLst>
            <a:ext uri="{FF2B5EF4-FFF2-40B4-BE49-F238E27FC236}">
              <a16:creationId xmlns:a16="http://schemas.microsoft.com/office/drawing/2014/main" id="{1BD37107-EAE2-414D-99A3-7D3D83D10E62}"/>
            </a:ext>
          </a:extLst>
        </xdr:cNvPr>
        <xdr:cNvCxnSpPr/>
      </xdr:nvCxnSpPr>
      <xdr:spPr>
        <a:xfrm flipV="1">
          <a:off x="16802100" y="17170933"/>
          <a:ext cx="800100" cy="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940" name="n_1aveValue【庁舎】&#10;一人当たり面積">
          <a:extLst>
            <a:ext uri="{FF2B5EF4-FFF2-40B4-BE49-F238E27FC236}">
              <a16:creationId xmlns:a16="http://schemas.microsoft.com/office/drawing/2014/main" id="{A9B123AC-8132-4226-B5B8-812E7DAE38CA}"/>
            </a:ext>
          </a:extLst>
        </xdr:cNvPr>
        <xdr:cNvSpPr txBox="1"/>
      </xdr:nvSpPr>
      <xdr:spPr>
        <a:xfrm>
          <a:off x="18983402" y="1747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941" name="n_2aveValue【庁舎】&#10;一人当たり面積">
          <a:extLst>
            <a:ext uri="{FF2B5EF4-FFF2-40B4-BE49-F238E27FC236}">
              <a16:creationId xmlns:a16="http://schemas.microsoft.com/office/drawing/2014/main" id="{6B72F20F-E667-4BF7-A04C-A1AACE275D80}"/>
            </a:ext>
          </a:extLst>
        </xdr:cNvPr>
        <xdr:cNvSpPr txBox="1"/>
      </xdr:nvSpPr>
      <xdr:spPr>
        <a:xfrm>
          <a:off x="18183302" y="1746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942" name="n_3aveValue【庁舎】&#10;一人当たり面積">
          <a:extLst>
            <a:ext uri="{FF2B5EF4-FFF2-40B4-BE49-F238E27FC236}">
              <a16:creationId xmlns:a16="http://schemas.microsoft.com/office/drawing/2014/main" id="{7C840DA8-9B84-4F34-A6A6-1637566481DA}"/>
            </a:ext>
          </a:extLst>
        </xdr:cNvPr>
        <xdr:cNvSpPr txBox="1"/>
      </xdr:nvSpPr>
      <xdr:spPr>
        <a:xfrm>
          <a:off x="17383202" y="1745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943" name="n_4aveValue【庁舎】&#10;一人当たり面積">
          <a:extLst>
            <a:ext uri="{FF2B5EF4-FFF2-40B4-BE49-F238E27FC236}">
              <a16:creationId xmlns:a16="http://schemas.microsoft.com/office/drawing/2014/main" id="{7D170A67-10DB-4992-803E-E30D5BB4481B}"/>
            </a:ext>
          </a:extLst>
        </xdr:cNvPr>
        <xdr:cNvSpPr txBox="1"/>
      </xdr:nvSpPr>
      <xdr:spPr>
        <a:xfrm>
          <a:off x="16592627" y="174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58945</xdr:rowOff>
    </xdr:from>
    <xdr:ext cx="469744" cy="259045"/>
    <xdr:sp macro="" textlink="">
      <xdr:nvSpPr>
        <xdr:cNvPr id="944" name="n_1mainValue【庁舎】&#10;一人当たり面積">
          <a:extLst>
            <a:ext uri="{FF2B5EF4-FFF2-40B4-BE49-F238E27FC236}">
              <a16:creationId xmlns:a16="http://schemas.microsoft.com/office/drawing/2014/main" id="{93C1960C-47BE-4387-9782-C759E3563DC8}"/>
            </a:ext>
          </a:extLst>
        </xdr:cNvPr>
        <xdr:cNvSpPr txBox="1"/>
      </xdr:nvSpPr>
      <xdr:spPr>
        <a:xfrm>
          <a:off x="18983402"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67175</xdr:rowOff>
    </xdr:from>
    <xdr:ext cx="469744" cy="259045"/>
    <xdr:sp macro="" textlink="">
      <xdr:nvSpPr>
        <xdr:cNvPr id="945" name="n_2mainValue【庁舎】&#10;一人当たり面積">
          <a:extLst>
            <a:ext uri="{FF2B5EF4-FFF2-40B4-BE49-F238E27FC236}">
              <a16:creationId xmlns:a16="http://schemas.microsoft.com/office/drawing/2014/main" id="{7E48BF56-5B5E-4A8E-BAD4-DB8D4F26097C}"/>
            </a:ext>
          </a:extLst>
        </xdr:cNvPr>
        <xdr:cNvSpPr txBox="1"/>
      </xdr:nvSpPr>
      <xdr:spPr>
        <a:xfrm>
          <a:off x="18183302" y="1703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96435</xdr:rowOff>
    </xdr:from>
    <xdr:ext cx="469744" cy="259045"/>
    <xdr:sp macro="" textlink="">
      <xdr:nvSpPr>
        <xdr:cNvPr id="946" name="n_3mainValue【庁舎】&#10;一人当たり面積">
          <a:extLst>
            <a:ext uri="{FF2B5EF4-FFF2-40B4-BE49-F238E27FC236}">
              <a16:creationId xmlns:a16="http://schemas.microsoft.com/office/drawing/2014/main" id="{377B1A1E-7B01-4729-8AC7-326993CE2427}"/>
            </a:ext>
          </a:extLst>
        </xdr:cNvPr>
        <xdr:cNvSpPr txBox="1"/>
      </xdr:nvSpPr>
      <xdr:spPr>
        <a:xfrm>
          <a:off x="17383202" y="1689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109695</xdr:rowOff>
    </xdr:from>
    <xdr:ext cx="469744" cy="259045"/>
    <xdr:sp macro="" textlink="">
      <xdr:nvSpPr>
        <xdr:cNvPr id="947" name="n_4mainValue【庁舎】&#10;一人当たり面積">
          <a:extLst>
            <a:ext uri="{FF2B5EF4-FFF2-40B4-BE49-F238E27FC236}">
              <a16:creationId xmlns:a16="http://schemas.microsoft.com/office/drawing/2014/main" id="{E6E458FE-2494-4456-B5E9-FA0F87DE99F8}"/>
            </a:ext>
          </a:extLst>
        </xdr:cNvPr>
        <xdr:cNvSpPr txBox="1"/>
      </xdr:nvSpPr>
      <xdr:spPr>
        <a:xfrm>
          <a:off x="16592627" y="1690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9A20FDFB-8536-44EC-9D9E-9E904C1B454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FFA0EC66-1880-4875-A7DA-6489B8846909}"/>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7CE98744-C340-4F83-95AA-81F11EAFDCEC}"/>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平成９年３月に建築された図書館は町内に一つであり木造の建物であるため、耐用年数が短く減価償却率が</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％と非常に高い。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福祉施設の一つである入野福祉館も木造であり、耐用年数を超えていることから非常に高くなっている。同じく福祉施設である養護老人ホームは、鉄筋コンクリート造ではあるが、昭和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年３月に建築されたため、減価償却率が高くなっている。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消防施設は、消防庁舎の建て替えを平成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年度に行ったため減価償却率が大幅に低下し、令和３年度においても</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％と低い数値になっている。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一般廃棄物処理施設は、令和３年度の環境衛生センターの整備等により減価償却率が低下しており、今後のし尿処理中継施設の整備等によりさらに低下することが見込まれる。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庁舎においては、支所の老朽化により平成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年度に柳谷支所、令和元年度に面河支所が既存施設へと移転した。引き続き公共施設等総合管理計画に基づき、保有施設の総量縮減、統廃合・複合化を推進し、更新整備に要する経費を抑制する必要がある。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81</v>
      </c>
      <c r="C2" s="173"/>
      <c r="D2" s="174"/>
    </row>
    <row r="3" spans="1:119" ht="18.75" customHeight="1" thickBot="1" x14ac:dyDescent="0.25">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11474271</v>
      </c>
      <c r="BO4" s="459"/>
      <c r="BP4" s="459"/>
      <c r="BQ4" s="459"/>
      <c r="BR4" s="459"/>
      <c r="BS4" s="459"/>
      <c r="BT4" s="459"/>
      <c r="BU4" s="460"/>
      <c r="BV4" s="458">
        <v>11191029</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13.8</v>
      </c>
      <c r="CU4" s="599"/>
      <c r="CV4" s="599"/>
      <c r="CW4" s="599"/>
      <c r="CX4" s="599"/>
      <c r="CY4" s="599"/>
      <c r="CZ4" s="599"/>
      <c r="DA4" s="600"/>
      <c r="DB4" s="598">
        <v>11.8</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10470488</v>
      </c>
      <c r="BO5" s="430"/>
      <c r="BP5" s="430"/>
      <c r="BQ5" s="430"/>
      <c r="BR5" s="430"/>
      <c r="BS5" s="430"/>
      <c r="BT5" s="430"/>
      <c r="BU5" s="431"/>
      <c r="BV5" s="429">
        <v>10155364</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81.7</v>
      </c>
      <c r="CU5" s="427"/>
      <c r="CV5" s="427"/>
      <c r="CW5" s="427"/>
      <c r="CX5" s="427"/>
      <c r="CY5" s="427"/>
      <c r="CZ5" s="427"/>
      <c r="DA5" s="428"/>
      <c r="DB5" s="426">
        <v>86.4</v>
      </c>
      <c r="DC5" s="427"/>
      <c r="DD5" s="427"/>
      <c r="DE5" s="427"/>
      <c r="DF5" s="427"/>
      <c r="DG5" s="427"/>
      <c r="DH5" s="427"/>
      <c r="DI5" s="428"/>
    </row>
    <row r="6" spans="1:119" ht="18.75" customHeight="1" x14ac:dyDescent="0.2">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94</v>
      </c>
      <c r="AV6" s="488"/>
      <c r="AW6" s="488"/>
      <c r="AX6" s="488"/>
      <c r="AY6" s="443" t="s">
        <v>102</v>
      </c>
      <c r="AZ6" s="444"/>
      <c r="BA6" s="444"/>
      <c r="BB6" s="444"/>
      <c r="BC6" s="444"/>
      <c r="BD6" s="444"/>
      <c r="BE6" s="444"/>
      <c r="BF6" s="444"/>
      <c r="BG6" s="444"/>
      <c r="BH6" s="444"/>
      <c r="BI6" s="444"/>
      <c r="BJ6" s="444"/>
      <c r="BK6" s="444"/>
      <c r="BL6" s="444"/>
      <c r="BM6" s="445"/>
      <c r="BN6" s="429">
        <v>1003783</v>
      </c>
      <c r="BO6" s="430"/>
      <c r="BP6" s="430"/>
      <c r="BQ6" s="430"/>
      <c r="BR6" s="430"/>
      <c r="BS6" s="430"/>
      <c r="BT6" s="430"/>
      <c r="BU6" s="431"/>
      <c r="BV6" s="429">
        <v>1035665</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84.4</v>
      </c>
      <c r="CU6" s="573"/>
      <c r="CV6" s="573"/>
      <c r="CW6" s="573"/>
      <c r="CX6" s="573"/>
      <c r="CY6" s="573"/>
      <c r="CZ6" s="573"/>
      <c r="DA6" s="574"/>
      <c r="DB6" s="572">
        <v>88.7</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105</v>
      </c>
      <c r="AV7" s="488"/>
      <c r="AW7" s="488"/>
      <c r="AX7" s="488"/>
      <c r="AY7" s="443" t="s">
        <v>106</v>
      </c>
      <c r="AZ7" s="444"/>
      <c r="BA7" s="444"/>
      <c r="BB7" s="444"/>
      <c r="BC7" s="444"/>
      <c r="BD7" s="444"/>
      <c r="BE7" s="444"/>
      <c r="BF7" s="444"/>
      <c r="BG7" s="444"/>
      <c r="BH7" s="444"/>
      <c r="BI7" s="444"/>
      <c r="BJ7" s="444"/>
      <c r="BK7" s="444"/>
      <c r="BL7" s="444"/>
      <c r="BM7" s="445"/>
      <c r="BN7" s="429">
        <v>176783</v>
      </c>
      <c r="BO7" s="430"/>
      <c r="BP7" s="430"/>
      <c r="BQ7" s="430"/>
      <c r="BR7" s="430"/>
      <c r="BS7" s="430"/>
      <c r="BT7" s="430"/>
      <c r="BU7" s="431"/>
      <c r="BV7" s="429">
        <v>356560</v>
      </c>
      <c r="BW7" s="430"/>
      <c r="BX7" s="430"/>
      <c r="BY7" s="430"/>
      <c r="BZ7" s="430"/>
      <c r="CA7" s="430"/>
      <c r="CB7" s="430"/>
      <c r="CC7" s="431"/>
      <c r="CD7" s="469" t="s">
        <v>107</v>
      </c>
      <c r="CE7" s="389"/>
      <c r="CF7" s="389"/>
      <c r="CG7" s="389"/>
      <c r="CH7" s="389"/>
      <c r="CI7" s="389"/>
      <c r="CJ7" s="389"/>
      <c r="CK7" s="389"/>
      <c r="CL7" s="389"/>
      <c r="CM7" s="389"/>
      <c r="CN7" s="389"/>
      <c r="CO7" s="389"/>
      <c r="CP7" s="389"/>
      <c r="CQ7" s="389"/>
      <c r="CR7" s="389"/>
      <c r="CS7" s="470"/>
      <c r="CT7" s="429">
        <v>6000604</v>
      </c>
      <c r="CU7" s="430"/>
      <c r="CV7" s="430"/>
      <c r="CW7" s="430"/>
      <c r="CX7" s="430"/>
      <c r="CY7" s="430"/>
      <c r="CZ7" s="430"/>
      <c r="DA7" s="431"/>
      <c r="DB7" s="429">
        <v>5774801</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108</v>
      </c>
      <c r="AN8" s="386"/>
      <c r="AO8" s="386"/>
      <c r="AP8" s="386"/>
      <c r="AQ8" s="386"/>
      <c r="AR8" s="386"/>
      <c r="AS8" s="386"/>
      <c r="AT8" s="387"/>
      <c r="AU8" s="487" t="s">
        <v>94</v>
      </c>
      <c r="AV8" s="488"/>
      <c r="AW8" s="488"/>
      <c r="AX8" s="488"/>
      <c r="AY8" s="443" t="s">
        <v>109</v>
      </c>
      <c r="AZ8" s="444"/>
      <c r="BA8" s="444"/>
      <c r="BB8" s="444"/>
      <c r="BC8" s="444"/>
      <c r="BD8" s="444"/>
      <c r="BE8" s="444"/>
      <c r="BF8" s="444"/>
      <c r="BG8" s="444"/>
      <c r="BH8" s="444"/>
      <c r="BI8" s="444"/>
      <c r="BJ8" s="444"/>
      <c r="BK8" s="444"/>
      <c r="BL8" s="444"/>
      <c r="BM8" s="445"/>
      <c r="BN8" s="429">
        <v>827000</v>
      </c>
      <c r="BO8" s="430"/>
      <c r="BP8" s="430"/>
      <c r="BQ8" s="430"/>
      <c r="BR8" s="430"/>
      <c r="BS8" s="430"/>
      <c r="BT8" s="430"/>
      <c r="BU8" s="431"/>
      <c r="BV8" s="429">
        <v>679105</v>
      </c>
      <c r="BW8" s="430"/>
      <c r="BX8" s="430"/>
      <c r="BY8" s="430"/>
      <c r="BZ8" s="430"/>
      <c r="CA8" s="430"/>
      <c r="CB8" s="430"/>
      <c r="CC8" s="431"/>
      <c r="CD8" s="469" t="s">
        <v>110</v>
      </c>
      <c r="CE8" s="389"/>
      <c r="CF8" s="389"/>
      <c r="CG8" s="389"/>
      <c r="CH8" s="389"/>
      <c r="CI8" s="389"/>
      <c r="CJ8" s="389"/>
      <c r="CK8" s="389"/>
      <c r="CL8" s="389"/>
      <c r="CM8" s="389"/>
      <c r="CN8" s="389"/>
      <c r="CO8" s="389"/>
      <c r="CP8" s="389"/>
      <c r="CQ8" s="389"/>
      <c r="CR8" s="389"/>
      <c r="CS8" s="470"/>
      <c r="CT8" s="532">
        <v>0.19</v>
      </c>
      <c r="CU8" s="533"/>
      <c r="CV8" s="533"/>
      <c r="CW8" s="533"/>
      <c r="CX8" s="533"/>
      <c r="CY8" s="533"/>
      <c r="CZ8" s="533"/>
      <c r="DA8" s="534"/>
      <c r="DB8" s="532">
        <v>0.19</v>
      </c>
      <c r="DC8" s="533"/>
      <c r="DD8" s="533"/>
      <c r="DE8" s="533"/>
      <c r="DF8" s="533"/>
      <c r="DG8" s="533"/>
      <c r="DH8" s="533"/>
      <c r="DI8" s="534"/>
    </row>
    <row r="9" spans="1:119" ht="18.75" customHeight="1" thickBot="1" x14ac:dyDescent="0.25">
      <c r="A9" s="172"/>
      <c r="B9" s="561" t="s">
        <v>111</v>
      </c>
      <c r="C9" s="562"/>
      <c r="D9" s="562"/>
      <c r="E9" s="562"/>
      <c r="F9" s="562"/>
      <c r="G9" s="562"/>
      <c r="H9" s="562"/>
      <c r="I9" s="562"/>
      <c r="J9" s="562"/>
      <c r="K9" s="480"/>
      <c r="L9" s="563" t="s">
        <v>112</v>
      </c>
      <c r="M9" s="564"/>
      <c r="N9" s="564"/>
      <c r="O9" s="564"/>
      <c r="P9" s="564"/>
      <c r="Q9" s="565"/>
      <c r="R9" s="566">
        <v>7404</v>
      </c>
      <c r="S9" s="567"/>
      <c r="T9" s="567"/>
      <c r="U9" s="567"/>
      <c r="V9" s="568"/>
      <c r="W9" s="498" t="s">
        <v>113</v>
      </c>
      <c r="X9" s="499"/>
      <c r="Y9" s="499"/>
      <c r="Z9" s="499"/>
      <c r="AA9" s="499"/>
      <c r="AB9" s="499"/>
      <c r="AC9" s="499"/>
      <c r="AD9" s="499"/>
      <c r="AE9" s="499"/>
      <c r="AF9" s="499"/>
      <c r="AG9" s="499"/>
      <c r="AH9" s="499"/>
      <c r="AI9" s="499"/>
      <c r="AJ9" s="499"/>
      <c r="AK9" s="499"/>
      <c r="AL9" s="569"/>
      <c r="AM9" s="486" t="s">
        <v>114</v>
      </c>
      <c r="AN9" s="386"/>
      <c r="AO9" s="386"/>
      <c r="AP9" s="386"/>
      <c r="AQ9" s="386"/>
      <c r="AR9" s="386"/>
      <c r="AS9" s="386"/>
      <c r="AT9" s="387"/>
      <c r="AU9" s="487" t="s">
        <v>94</v>
      </c>
      <c r="AV9" s="488"/>
      <c r="AW9" s="488"/>
      <c r="AX9" s="488"/>
      <c r="AY9" s="443" t="s">
        <v>115</v>
      </c>
      <c r="AZ9" s="444"/>
      <c r="BA9" s="444"/>
      <c r="BB9" s="444"/>
      <c r="BC9" s="444"/>
      <c r="BD9" s="444"/>
      <c r="BE9" s="444"/>
      <c r="BF9" s="444"/>
      <c r="BG9" s="444"/>
      <c r="BH9" s="444"/>
      <c r="BI9" s="444"/>
      <c r="BJ9" s="444"/>
      <c r="BK9" s="444"/>
      <c r="BL9" s="444"/>
      <c r="BM9" s="445"/>
      <c r="BN9" s="429">
        <v>147895</v>
      </c>
      <c r="BO9" s="430"/>
      <c r="BP9" s="430"/>
      <c r="BQ9" s="430"/>
      <c r="BR9" s="430"/>
      <c r="BS9" s="430"/>
      <c r="BT9" s="430"/>
      <c r="BU9" s="431"/>
      <c r="BV9" s="429">
        <v>-227387</v>
      </c>
      <c r="BW9" s="430"/>
      <c r="BX9" s="430"/>
      <c r="BY9" s="430"/>
      <c r="BZ9" s="430"/>
      <c r="CA9" s="430"/>
      <c r="CB9" s="430"/>
      <c r="CC9" s="431"/>
      <c r="CD9" s="469" t="s">
        <v>116</v>
      </c>
      <c r="CE9" s="389"/>
      <c r="CF9" s="389"/>
      <c r="CG9" s="389"/>
      <c r="CH9" s="389"/>
      <c r="CI9" s="389"/>
      <c r="CJ9" s="389"/>
      <c r="CK9" s="389"/>
      <c r="CL9" s="389"/>
      <c r="CM9" s="389"/>
      <c r="CN9" s="389"/>
      <c r="CO9" s="389"/>
      <c r="CP9" s="389"/>
      <c r="CQ9" s="389"/>
      <c r="CR9" s="389"/>
      <c r="CS9" s="470"/>
      <c r="CT9" s="426">
        <v>10.6</v>
      </c>
      <c r="CU9" s="427"/>
      <c r="CV9" s="427"/>
      <c r="CW9" s="427"/>
      <c r="CX9" s="427"/>
      <c r="CY9" s="427"/>
      <c r="CZ9" s="427"/>
      <c r="DA9" s="428"/>
      <c r="DB9" s="426">
        <v>10.4</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117</v>
      </c>
      <c r="M10" s="386"/>
      <c r="N10" s="386"/>
      <c r="O10" s="386"/>
      <c r="P10" s="386"/>
      <c r="Q10" s="387"/>
      <c r="R10" s="382">
        <v>8447</v>
      </c>
      <c r="S10" s="383"/>
      <c r="T10" s="383"/>
      <c r="U10" s="383"/>
      <c r="V10" s="442"/>
      <c r="W10" s="570"/>
      <c r="X10" s="380"/>
      <c r="Y10" s="380"/>
      <c r="Z10" s="380"/>
      <c r="AA10" s="380"/>
      <c r="AB10" s="380"/>
      <c r="AC10" s="380"/>
      <c r="AD10" s="380"/>
      <c r="AE10" s="380"/>
      <c r="AF10" s="380"/>
      <c r="AG10" s="380"/>
      <c r="AH10" s="380"/>
      <c r="AI10" s="380"/>
      <c r="AJ10" s="380"/>
      <c r="AK10" s="380"/>
      <c r="AL10" s="571"/>
      <c r="AM10" s="486" t="s">
        <v>118</v>
      </c>
      <c r="AN10" s="386"/>
      <c r="AO10" s="386"/>
      <c r="AP10" s="386"/>
      <c r="AQ10" s="386"/>
      <c r="AR10" s="386"/>
      <c r="AS10" s="386"/>
      <c r="AT10" s="387"/>
      <c r="AU10" s="487" t="s">
        <v>119</v>
      </c>
      <c r="AV10" s="488"/>
      <c r="AW10" s="488"/>
      <c r="AX10" s="488"/>
      <c r="AY10" s="443" t="s">
        <v>120</v>
      </c>
      <c r="AZ10" s="444"/>
      <c r="BA10" s="444"/>
      <c r="BB10" s="444"/>
      <c r="BC10" s="444"/>
      <c r="BD10" s="444"/>
      <c r="BE10" s="444"/>
      <c r="BF10" s="444"/>
      <c r="BG10" s="444"/>
      <c r="BH10" s="444"/>
      <c r="BI10" s="444"/>
      <c r="BJ10" s="444"/>
      <c r="BK10" s="444"/>
      <c r="BL10" s="444"/>
      <c r="BM10" s="445"/>
      <c r="BN10" s="429">
        <v>22044</v>
      </c>
      <c r="BO10" s="430"/>
      <c r="BP10" s="430"/>
      <c r="BQ10" s="430"/>
      <c r="BR10" s="430"/>
      <c r="BS10" s="430"/>
      <c r="BT10" s="430"/>
      <c r="BU10" s="431"/>
      <c r="BV10" s="429">
        <v>12017</v>
      </c>
      <c r="BW10" s="430"/>
      <c r="BX10" s="430"/>
      <c r="BY10" s="430"/>
      <c r="BZ10" s="430"/>
      <c r="CA10" s="430"/>
      <c r="CB10" s="430"/>
      <c r="CC10" s="431"/>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1"/>
      <c r="C11" s="562"/>
      <c r="D11" s="562"/>
      <c r="E11" s="562"/>
      <c r="F11" s="562"/>
      <c r="G11" s="562"/>
      <c r="H11" s="562"/>
      <c r="I11" s="562"/>
      <c r="J11" s="562"/>
      <c r="K11" s="480"/>
      <c r="L11" s="390" t="s">
        <v>122</v>
      </c>
      <c r="M11" s="391"/>
      <c r="N11" s="391"/>
      <c r="O11" s="391"/>
      <c r="P11" s="391"/>
      <c r="Q11" s="392"/>
      <c r="R11" s="558" t="s">
        <v>123</v>
      </c>
      <c r="S11" s="559"/>
      <c r="T11" s="559"/>
      <c r="U11" s="559"/>
      <c r="V11" s="560"/>
      <c r="W11" s="570"/>
      <c r="X11" s="380"/>
      <c r="Y11" s="380"/>
      <c r="Z11" s="380"/>
      <c r="AA11" s="380"/>
      <c r="AB11" s="380"/>
      <c r="AC11" s="380"/>
      <c r="AD11" s="380"/>
      <c r="AE11" s="380"/>
      <c r="AF11" s="380"/>
      <c r="AG11" s="380"/>
      <c r="AH11" s="380"/>
      <c r="AI11" s="380"/>
      <c r="AJ11" s="380"/>
      <c r="AK11" s="380"/>
      <c r="AL11" s="571"/>
      <c r="AM11" s="486" t="s">
        <v>124</v>
      </c>
      <c r="AN11" s="386"/>
      <c r="AO11" s="386"/>
      <c r="AP11" s="386"/>
      <c r="AQ11" s="386"/>
      <c r="AR11" s="386"/>
      <c r="AS11" s="386"/>
      <c r="AT11" s="387"/>
      <c r="AU11" s="487" t="s">
        <v>125</v>
      </c>
      <c r="AV11" s="488"/>
      <c r="AW11" s="488"/>
      <c r="AX11" s="488"/>
      <c r="AY11" s="443" t="s">
        <v>126</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127</v>
      </c>
      <c r="CE11" s="389"/>
      <c r="CF11" s="389"/>
      <c r="CG11" s="389"/>
      <c r="CH11" s="389"/>
      <c r="CI11" s="389"/>
      <c r="CJ11" s="389"/>
      <c r="CK11" s="389"/>
      <c r="CL11" s="389"/>
      <c r="CM11" s="389"/>
      <c r="CN11" s="389"/>
      <c r="CO11" s="389"/>
      <c r="CP11" s="389"/>
      <c r="CQ11" s="389"/>
      <c r="CR11" s="389"/>
      <c r="CS11" s="470"/>
      <c r="CT11" s="532" t="s">
        <v>128</v>
      </c>
      <c r="CU11" s="533"/>
      <c r="CV11" s="533"/>
      <c r="CW11" s="533"/>
      <c r="CX11" s="533"/>
      <c r="CY11" s="533"/>
      <c r="CZ11" s="533"/>
      <c r="DA11" s="534"/>
      <c r="DB11" s="532" t="s">
        <v>129</v>
      </c>
      <c r="DC11" s="533"/>
      <c r="DD11" s="533"/>
      <c r="DE11" s="533"/>
      <c r="DF11" s="533"/>
      <c r="DG11" s="533"/>
      <c r="DH11" s="533"/>
      <c r="DI11" s="534"/>
    </row>
    <row r="12" spans="1:119" ht="18.75" customHeight="1" x14ac:dyDescent="0.2">
      <c r="A12" s="172"/>
      <c r="B12" s="535" t="s">
        <v>130</v>
      </c>
      <c r="C12" s="536"/>
      <c r="D12" s="536"/>
      <c r="E12" s="536"/>
      <c r="F12" s="536"/>
      <c r="G12" s="536"/>
      <c r="H12" s="536"/>
      <c r="I12" s="536"/>
      <c r="J12" s="536"/>
      <c r="K12" s="537"/>
      <c r="L12" s="544" t="s">
        <v>131</v>
      </c>
      <c r="M12" s="545"/>
      <c r="N12" s="545"/>
      <c r="O12" s="545"/>
      <c r="P12" s="545"/>
      <c r="Q12" s="546"/>
      <c r="R12" s="547">
        <v>7650</v>
      </c>
      <c r="S12" s="548"/>
      <c r="T12" s="548"/>
      <c r="U12" s="548"/>
      <c r="V12" s="549"/>
      <c r="W12" s="550" t="s">
        <v>1</v>
      </c>
      <c r="X12" s="488"/>
      <c r="Y12" s="488"/>
      <c r="Z12" s="488"/>
      <c r="AA12" s="488"/>
      <c r="AB12" s="551"/>
      <c r="AC12" s="552" t="s">
        <v>132</v>
      </c>
      <c r="AD12" s="553"/>
      <c r="AE12" s="553"/>
      <c r="AF12" s="553"/>
      <c r="AG12" s="554"/>
      <c r="AH12" s="552" t="s">
        <v>133</v>
      </c>
      <c r="AI12" s="553"/>
      <c r="AJ12" s="553"/>
      <c r="AK12" s="553"/>
      <c r="AL12" s="555"/>
      <c r="AM12" s="486" t="s">
        <v>134</v>
      </c>
      <c r="AN12" s="386"/>
      <c r="AO12" s="386"/>
      <c r="AP12" s="386"/>
      <c r="AQ12" s="386"/>
      <c r="AR12" s="386"/>
      <c r="AS12" s="386"/>
      <c r="AT12" s="387"/>
      <c r="AU12" s="487" t="s">
        <v>94</v>
      </c>
      <c r="AV12" s="488"/>
      <c r="AW12" s="488"/>
      <c r="AX12" s="488"/>
      <c r="AY12" s="443" t="s">
        <v>135</v>
      </c>
      <c r="AZ12" s="444"/>
      <c r="BA12" s="444"/>
      <c r="BB12" s="444"/>
      <c r="BC12" s="444"/>
      <c r="BD12" s="444"/>
      <c r="BE12" s="444"/>
      <c r="BF12" s="444"/>
      <c r="BG12" s="444"/>
      <c r="BH12" s="444"/>
      <c r="BI12" s="444"/>
      <c r="BJ12" s="444"/>
      <c r="BK12" s="444"/>
      <c r="BL12" s="444"/>
      <c r="BM12" s="445"/>
      <c r="BN12" s="429">
        <v>300000</v>
      </c>
      <c r="BO12" s="430"/>
      <c r="BP12" s="430"/>
      <c r="BQ12" s="430"/>
      <c r="BR12" s="430"/>
      <c r="BS12" s="430"/>
      <c r="BT12" s="430"/>
      <c r="BU12" s="431"/>
      <c r="BV12" s="429">
        <v>318754</v>
      </c>
      <c r="BW12" s="430"/>
      <c r="BX12" s="430"/>
      <c r="BY12" s="430"/>
      <c r="BZ12" s="430"/>
      <c r="CA12" s="430"/>
      <c r="CB12" s="430"/>
      <c r="CC12" s="431"/>
      <c r="CD12" s="469" t="s">
        <v>136</v>
      </c>
      <c r="CE12" s="389"/>
      <c r="CF12" s="389"/>
      <c r="CG12" s="389"/>
      <c r="CH12" s="389"/>
      <c r="CI12" s="389"/>
      <c r="CJ12" s="389"/>
      <c r="CK12" s="389"/>
      <c r="CL12" s="389"/>
      <c r="CM12" s="389"/>
      <c r="CN12" s="389"/>
      <c r="CO12" s="389"/>
      <c r="CP12" s="389"/>
      <c r="CQ12" s="389"/>
      <c r="CR12" s="389"/>
      <c r="CS12" s="470"/>
      <c r="CT12" s="532" t="s">
        <v>128</v>
      </c>
      <c r="CU12" s="533"/>
      <c r="CV12" s="533"/>
      <c r="CW12" s="533"/>
      <c r="CX12" s="533"/>
      <c r="CY12" s="533"/>
      <c r="CZ12" s="533"/>
      <c r="DA12" s="534"/>
      <c r="DB12" s="532" t="s">
        <v>128</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1"/>
      <c r="M13" s="513" t="s">
        <v>137</v>
      </c>
      <c r="N13" s="514"/>
      <c r="O13" s="514"/>
      <c r="P13" s="514"/>
      <c r="Q13" s="515"/>
      <c r="R13" s="516">
        <v>7619</v>
      </c>
      <c r="S13" s="517"/>
      <c r="T13" s="517"/>
      <c r="U13" s="517"/>
      <c r="V13" s="518"/>
      <c r="W13" s="519" t="s">
        <v>138</v>
      </c>
      <c r="X13" s="415"/>
      <c r="Y13" s="415"/>
      <c r="Z13" s="415"/>
      <c r="AA13" s="415"/>
      <c r="AB13" s="416"/>
      <c r="AC13" s="382">
        <v>936</v>
      </c>
      <c r="AD13" s="383"/>
      <c r="AE13" s="383"/>
      <c r="AF13" s="383"/>
      <c r="AG13" s="384"/>
      <c r="AH13" s="382">
        <v>1179</v>
      </c>
      <c r="AI13" s="383"/>
      <c r="AJ13" s="383"/>
      <c r="AK13" s="383"/>
      <c r="AL13" s="442"/>
      <c r="AM13" s="486" t="s">
        <v>139</v>
      </c>
      <c r="AN13" s="386"/>
      <c r="AO13" s="386"/>
      <c r="AP13" s="386"/>
      <c r="AQ13" s="386"/>
      <c r="AR13" s="386"/>
      <c r="AS13" s="386"/>
      <c r="AT13" s="387"/>
      <c r="AU13" s="487" t="s">
        <v>119</v>
      </c>
      <c r="AV13" s="488"/>
      <c r="AW13" s="488"/>
      <c r="AX13" s="488"/>
      <c r="AY13" s="443" t="s">
        <v>140</v>
      </c>
      <c r="AZ13" s="444"/>
      <c r="BA13" s="444"/>
      <c r="BB13" s="444"/>
      <c r="BC13" s="444"/>
      <c r="BD13" s="444"/>
      <c r="BE13" s="444"/>
      <c r="BF13" s="444"/>
      <c r="BG13" s="444"/>
      <c r="BH13" s="444"/>
      <c r="BI13" s="444"/>
      <c r="BJ13" s="444"/>
      <c r="BK13" s="444"/>
      <c r="BL13" s="444"/>
      <c r="BM13" s="445"/>
      <c r="BN13" s="429">
        <v>-130061</v>
      </c>
      <c r="BO13" s="430"/>
      <c r="BP13" s="430"/>
      <c r="BQ13" s="430"/>
      <c r="BR13" s="430"/>
      <c r="BS13" s="430"/>
      <c r="BT13" s="430"/>
      <c r="BU13" s="431"/>
      <c r="BV13" s="429">
        <v>-534124</v>
      </c>
      <c r="BW13" s="430"/>
      <c r="BX13" s="430"/>
      <c r="BY13" s="430"/>
      <c r="BZ13" s="430"/>
      <c r="CA13" s="430"/>
      <c r="CB13" s="430"/>
      <c r="CC13" s="431"/>
      <c r="CD13" s="469" t="s">
        <v>141</v>
      </c>
      <c r="CE13" s="389"/>
      <c r="CF13" s="389"/>
      <c r="CG13" s="389"/>
      <c r="CH13" s="389"/>
      <c r="CI13" s="389"/>
      <c r="CJ13" s="389"/>
      <c r="CK13" s="389"/>
      <c r="CL13" s="389"/>
      <c r="CM13" s="389"/>
      <c r="CN13" s="389"/>
      <c r="CO13" s="389"/>
      <c r="CP13" s="389"/>
      <c r="CQ13" s="389"/>
      <c r="CR13" s="389"/>
      <c r="CS13" s="470"/>
      <c r="CT13" s="426">
        <v>10.4</v>
      </c>
      <c r="CU13" s="427"/>
      <c r="CV13" s="427"/>
      <c r="CW13" s="427"/>
      <c r="CX13" s="427"/>
      <c r="CY13" s="427"/>
      <c r="CZ13" s="427"/>
      <c r="DA13" s="428"/>
      <c r="DB13" s="426">
        <v>11.1</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142</v>
      </c>
      <c r="M14" s="556"/>
      <c r="N14" s="556"/>
      <c r="O14" s="556"/>
      <c r="P14" s="556"/>
      <c r="Q14" s="557"/>
      <c r="R14" s="516">
        <v>7924</v>
      </c>
      <c r="S14" s="517"/>
      <c r="T14" s="517"/>
      <c r="U14" s="517"/>
      <c r="V14" s="518"/>
      <c r="W14" s="520"/>
      <c r="X14" s="418"/>
      <c r="Y14" s="418"/>
      <c r="Z14" s="418"/>
      <c r="AA14" s="418"/>
      <c r="AB14" s="419"/>
      <c r="AC14" s="509">
        <v>27.1</v>
      </c>
      <c r="AD14" s="510"/>
      <c r="AE14" s="510"/>
      <c r="AF14" s="510"/>
      <c r="AG14" s="511"/>
      <c r="AH14" s="509">
        <v>30</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143</v>
      </c>
      <c r="CE14" s="467"/>
      <c r="CF14" s="467"/>
      <c r="CG14" s="467"/>
      <c r="CH14" s="467"/>
      <c r="CI14" s="467"/>
      <c r="CJ14" s="467"/>
      <c r="CK14" s="467"/>
      <c r="CL14" s="467"/>
      <c r="CM14" s="467"/>
      <c r="CN14" s="467"/>
      <c r="CO14" s="467"/>
      <c r="CP14" s="467"/>
      <c r="CQ14" s="467"/>
      <c r="CR14" s="467"/>
      <c r="CS14" s="468"/>
      <c r="CT14" s="526" t="s">
        <v>129</v>
      </c>
      <c r="CU14" s="527"/>
      <c r="CV14" s="527"/>
      <c r="CW14" s="527"/>
      <c r="CX14" s="527"/>
      <c r="CY14" s="527"/>
      <c r="CZ14" s="527"/>
      <c r="DA14" s="528"/>
      <c r="DB14" s="526" t="s">
        <v>144</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1"/>
      <c r="M15" s="513" t="s">
        <v>145</v>
      </c>
      <c r="N15" s="514"/>
      <c r="O15" s="514"/>
      <c r="P15" s="514"/>
      <c r="Q15" s="515"/>
      <c r="R15" s="516">
        <v>7895</v>
      </c>
      <c r="S15" s="517"/>
      <c r="T15" s="517"/>
      <c r="U15" s="517"/>
      <c r="V15" s="518"/>
      <c r="W15" s="519" t="s">
        <v>146</v>
      </c>
      <c r="X15" s="415"/>
      <c r="Y15" s="415"/>
      <c r="Z15" s="415"/>
      <c r="AA15" s="415"/>
      <c r="AB15" s="416"/>
      <c r="AC15" s="382">
        <v>483</v>
      </c>
      <c r="AD15" s="383"/>
      <c r="AE15" s="383"/>
      <c r="AF15" s="383"/>
      <c r="AG15" s="384"/>
      <c r="AH15" s="382">
        <v>578</v>
      </c>
      <c r="AI15" s="383"/>
      <c r="AJ15" s="383"/>
      <c r="AK15" s="383"/>
      <c r="AL15" s="442"/>
      <c r="AM15" s="486"/>
      <c r="AN15" s="386"/>
      <c r="AO15" s="386"/>
      <c r="AP15" s="386"/>
      <c r="AQ15" s="386"/>
      <c r="AR15" s="386"/>
      <c r="AS15" s="386"/>
      <c r="AT15" s="387"/>
      <c r="AU15" s="487"/>
      <c r="AV15" s="488"/>
      <c r="AW15" s="488"/>
      <c r="AX15" s="488"/>
      <c r="AY15" s="455" t="s">
        <v>147</v>
      </c>
      <c r="AZ15" s="456"/>
      <c r="BA15" s="456"/>
      <c r="BB15" s="456"/>
      <c r="BC15" s="456"/>
      <c r="BD15" s="456"/>
      <c r="BE15" s="456"/>
      <c r="BF15" s="456"/>
      <c r="BG15" s="456"/>
      <c r="BH15" s="456"/>
      <c r="BI15" s="456"/>
      <c r="BJ15" s="456"/>
      <c r="BK15" s="456"/>
      <c r="BL15" s="456"/>
      <c r="BM15" s="457"/>
      <c r="BN15" s="458">
        <v>1057901</v>
      </c>
      <c r="BO15" s="459"/>
      <c r="BP15" s="459"/>
      <c r="BQ15" s="459"/>
      <c r="BR15" s="459"/>
      <c r="BS15" s="459"/>
      <c r="BT15" s="459"/>
      <c r="BU15" s="460"/>
      <c r="BV15" s="458">
        <v>1075629</v>
      </c>
      <c r="BW15" s="459"/>
      <c r="BX15" s="459"/>
      <c r="BY15" s="459"/>
      <c r="BZ15" s="459"/>
      <c r="CA15" s="459"/>
      <c r="CB15" s="459"/>
      <c r="CC15" s="460"/>
      <c r="CD15" s="529" t="s">
        <v>148</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8"/>
      <c r="C16" s="539"/>
      <c r="D16" s="539"/>
      <c r="E16" s="539"/>
      <c r="F16" s="539"/>
      <c r="G16" s="539"/>
      <c r="H16" s="539"/>
      <c r="I16" s="539"/>
      <c r="J16" s="539"/>
      <c r="K16" s="540"/>
      <c r="L16" s="503" t="s">
        <v>149</v>
      </c>
      <c r="M16" s="504"/>
      <c r="N16" s="504"/>
      <c r="O16" s="504"/>
      <c r="P16" s="504"/>
      <c r="Q16" s="505"/>
      <c r="R16" s="506" t="s">
        <v>150</v>
      </c>
      <c r="S16" s="507"/>
      <c r="T16" s="507"/>
      <c r="U16" s="507"/>
      <c r="V16" s="508"/>
      <c r="W16" s="520"/>
      <c r="X16" s="418"/>
      <c r="Y16" s="418"/>
      <c r="Z16" s="418"/>
      <c r="AA16" s="418"/>
      <c r="AB16" s="419"/>
      <c r="AC16" s="509">
        <v>14</v>
      </c>
      <c r="AD16" s="510"/>
      <c r="AE16" s="510"/>
      <c r="AF16" s="510"/>
      <c r="AG16" s="511"/>
      <c r="AH16" s="509">
        <v>14.7</v>
      </c>
      <c r="AI16" s="510"/>
      <c r="AJ16" s="510"/>
      <c r="AK16" s="510"/>
      <c r="AL16" s="512"/>
      <c r="AM16" s="486"/>
      <c r="AN16" s="386"/>
      <c r="AO16" s="386"/>
      <c r="AP16" s="386"/>
      <c r="AQ16" s="386"/>
      <c r="AR16" s="386"/>
      <c r="AS16" s="386"/>
      <c r="AT16" s="387"/>
      <c r="AU16" s="487"/>
      <c r="AV16" s="488"/>
      <c r="AW16" s="488"/>
      <c r="AX16" s="488"/>
      <c r="AY16" s="443" t="s">
        <v>151</v>
      </c>
      <c r="AZ16" s="444"/>
      <c r="BA16" s="444"/>
      <c r="BB16" s="444"/>
      <c r="BC16" s="444"/>
      <c r="BD16" s="444"/>
      <c r="BE16" s="444"/>
      <c r="BF16" s="444"/>
      <c r="BG16" s="444"/>
      <c r="BH16" s="444"/>
      <c r="BI16" s="444"/>
      <c r="BJ16" s="444"/>
      <c r="BK16" s="444"/>
      <c r="BL16" s="444"/>
      <c r="BM16" s="445"/>
      <c r="BN16" s="429">
        <v>5584937</v>
      </c>
      <c r="BO16" s="430"/>
      <c r="BP16" s="430"/>
      <c r="BQ16" s="430"/>
      <c r="BR16" s="430"/>
      <c r="BS16" s="430"/>
      <c r="BT16" s="430"/>
      <c r="BU16" s="431"/>
      <c r="BV16" s="429">
        <v>5388467</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86"/>
      <c r="M17" s="522" t="s">
        <v>152</v>
      </c>
      <c r="N17" s="523"/>
      <c r="O17" s="523"/>
      <c r="P17" s="523"/>
      <c r="Q17" s="524"/>
      <c r="R17" s="506" t="s">
        <v>153</v>
      </c>
      <c r="S17" s="507"/>
      <c r="T17" s="507"/>
      <c r="U17" s="507"/>
      <c r="V17" s="508"/>
      <c r="W17" s="519" t="s">
        <v>154</v>
      </c>
      <c r="X17" s="415"/>
      <c r="Y17" s="415"/>
      <c r="Z17" s="415"/>
      <c r="AA17" s="415"/>
      <c r="AB17" s="416"/>
      <c r="AC17" s="382">
        <v>2040</v>
      </c>
      <c r="AD17" s="383"/>
      <c r="AE17" s="383"/>
      <c r="AF17" s="383"/>
      <c r="AG17" s="384"/>
      <c r="AH17" s="382">
        <v>2177</v>
      </c>
      <c r="AI17" s="383"/>
      <c r="AJ17" s="383"/>
      <c r="AK17" s="383"/>
      <c r="AL17" s="442"/>
      <c r="AM17" s="486"/>
      <c r="AN17" s="386"/>
      <c r="AO17" s="386"/>
      <c r="AP17" s="386"/>
      <c r="AQ17" s="386"/>
      <c r="AR17" s="386"/>
      <c r="AS17" s="386"/>
      <c r="AT17" s="387"/>
      <c r="AU17" s="487"/>
      <c r="AV17" s="488"/>
      <c r="AW17" s="488"/>
      <c r="AX17" s="488"/>
      <c r="AY17" s="443" t="s">
        <v>155</v>
      </c>
      <c r="AZ17" s="444"/>
      <c r="BA17" s="444"/>
      <c r="BB17" s="444"/>
      <c r="BC17" s="444"/>
      <c r="BD17" s="444"/>
      <c r="BE17" s="444"/>
      <c r="BF17" s="444"/>
      <c r="BG17" s="444"/>
      <c r="BH17" s="444"/>
      <c r="BI17" s="444"/>
      <c r="BJ17" s="444"/>
      <c r="BK17" s="444"/>
      <c r="BL17" s="444"/>
      <c r="BM17" s="445"/>
      <c r="BN17" s="429">
        <v>1284409</v>
      </c>
      <c r="BO17" s="430"/>
      <c r="BP17" s="430"/>
      <c r="BQ17" s="430"/>
      <c r="BR17" s="430"/>
      <c r="BS17" s="430"/>
      <c r="BT17" s="430"/>
      <c r="BU17" s="431"/>
      <c r="BV17" s="429">
        <v>1306935</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156</v>
      </c>
      <c r="C18" s="480"/>
      <c r="D18" s="480"/>
      <c r="E18" s="481"/>
      <c r="F18" s="481"/>
      <c r="G18" s="481"/>
      <c r="H18" s="481"/>
      <c r="I18" s="481"/>
      <c r="J18" s="481"/>
      <c r="K18" s="481"/>
      <c r="L18" s="482">
        <v>583.69000000000005</v>
      </c>
      <c r="M18" s="482"/>
      <c r="N18" s="482"/>
      <c r="O18" s="482"/>
      <c r="P18" s="482"/>
      <c r="Q18" s="482"/>
      <c r="R18" s="483"/>
      <c r="S18" s="483"/>
      <c r="T18" s="483"/>
      <c r="U18" s="483"/>
      <c r="V18" s="484"/>
      <c r="W18" s="500"/>
      <c r="X18" s="501"/>
      <c r="Y18" s="501"/>
      <c r="Z18" s="501"/>
      <c r="AA18" s="501"/>
      <c r="AB18" s="525"/>
      <c r="AC18" s="399">
        <v>59</v>
      </c>
      <c r="AD18" s="400"/>
      <c r="AE18" s="400"/>
      <c r="AF18" s="400"/>
      <c r="AG18" s="485"/>
      <c r="AH18" s="399">
        <v>55.3</v>
      </c>
      <c r="AI18" s="400"/>
      <c r="AJ18" s="400"/>
      <c r="AK18" s="400"/>
      <c r="AL18" s="401"/>
      <c r="AM18" s="486"/>
      <c r="AN18" s="386"/>
      <c r="AO18" s="386"/>
      <c r="AP18" s="386"/>
      <c r="AQ18" s="386"/>
      <c r="AR18" s="386"/>
      <c r="AS18" s="386"/>
      <c r="AT18" s="387"/>
      <c r="AU18" s="487"/>
      <c r="AV18" s="488"/>
      <c r="AW18" s="488"/>
      <c r="AX18" s="488"/>
      <c r="AY18" s="443" t="s">
        <v>157</v>
      </c>
      <c r="AZ18" s="444"/>
      <c r="BA18" s="444"/>
      <c r="BB18" s="444"/>
      <c r="BC18" s="444"/>
      <c r="BD18" s="444"/>
      <c r="BE18" s="444"/>
      <c r="BF18" s="444"/>
      <c r="BG18" s="444"/>
      <c r="BH18" s="444"/>
      <c r="BI18" s="444"/>
      <c r="BJ18" s="444"/>
      <c r="BK18" s="444"/>
      <c r="BL18" s="444"/>
      <c r="BM18" s="445"/>
      <c r="BN18" s="429">
        <v>4965468</v>
      </c>
      <c r="BO18" s="430"/>
      <c r="BP18" s="430"/>
      <c r="BQ18" s="430"/>
      <c r="BR18" s="430"/>
      <c r="BS18" s="430"/>
      <c r="BT18" s="430"/>
      <c r="BU18" s="431"/>
      <c r="BV18" s="429">
        <v>5027555</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158</v>
      </c>
      <c r="C19" s="480"/>
      <c r="D19" s="480"/>
      <c r="E19" s="481"/>
      <c r="F19" s="481"/>
      <c r="G19" s="481"/>
      <c r="H19" s="481"/>
      <c r="I19" s="481"/>
      <c r="J19" s="481"/>
      <c r="K19" s="481"/>
      <c r="L19" s="489">
        <v>13</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159</v>
      </c>
      <c r="AZ19" s="444"/>
      <c r="BA19" s="444"/>
      <c r="BB19" s="444"/>
      <c r="BC19" s="444"/>
      <c r="BD19" s="444"/>
      <c r="BE19" s="444"/>
      <c r="BF19" s="444"/>
      <c r="BG19" s="444"/>
      <c r="BH19" s="444"/>
      <c r="BI19" s="444"/>
      <c r="BJ19" s="444"/>
      <c r="BK19" s="444"/>
      <c r="BL19" s="444"/>
      <c r="BM19" s="445"/>
      <c r="BN19" s="429">
        <v>7709078</v>
      </c>
      <c r="BO19" s="430"/>
      <c r="BP19" s="430"/>
      <c r="BQ19" s="430"/>
      <c r="BR19" s="430"/>
      <c r="BS19" s="430"/>
      <c r="BT19" s="430"/>
      <c r="BU19" s="431"/>
      <c r="BV19" s="429">
        <v>7592754</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160</v>
      </c>
      <c r="C20" s="480"/>
      <c r="D20" s="480"/>
      <c r="E20" s="481"/>
      <c r="F20" s="481"/>
      <c r="G20" s="481"/>
      <c r="H20" s="481"/>
      <c r="I20" s="481"/>
      <c r="J20" s="481"/>
      <c r="K20" s="481"/>
      <c r="L20" s="489">
        <v>3638</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161</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162</v>
      </c>
      <c r="C22" s="406"/>
      <c r="D22" s="407"/>
      <c r="E22" s="414" t="s">
        <v>1</v>
      </c>
      <c r="F22" s="415"/>
      <c r="G22" s="415"/>
      <c r="H22" s="415"/>
      <c r="I22" s="415"/>
      <c r="J22" s="415"/>
      <c r="K22" s="416"/>
      <c r="L22" s="414" t="s">
        <v>163</v>
      </c>
      <c r="M22" s="415"/>
      <c r="N22" s="415"/>
      <c r="O22" s="415"/>
      <c r="P22" s="416"/>
      <c r="Q22" s="420" t="s">
        <v>164</v>
      </c>
      <c r="R22" s="421"/>
      <c r="S22" s="421"/>
      <c r="T22" s="421"/>
      <c r="U22" s="421"/>
      <c r="V22" s="422"/>
      <c r="W22" s="471" t="s">
        <v>165</v>
      </c>
      <c r="X22" s="406"/>
      <c r="Y22" s="407"/>
      <c r="Z22" s="414" t="s">
        <v>1</v>
      </c>
      <c r="AA22" s="415"/>
      <c r="AB22" s="415"/>
      <c r="AC22" s="415"/>
      <c r="AD22" s="415"/>
      <c r="AE22" s="415"/>
      <c r="AF22" s="415"/>
      <c r="AG22" s="416"/>
      <c r="AH22" s="432" t="s">
        <v>166</v>
      </c>
      <c r="AI22" s="415"/>
      <c r="AJ22" s="415"/>
      <c r="AK22" s="415"/>
      <c r="AL22" s="416"/>
      <c r="AM22" s="432" t="s">
        <v>167</v>
      </c>
      <c r="AN22" s="433"/>
      <c r="AO22" s="433"/>
      <c r="AP22" s="433"/>
      <c r="AQ22" s="433"/>
      <c r="AR22" s="434"/>
      <c r="AS22" s="420" t="s">
        <v>164</v>
      </c>
      <c r="AT22" s="421"/>
      <c r="AU22" s="421"/>
      <c r="AV22" s="421"/>
      <c r="AW22" s="421"/>
      <c r="AX22" s="438"/>
      <c r="AY22" s="455" t="s">
        <v>168</v>
      </c>
      <c r="AZ22" s="456"/>
      <c r="BA22" s="456"/>
      <c r="BB22" s="456"/>
      <c r="BC22" s="456"/>
      <c r="BD22" s="456"/>
      <c r="BE22" s="456"/>
      <c r="BF22" s="456"/>
      <c r="BG22" s="456"/>
      <c r="BH22" s="456"/>
      <c r="BI22" s="456"/>
      <c r="BJ22" s="456"/>
      <c r="BK22" s="456"/>
      <c r="BL22" s="456"/>
      <c r="BM22" s="457"/>
      <c r="BN22" s="458">
        <v>9424773</v>
      </c>
      <c r="BO22" s="459"/>
      <c r="BP22" s="459"/>
      <c r="BQ22" s="459"/>
      <c r="BR22" s="459"/>
      <c r="BS22" s="459"/>
      <c r="BT22" s="459"/>
      <c r="BU22" s="460"/>
      <c r="BV22" s="458">
        <v>8840655</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169</v>
      </c>
      <c r="AZ23" s="444"/>
      <c r="BA23" s="444"/>
      <c r="BB23" s="444"/>
      <c r="BC23" s="444"/>
      <c r="BD23" s="444"/>
      <c r="BE23" s="444"/>
      <c r="BF23" s="444"/>
      <c r="BG23" s="444"/>
      <c r="BH23" s="444"/>
      <c r="BI23" s="444"/>
      <c r="BJ23" s="444"/>
      <c r="BK23" s="444"/>
      <c r="BL23" s="444"/>
      <c r="BM23" s="445"/>
      <c r="BN23" s="429">
        <v>7968450</v>
      </c>
      <c r="BO23" s="430"/>
      <c r="BP23" s="430"/>
      <c r="BQ23" s="430"/>
      <c r="BR23" s="430"/>
      <c r="BS23" s="430"/>
      <c r="BT23" s="430"/>
      <c r="BU23" s="431"/>
      <c r="BV23" s="429">
        <v>7672662</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170</v>
      </c>
      <c r="F24" s="386"/>
      <c r="G24" s="386"/>
      <c r="H24" s="386"/>
      <c r="I24" s="386"/>
      <c r="J24" s="386"/>
      <c r="K24" s="387"/>
      <c r="L24" s="382">
        <v>1</v>
      </c>
      <c r="M24" s="383"/>
      <c r="N24" s="383"/>
      <c r="O24" s="383"/>
      <c r="P24" s="384"/>
      <c r="Q24" s="382">
        <v>7700</v>
      </c>
      <c r="R24" s="383"/>
      <c r="S24" s="383"/>
      <c r="T24" s="383"/>
      <c r="U24" s="383"/>
      <c r="V24" s="384"/>
      <c r="W24" s="472"/>
      <c r="X24" s="409"/>
      <c r="Y24" s="410"/>
      <c r="Z24" s="385" t="s">
        <v>171</v>
      </c>
      <c r="AA24" s="386"/>
      <c r="AB24" s="386"/>
      <c r="AC24" s="386"/>
      <c r="AD24" s="386"/>
      <c r="AE24" s="386"/>
      <c r="AF24" s="386"/>
      <c r="AG24" s="387"/>
      <c r="AH24" s="382">
        <v>209</v>
      </c>
      <c r="AI24" s="383"/>
      <c r="AJ24" s="383"/>
      <c r="AK24" s="383"/>
      <c r="AL24" s="384"/>
      <c r="AM24" s="382">
        <v>611325</v>
      </c>
      <c r="AN24" s="383"/>
      <c r="AO24" s="383"/>
      <c r="AP24" s="383"/>
      <c r="AQ24" s="383"/>
      <c r="AR24" s="384"/>
      <c r="AS24" s="382">
        <v>2925</v>
      </c>
      <c r="AT24" s="383"/>
      <c r="AU24" s="383"/>
      <c r="AV24" s="383"/>
      <c r="AW24" s="383"/>
      <c r="AX24" s="442"/>
      <c r="AY24" s="402" t="s">
        <v>172</v>
      </c>
      <c r="AZ24" s="403"/>
      <c r="BA24" s="403"/>
      <c r="BB24" s="403"/>
      <c r="BC24" s="403"/>
      <c r="BD24" s="403"/>
      <c r="BE24" s="403"/>
      <c r="BF24" s="403"/>
      <c r="BG24" s="403"/>
      <c r="BH24" s="403"/>
      <c r="BI24" s="403"/>
      <c r="BJ24" s="403"/>
      <c r="BK24" s="403"/>
      <c r="BL24" s="403"/>
      <c r="BM24" s="404"/>
      <c r="BN24" s="429">
        <v>6068418</v>
      </c>
      <c r="BO24" s="430"/>
      <c r="BP24" s="430"/>
      <c r="BQ24" s="430"/>
      <c r="BR24" s="430"/>
      <c r="BS24" s="430"/>
      <c r="BT24" s="430"/>
      <c r="BU24" s="431"/>
      <c r="BV24" s="429">
        <v>5325518</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173</v>
      </c>
      <c r="F25" s="386"/>
      <c r="G25" s="386"/>
      <c r="H25" s="386"/>
      <c r="I25" s="386"/>
      <c r="J25" s="386"/>
      <c r="K25" s="387"/>
      <c r="L25" s="382">
        <v>1</v>
      </c>
      <c r="M25" s="383"/>
      <c r="N25" s="383"/>
      <c r="O25" s="383"/>
      <c r="P25" s="384"/>
      <c r="Q25" s="382">
        <v>6160</v>
      </c>
      <c r="R25" s="383"/>
      <c r="S25" s="383"/>
      <c r="T25" s="383"/>
      <c r="U25" s="383"/>
      <c r="V25" s="384"/>
      <c r="W25" s="472"/>
      <c r="X25" s="409"/>
      <c r="Y25" s="410"/>
      <c r="Z25" s="385" t="s">
        <v>174</v>
      </c>
      <c r="AA25" s="386"/>
      <c r="AB25" s="386"/>
      <c r="AC25" s="386"/>
      <c r="AD25" s="386"/>
      <c r="AE25" s="386"/>
      <c r="AF25" s="386"/>
      <c r="AG25" s="387"/>
      <c r="AH25" s="382">
        <v>43</v>
      </c>
      <c r="AI25" s="383"/>
      <c r="AJ25" s="383"/>
      <c r="AK25" s="383"/>
      <c r="AL25" s="384"/>
      <c r="AM25" s="382">
        <v>114208</v>
      </c>
      <c r="AN25" s="383"/>
      <c r="AO25" s="383"/>
      <c r="AP25" s="383"/>
      <c r="AQ25" s="383"/>
      <c r="AR25" s="384"/>
      <c r="AS25" s="382">
        <v>2656</v>
      </c>
      <c r="AT25" s="383"/>
      <c r="AU25" s="383"/>
      <c r="AV25" s="383"/>
      <c r="AW25" s="383"/>
      <c r="AX25" s="442"/>
      <c r="AY25" s="455" t="s">
        <v>175</v>
      </c>
      <c r="AZ25" s="456"/>
      <c r="BA25" s="456"/>
      <c r="BB25" s="456"/>
      <c r="BC25" s="456"/>
      <c r="BD25" s="456"/>
      <c r="BE25" s="456"/>
      <c r="BF25" s="456"/>
      <c r="BG25" s="456"/>
      <c r="BH25" s="456"/>
      <c r="BI25" s="456"/>
      <c r="BJ25" s="456"/>
      <c r="BK25" s="456"/>
      <c r="BL25" s="456"/>
      <c r="BM25" s="457"/>
      <c r="BN25" s="458">
        <v>222498</v>
      </c>
      <c r="BO25" s="459"/>
      <c r="BP25" s="459"/>
      <c r="BQ25" s="459"/>
      <c r="BR25" s="459"/>
      <c r="BS25" s="459"/>
      <c r="BT25" s="459"/>
      <c r="BU25" s="460"/>
      <c r="BV25" s="458">
        <v>1195417</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176</v>
      </c>
      <c r="F26" s="386"/>
      <c r="G26" s="386"/>
      <c r="H26" s="386"/>
      <c r="I26" s="386"/>
      <c r="J26" s="386"/>
      <c r="K26" s="387"/>
      <c r="L26" s="382">
        <v>1</v>
      </c>
      <c r="M26" s="383"/>
      <c r="N26" s="383"/>
      <c r="O26" s="383"/>
      <c r="P26" s="384"/>
      <c r="Q26" s="382">
        <v>5540</v>
      </c>
      <c r="R26" s="383"/>
      <c r="S26" s="383"/>
      <c r="T26" s="383"/>
      <c r="U26" s="383"/>
      <c r="V26" s="384"/>
      <c r="W26" s="472"/>
      <c r="X26" s="409"/>
      <c r="Y26" s="410"/>
      <c r="Z26" s="385" t="s">
        <v>177</v>
      </c>
      <c r="AA26" s="440"/>
      <c r="AB26" s="440"/>
      <c r="AC26" s="440"/>
      <c r="AD26" s="440"/>
      <c r="AE26" s="440"/>
      <c r="AF26" s="440"/>
      <c r="AG26" s="441"/>
      <c r="AH26" s="382">
        <v>4</v>
      </c>
      <c r="AI26" s="383"/>
      <c r="AJ26" s="383"/>
      <c r="AK26" s="383"/>
      <c r="AL26" s="384"/>
      <c r="AM26" s="382">
        <v>10720</v>
      </c>
      <c r="AN26" s="383"/>
      <c r="AO26" s="383"/>
      <c r="AP26" s="383"/>
      <c r="AQ26" s="383"/>
      <c r="AR26" s="384"/>
      <c r="AS26" s="382">
        <v>2680</v>
      </c>
      <c r="AT26" s="383"/>
      <c r="AU26" s="383"/>
      <c r="AV26" s="383"/>
      <c r="AW26" s="383"/>
      <c r="AX26" s="442"/>
      <c r="AY26" s="469" t="s">
        <v>178</v>
      </c>
      <c r="AZ26" s="389"/>
      <c r="BA26" s="389"/>
      <c r="BB26" s="389"/>
      <c r="BC26" s="389"/>
      <c r="BD26" s="389"/>
      <c r="BE26" s="389"/>
      <c r="BF26" s="389"/>
      <c r="BG26" s="389"/>
      <c r="BH26" s="389"/>
      <c r="BI26" s="389"/>
      <c r="BJ26" s="389"/>
      <c r="BK26" s="389"/>
      <c r="BL26" s="389"/>
      <c r="BM26" s="470"/>
      <c r="BN26" s="429" t="s">
        <v>179</v>
      </c>
      <c r="BO26" s="430"/>
      <c r="BP26" s="430"/>
      <c r="BQ26" s="430"/>
      <c r="BR26" s="430"/>
      <c r="BS26" s="430"/>
      <c r="BT26" s="430"/>
      <c r="BU26" s="431"/>
      <c r="BV26" s="429" t="s">
        <v>128</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180</v>
      </c>
      <c r="F27" s="386"/>
      <c r="G27" s="386"/>
      <c r="H27" s="386"/>
      <c r="I27" s="386"/>
      <c r="J27" s="386"/>
      <c r="K27" s="387"/>
      <c r="L27" s="382">
        <v>1</v>
      </c>
      <c r="M27" s="383"/>
      <c r="N27" s="383"/>
      <c r="O27" s="383"/>
      <c r="P27" s="384"/>
      <c r="Q27" s="382">
        <v>2650</v>
      </c>
      <c r="R27" s="383"/>
      <c r="S27" s="383"/>
      <c r="T27" s="383"/>
      <c r="U27" s="383"/>
      <c r="V27" s="384"/>
      <c r="W27" s="472"/>
      <c r="X27" s="409"/>
      <c r="Y27" s="410"/>
      <c r="Z27" s="385" t="s">
        <v>181</v>
      </c>
      <c r="AA27" s="386"/>
      <c r="AB27" s="386"/>
      <c r="AC27" s="386"/>
      <c r="AD27" s="386"/>
      <c r="AE27" s="386"/>
      <c r="AF27" s="386"/>
      <c r="AG27" s="387"/>
      <c r="AH27" s="382">
        <v>19</v>
      </c>
      <c r="AI27" s="383"/>
      <c r="AJ27" s="383"/>
      <c r="AK27" s="383"/>
      <c r="AL27" s="384"/>
      <c r="AM27" s="382">
        <v>50597</v>
      </c>
      <c r="AN27" s="383"/>
      <c r="AO27" s="383"/>
      <c r="AP27" s="383"/>
      <c r="AQ27" s="383"/>
      <c r="AR27" s="384"/>
      <c r="AS27" s="382">
        <v>2663</v>
      </c>
      <c r="AT27" s="383"/>
      <c r="AU27" s="383"/>
      <c r="AV27" s="383"/>
      <c r="AW27" s="383"/>
      <c r="AX27" s="442"/>
      <c r="AY27" s="466" t="s">
        <v>182</v>
      </c>
      <c r="AZ27" s="467"/>
      <c r="BA27" s="467"/>
      <c r="BB27" s="467"/>
      <c r="BC27" s="467"/>
      <c r="BD27" s="467"/>
      <c r="BE27" s="467"/>
      <c r="BF27" s="467"/>
      <c r="BG27" s="467"/>
      <c r="BH27" s="467"/>
      <c r="BI27" s="467"/>
      <c r="BJ27" s="467"/>
      <c r="BK27" s="467"/>
      <c r="BL27" s="467"/>
      <c r="BM27" s="468"/>
      <c r="BN27" s="463" t="s">
        <v>144</v>
      </c>
      <c r="BO27" s="464"/>
      <c r="BP27" s="464"/>
      <c r="BQ27" s="464"/>
      <c r="BR27" s="464"/>
      <c r="BS27" s="464"/>
      <c r="BT27" s="464"/>
      <c r="BU27" s="465"/>
      <c r="BV27" s="463" t="s">
        <v>144</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183</v>
      </c>
      <c r="F28" s="386"/>
      <c r="G28" s="386"/>
      <c r="H28" s="386"/>
      <c r="I28" s="386"/>
      <c r="J28" s="386"/>
      <c r="K28" s="387"/>
      <c r="L28" s="382">
        <v>1</v>
      </c>
      <c r="M28" s="383"/>
      <c r="N28" s="383"/>
      <c r="O28" s="383"/>
      <c r="P28" s="384"/>
      <c r="Q28" s="382">
        <v>1990</v>
      </c>
      <c r="R28" s="383"/>
      <c r="S28" s="383"/>
      <c r="T28" s="383"/>
      <c r="U28" s="383"/>
      <c r="V28" s="384"/>
      <c r="W28" s="472"/>
      <c r="X28" s="409"/>
      <c r="Y28" s="410"/>
      <c r="Z28" s="385" t="s">
        <v>184</v>
      </c>
      <c r="AA28" s="386"/>
      <c r="AB28" s="386"/>
      <c r="AC28" s="386"/>
      <c r="AD28" s="386"/>
      <c r="AE28" s="386"/>
      <c r="AF28" s="386"/>
      <c r="AG28" s="387"/>
      <c r="AH28" s="382" t="s">
        <v>144</v>
      </c>
      <c r="AI28" s="383"/>
      <c r="AJ28" s="383"/>
      <c r="AK28" s="383"/>
      <c r="AL28" s="384"/>
      <c r="AM28" s="382" t="s">
        <v>144</v>
      </c>
      <c r="AN28" s="383"/>
      <c r="AO28" s="383"/>
      <c r="AP28" s="383"/>
      <c r="AQ28" s="383"/>
      <c r="AR28" s="384"/>
      <c r="AS28" s="382" t="s">
        <v>129</v>
      </c>
      <c r="AT28" s="383"/>
      <c r="AU28" s="383"/>
      <c r="AV28" s="383"/>
      <c r="AW28" s="383"/>
      <c r="AX28" s="442"/>
      <c r="AY28" s="446" t="s">
        <v>185</v>
      </c>
      <c r="AZ28" s="447"/>
      <c r="BA28" s="447"/>
      <c r="BB28" s="448"/>
      <c r="BC28" s="455" t="s">
        <v>48</v>
      </c>
      <c r="BD28" s="456"/>
      <c r="BE28" s="456"/>
      <c r="BF28" s="456"/>
      <c r="BG28" s="456"/>
      <c r="BH28" s="456"/>
      <c r="BI28" s="456"/>
      <c r="BJ28" s="456"/>
      <c r="BK28" s="456"/>
      <c r="BL28" s="456"/>
      <c r="BM28" s="457"/>
      <c r="BN28" s="458">
        <v>3761114</v>
      </c>
      <c r="BO28" s="459"/>
      <c r="BP28" s="459"/>
      <c r="BQ28" s="459"/>
      <c r="BR28" s="459"/>
      <c r="BS28" s="459"/>
      <c r="BT28" s="459"/>
      <c r="BU28" s="460"/>
      <c r="BV28" s="458">
        <v>3699070</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186</v>
      </c>
      <c r="F29" s="386"/>
      <c r="G29" s="386"/>
      <c r="H29" s="386"/>
      <c r="I29" s="386"/>
      <c r="J29" s="386"/>
      <c r="K29" s="387"/>
      <c r="L29" s="382">
        <v>11</v>
      </c>
      <c r="M29" s="383"/>
      <c r="N29" s="383"/>
      <c r="O29" s="383"/>
      <c r="P29" s="384"/>
      <c r="Q29" s="382">
        <v>1850</v>
      </c>
      <c r="R29" s="383"/>
      <c r="S29" s="383"/>
      <c r="T29" s="383"/>
      <c r="U29" s="383"/>
      <c r="V29" s="384"/>
      <c r="W29" s="473"/>
      <c r="X29" s="474"/>
      <c r="Y29" s="475"/>
      <c r="Z29" s="385" t="s">
        <v>187</v>
      </c>
      <c r="AA29" s="386"/>
      <c r="AB29" s="386"/>
      <c r="AC29" s="386"/>
      <c r="AD29" s="386"/>
      <c r="AE29" s="386"/>
      <c r="AF29" s="386"/>
      <c r="AG29" s="387"/>
      <c r="AH29" s="382">
        <v>228</v>
      </c>
      <c r="AI29" s="383"/>
      <c r="AJ29" s="383"/>
      <c r="AK29" s="383"/>
      <c r="AL29" s="384"/>
      <c r="AM29" s="382">
        <v>661922</v>
      </c>
      <c r="AN29" s="383"/>
      <c r="AO29" s="383"/>
      <c r="AP29" s="383"/>
      <c r="AQ29" s="383"/>
      <c r="AR29" s="384"/>
      <c r="AS29" s="382">
        <v>2903</v>
      </c>
      <c r="AT29" s="383"/>
      <c r="AU29" s="383"/>
      <c r="AV29" s="383"/>
      <c r="AW29" s="383"/>
      <c r="AX29" s="442"/>
      <c r="AY29" s="449"/>
      <c r="AZ29" s="450"/>
      <c r="BA29" s="450"/>
      <c r="BB29" s="451"/>
      <c r="BC29" s="443" t="s">
        <v>188</v>
      </c>
      <c r="BD29" s="444"/>
      <c r="BE29" s="444"/>
      <c r="BF29" s="444"/>
      <c r="BG29" s="444"/>
      <c r="BH29" s="444"/>
      <c r="BI29" s="444"/>
      <c r="BJ29" s="444"/>
      <c r="BK29" s="444"/>
      <c r="BL29" s="444"/>
      <c r="BM29" s="445"/>
      <c r="BN29" s="429">
        <v>249267</v>
      </c>
      <c r="BO29" s="430"/>
      <c r="BP29" s="430"/>
      <c r="BQ29" s="430"/>
      <c r="BR29" s="430"/>
      <c r="BS29" s="430"/>
      <c r="BT29" s="430"/>
      <c r="BU29" s="431"/>
      <c r="BV29" s="429">
        <v>197296</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189</v>
      </c>
      <c r="X30" s="397"/>
      <c r="Y30" s="397"/>
      <c r="Z30" s="397"/>
      <c r="AA30" s="397"/>
      <c r="AB30" s="397"/>
      <c r="AC30" s="397"/>
      <c r="AD30" s="397"/>
      <c r="AE30" s="397"/>
      <c r="AF30" s="397"/>
      <c r="AG30" s="398"/>
      <c r="AH30" s="399">
        <v>91.4</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1878076</v>
      </c>
      <c r="BO30" s="464"/>
      <c r="BP30" s="464"/>
      <c r="BQ30" s="464"/>
      <c r="BR30" s="464"/>
      <c r="BS30" s="464"/>
      <c r="BT30" s="464"/>
      <c r="BU30" s="465"/>
      <c r="BV30" s="463">
        <v>2073123</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8" t="s">
        <v>190</v>
      </c>
      <c r="D32" s="388"/>
      <c r="E32" s="388"/>
      <c r="F32" s="388"/>
      <c r="G32" s="388"/>
      <c r="H32" s="388"/>
      <c r="I32" s="388"/>
      <c r="J32" s="388"/>
      <c r="K32" s="388"/>
      <c r="L32" s="388"/>
      <c r="M32" s="388"/>
      <c r="N32" s="388"/>
      <c r="O32" s="388"/>
      <c r="P32" s="388"/>
      <c r="Q32" s="388"/>
      <c r="R32" s="388"/>
      <c r="S32" s="388"/>
      <c r="U32" s="389" t="s">
        <v>191</v>
      </c>
      <c r="V32" s="389"/>
      <c r="W32" s="389"/>
      <c r="X32" s="389"/>
      <c r="Y32" s="389"/>
      <c r="Z32" s="389"/>
      <c r="AA32" s="389"/>
      <c r="AB32" s="389"/>
      <c r="AC32" s="389"/>
      <c r="AD32" s="389"/>
      <c r="AE32" s="389"/>
      <c r="AF32" s="389"/>
      <c r="AG32" s="389"/>
      <c r="AH32" s="389"/>
      <c r="AI32" s="389"/>
      <c r="AJ32" s="389"/>
      <c r="AK32" s="389"/>
      <c r="AM32" s="389" t="s">
        <v>192</v>
      </c>
      <c r="AN32" s="389"/>
      <c r="AO32" s="389"/>
      <c r="AP32" s="389"/>
      <c r="AQ32" s="389"/>
      <c r="AR32" s="389"/>
      <c r="AS32" s="389"/>
      <c r="AT32" s="389"/>
      <c r="AU32" s="389"/>
      <c r="AV32" s="389"/>
      <c r="AW32" s="389"/>
      <c r="AX32" s="389"/>
      <c r="AY32" s="389"/>
      <c r="AZ32" s="389"/>
      <c r="BA32" s="389"/>
      <c r="BB32" s="389"/>
      <c r="BC32" s="389"/>
      <c r="BE32" s="389" t="s">
        <v>193</v>
      </c>
      <c r="BF32" s="389"/>
      <c r="BG32" s="389"/>
      <c r="BH32" s="389"/>
      <c r="BI32" s="389"/>
      <c r="BJ32" s="389"/>
      <c r="BK32" s="389"/>
      <c r="BL32" s="389"/>
      <c r="BM32" s="389"/>
      <c r="BN32" s="389"/>
      <c r="BO32" s="389"/>
      <c r="BP32" s="389"/>
      <c r="BQ32" s="389"/>
      <c r="BR32" s="389"/>
      <c r="BS32" s="389"/>
      <c r="BT32" s="389"/>
      <c r="BU32" s="389"/>
      <c r="BW32" s="389" t="s">
        <v>194</v>
      </c>
      <c r="BX32" s="389"/>
      <c r="BY32" s="389"/>
      <c r="BZ32" s="389"/>
      <c r="CA32" s="389"/>
      <c r="CB32" s="389"/>
      <c r="CC32" s="389"/>
      <c r="CD32" s="389"/>
      <c r="CE32" s="389"/>
      <c r="CF32" s="389"/>
      <c r="CG32" s="389"/>
      <c r="CH32" s="389"/>
      <c r="CI32" s="389"/>
      <c r="CJ32" s="389"/>
      <c r="CK32" s="389"/>
      <c r="CL32" s="389"/>
      <c r="CM32" s="389"/>
      <c r="CO32" s="389" t="s">
        <v>195</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2">
      <c r="A33" s="172"/>
      <c r="B33" s="196"/>
      <c r="C33" s="381" t="s">
        <v>196</v>
      </c>
      <c r="D33" s="381"/>
      <c r="E33" s="380" t="s">
        <v>197</v>
      </c>
      <c r="F33" s="380"/>
      <c r="G33" s="380"/>
      <c r="H33" s="380"/>
      <c r="I33" s="380"/>
      <c r="J33" s="380"/>
      <c r="K33" s="380"/>
      <c r="L33" s="380"/>
      <c r="M33" s="380"/>
      <c r="N33" s="380"/>
      <c r="O33" s="380"/>
      <c r="P33" s="380"/>
      <c r="Q33" s="380"/>
      <c r="R33" s="380"/>
      <c r="S33" s="380"/>
      <c r="T33" s="197"/>
      <c r="U33" s="381" t="s">
        <v>198</v>
      </c>
      <c r="V33" s="381"/>
      <c r="W33" s="380" t="s">
        <v>197</v>
      </c>
      <c r="X33" s="380"/>
      <c r="Y33" s="380"/>
      <c r="Z33" s="380"/>
      <c r="AA33" s="380"/>
      <c r="AB33" s="380"/>
      <c r="AC33" s="380"/>
      <c r="AD33" s="380"/>
      <c r="AE33" s="380"/>
      <c r="AF33" s="380"/>
      <c r="AG33" s="380"/>
      <c r="AH33" s="380"/>
      <c r="AI33" s="380"/>
      <c r="AJ33" s="380"/>
      <c r="AK33" s="380"/>
      <c r="AL33" s="197"/>
      <c r="AM33" s="381" t="s">
        <v>196</v>
      </c>
      <c r="AN33" s="381"/>
      <c r="AO33" s="380" t="s">
        <v>197</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381" t="s">
        <v>199</v>
      </c>
      <c r="BX33" s="381"/>
      <c r="BY33" s="380" t="s">
        <v>201</v>
      </c>
      <c r="BZ33" s="380"/>
      <c r="CA33" s="380"/>
      <c r="CB33" s="380"/>
      <c r="CC33" s="380"/>
      <c r="CD33" s="380"/>
      <c r="CE33" s="380"/>
      <c r="CF33" s="380"/>
      <c r="CG33" s="380"/>
      <c r="CH33" s="380"/>
      <c r="CI33" s="380"/>
      <c r="CJ33" s="380"/>
      <c r="CK33" s="380"/>
      <c r="CL33" s="380"/>
      <c r="CM33" s="380"/>
      <c r="CN33" s="197"/>
      <c r="CO33" s="381" t="s">
        <v>198</v>
      </c>
      <c r="CP33" s="381"/>
      <c r="CQ33" s="380" t="s">
        <v>202</v>
      </c>
      <c r="CR33" s="380"/>
      <c r="CS33" s="380"/>
      <c r="CT33" s="380"/>
      <c r="CU33" s="380"/>
      <c r="CV33" s="380"/>
      <c r="CW33" s="380"/>
      <c r="CX33" s="380"/>
      <c r="CY33" s="380"/>
      <c r="CZ33" s="380"/>
      <c r="DA33" s="380"/>
      <c r="DB33" s="380"/>
      <c r="DC33" s="380"/>
      <c r="DD33" s="380"/>
      <c r="DE33" s="380"/>
      <c r="DF33" s="197"/>
      <c r="DG33" s="379" t="s">
        <v>203</v>
      </c>
      <c r="DH33" s="379"/>
      <c r="DI33" s="199"/>
    </row>
    <row r="34" spans="1:113" ht="32.25" customHeight="1" x14ac:dyDescent="0.2">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3</v>
      </c>
      <c r="V34" s="377"/>
      <c r="W34" s="378" t="str">
        <f>IF('各会計、関係団体の財政状況及び健全化判断比率'!B28="","",'各会計、関係団体の財政状況及び健全化判断比率'!B28)</f>
        <v>訪問看護事業特別会計</v>
      </c>
      <c r="X34" s="378"/>
      <c r="Y34" s="378"/>
      <c r="Z34" s="378"/>
      <c r="AA34" s="378"/>
      <c r="AB34" s="378"/>
      <c r="AC34" s="378"/>
      <c r="AD34" s="378"/>
      <c r="AE34" s="378"/>
      <c r="AF34" s="378"/>
      <c r="AG34" s="378"/>
      <c r="AH34" s="378"/>
      <c r="AI34" s="378"/>
      <c r="AJ34" s="378"/>
      <c r="AK34" s="378"/>
      <c r="AL34" s="172"/>
      <c r="AM34" s="377">
        <f>IF(AO34="","",MAX(C34:D43,U34:V43)+1)</f>
        <v>8</v>
      </c>
      <c r="AN34" s="377"/>
      <c r="AO34" s="378" t="str">
        <f>IF('各会計、関係団体の財政状況及び健全化判断比率'!B33="","",'各会計、関係団体の財政状況及び健全化判断比率'!B33)</f>
        <v>病院事業会計</v>
      </c>
      <c r="AP34" s="378"/>
      <c r="AQ34" s="378"/>
      <c r="AR34" s="378"/>
      <c r="AS34" s="378"/>
      <c r="AT34" s="378"/>
      <c r="AU34" s="378"/>
      <c r="AV34" s="378"/>
      <c r="AW34" s="378"/>
      <c r="AX34" s="378"/>
      <c r="AY34" s="378"/>
      <c r="AZ34" s="378"/>
      <c r="BA34" s="378"/>
      <c r="BB34" s="378"/>
      <c r="BC34" s="378"/>
      <c r="BD34" s="172"/>
      <c r="BE34" s="377">
        <f>IF(BG34="","",MAX(C34:D43,U34:V43,AM34:AN43)+1)</f>
        <v>11</v>
      </c>
      <c r="BF34" s="377"/>
      <c r="BG34" s="378" t="str">
        <f>IF('各会計、関係団体の財政状況及び健全化判断比率'!B36="","",'各会計、関係団体の財政状況及び健全化判断比率'!B36)</f>
        <v>公共下水道事業特別会計</v>
      </c>
      <c r="BH34" s="378"/>
      <c r="BI34" s="378"/>
      <c r="BJ34" s="378"/>
      <c r="BK34" s="378"/>
      <c r="BL34" s="378"/>
      <c r="BM34" s="378"/>
      <c r="BN34" s="378"/>
      <c r="BO34" s="378"/>
      <c r="BP34" s="378"/>
      <c r="BQ34" s="378"/>
      <c r="BR34" s="378"/>
      <c r="BS34" s="378"/>
      <c r="BT34" s="378"/>
      <c r="BU34" s="378"/>
      <c r="BV34" s="172"/>
      <c r="BW34" s="377">
        <f>IF(BY34="","",MAX(C34:D43,U34:V43,AM34:AN43,BE34:BF43)+1)</f>
        <v>15</v>
      </c>
      <c r="BX34" s="377"/>
      <c r="BY34" s="378" t="str">
        <f>IF('各会計、関係団体の財政状況及び健全化判断比率'!B68="","",'各会計、関係団体の財政状況及び健全化判断比率'!B68)</f>
        <v>松山広域福祉施設事務組合　一般会計</v>
      </c>
      <c r="BZ34" s="378"/>
      <c r="CA34" s="378"/>
      <c r="CB34" s="378"/>
      <c r="CC34" s="378"/>
      <c r="CD34" s="378"/>
      <c r="CE34" s="378"/>
      <c r="CF34" s="378"/>
      <c r="CG34" s="378"/>
      <c r="CH34" s="378"/>
      <c r="CI34" s="378"/>
      <c r="CJ34" s="378"/>
      <c r="CK34" s="378"/>
      <c r="CL34" s="378"/>
      <c r="CM34" s="378"/>
      <c r="CN34" s="172"/>
      <c r="CO34" s="377">
        <f>IF(CQ34="","",MAX(C34:D43,U34:V43,AM34:AN43,BE34:BF43,BW34:BX43)+1)</f>
        <v>25</v>
      </c>
      <c r="CP34" s="377"/>
      <c r="CQ34" s="378" t="str">
        <f>IF('各会計、関係団体の財政状況及び健全化判断比率'!BS7="","",'各会計、関係団体の財政状況及び健全化判断比率'!BS7)</f>
        <v>公益社団法人久万高原農業公社</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2">
      <c r="A35" s="172"/>
      <c r="B35" s="196"/>
      <c r="C35" s="377">
        <f>IF(E35="","",C34+1)</f>
        <v>2</v>
      </c>
      <c r="D35" s="377"/>
      <c r="E35" s="378" t="str">
        <f>IF('各会計、関係団体の財政状況及び健全化判断比率'!B8="","",'各会計、関係団体の財政状況及び健全化判断比率'!B8)</f>
        <v>凶荒予備事業特別会計</v>
      </c>
      <c r="F35" s="378"/>
      <c r="G35" s="378"/>
      <c r="H35" s="378"/>
      <c r="I35" s="378"/>
      <c r="J35" s="378"/>
      <c r="K35" s="378"/>
      <c r="L35" s="378"/>
      <c r="M35" s="378"/>
      <c r="N35" s="378"/>
      <c r="O35" s="378"/>
      <c r="P35" s="378"/>
      <c r="Q35" s="378"/>
      <c r="R35" s="378"/>
      <c r="S35" s="378"/>
      <c r="T35" s="172"/>
      <c r="U35" s="377">
        <f>IF(W35="","",U34+1)</f>
        <v>4</v>
      </c>
      <c r="V35" s="377"/>
      <c r="W35" s="378" t="str">
        <f>IF('各会計、関係団体の財政状況及び健全化判断比率'!B29="","",'各会計、関係団体の財政状況及び健全化判断比率'!B29)</f>
        <v>国民健康保険事業特別会計</v>
      </c>
      <c r="X35" s="378"/>
      <c r="Y35" s="378"/>
      <c r="Z35" s="378"/>
      <c r="AA35" s="378"/>
      <c r="AB35" s="378"/>
      <c r="AC35" s="378"/>
      <c r="AD35" s="378"/>
      <c r="AE35" s="378"/>
      <c r="AF35" s="378"/>
      <c r="AG35" s="378"/>
      <c r="AH35" s="378"/>
      <c r="AI35" s="378"/>
      <c r="AJ35" s="378"/>
      <c r="AK35" s="378"/>
      <c r="AL35" s="172"/>
      <c r="AM35" s="377">
        <f t="shared" ref="AM35:AM43" si="0">IF(AO35="","",AM34+1)</f>
        <v>9</v>
      </c>
      <c r="AN35" s="377"/>
      <c r="AO35" s="378" t="str">
        <f>IF('各会計、関係団体の財政状況及び健全化判断比率'!B34="","",'各会計、関係団体の財政状況及び健全化判断比率'!B34)</f>
        <v>老人保健施設事業会計</v>
      </c>
      <c r="AP35" s="378"/>
      <c r="AQ35" s="378"/>
      <c r="AR35" s="378"/>
      <c r="AS35" s="378"/>
      <c r="AT35" s="378"/>
      <c r="AU35" s="378"/>
      <c r="AV35" s="378"/>
      <c r="AW35" s="378"/>
      <c r="AX35" s="378"/>
      <c r="AY35" s="378"/>
      <c r="AZ35" s="378"/>
      <c r="BA35" s="378"/>
      <c r="BB35" s="378"/>
      <c r="BC35" s="378"/>
      <c r="BD35" s="172"/>
      <c r="BE35" s="377">
        <f t="shared" ref="BE35:BE43" si="1">IF(BG35="","",BE34+1)</f>
        <v>12</v>
      </c>
      <c r="BF35" s="377"/>
      <c r="BG35" s="378" t="str">
        <f>IF('各会計、関係団体の財政状況及び健全化判断比率'!B37="","",'各会計、関係団体の財政状況及び健全化判断比率'!B37)</f>
        <v>農業集落排水事業特別会計</v>
      </c>
      <c r="BH35" s="378"/>
      <c r="BI35" s="378"/>
      <c r="BJ35" s="378"/>
      <c r="BK35" s="378"/>
      <c r="BL35" s="378"/>
      <c r="BM35" s="378"/>
      <c r="BN35" s="378"/>
      <c r="BO35" s="378"/>
      <c r="BP35" s="378"/>
      <c r="BQ35" s="378"/>
      <c r="BR35" s="378"/>
      <c r="BS35" s="378"/>
      <c r="BT35" s="378"/>
      <c r="BU35" s="378"/>
      <c r="BV35" s="172"/>
      <c r="BW35" s="377">
        <f t="shared" ref="BW35:BW43" si="2">IF(BY35="","",BW34+1)</f>
        <v>16</v>
      </c>
      <c r="BX35" s="377"/>
      <c r="BY35" s="378" t="str">
        <f>IF('各会計、関係団体の財政状況及び健全化判断比率'!B69="","",'各会計、関係団体の財政状況及び健全化判断比率'!B69)</f>
        <v>松山広域福祉施設事務組合　公営企業会計</v>
      </c>
      <c r="BZ35" s="378"/>
      <c r="CA35" s="378"/>
      <c r="CB35" s="378"/>
      <c r="CC35" s="378"/>
      <c r="CD35" s="378"/>
      <c r="CE35" s="378"/>
      <c r="CF35" s="378"/>
      <c r="CG35" s="378"/>
      <c r="CH35" s="378"/>
      <c r="CI35" s="378"/>
      <c r="CJ35" s="378"/>
      <c r="CK35" s="378"/>
      <c r="CL35" s="378"/>
      <c r="CM35" s="378"/>
      <c r="CN35" s="172"/>
      <c r="CO35" s="377">
        <f t="shared" ref="CO35:CO43" si="3">IF(CQ35="","",CO34+1)</f>
        <v>26</v>
      </c>
      <c r="CP35" s="377"/>
      <c r="CQ35" s="378" t="str">
        <f>IF('各会計、関係団体の財政状況及び健全化判断比率'!BS8="","",'各会計、関係団体の財政状況及び健全化判断比率'!BS8)</f>
        <v>株式会社いぶき</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2">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5</v>
      </c>
      <c r="V36" s="377"/>
      <c r="W36" s="378" t="str">
        <f>IF('各会計、関係団体の財政状況及び健全化判断比率'!B30="","",'各会計、関係団体の財政状況及び健全化判断比率'!B30)</f>
        <v>国民健康保険診療所事業特別会計</v>
      </c>
      <c r="X36" s="378"/>
      <c r="Y36" s="378"/>
      <c r="Z36" s="378"/>
      <c r="AA36" s="378"/>
      <c r="AB36" s="378"/>
      <c r="AC36" s="378"/>
      <c r="AD36" s="378"/>
      <c r="AE36" s="378"/>
      <c r="AF36" s="378"/>
      <c r="AG36" s="378"/>
      <c r="AH36" s="378"/>
      <c r="AI36" s="378"/>
      <c r="AJ36" s="378"/>
      <c r="AK36" s="378"/>
      <c r="AL36" s="172"/>
      <c r="AM36" s="377">
        <f t="shared" si="0"/>
        <v>10</v>
      </c>
      <c r="AN36" s="377"/>
      <c r="AO36" s="378" t="str">
        <f>IF('各会計、関係団体の財政状況及び健全化判断比率'!B35="","",'各会計、関係団体の財政状況及び健全化判断比率'!B35)</f>
        <v>簡易水道事業会計</v>
      </c>
      <c r="AP36" s="378"/>
      <c r="AQ36" s="378"/>
      <c r="AR36" s="378"/>
      <c r="AS36" s="378"/>
      <c r="AT36" s="378"/>
      <c r="AU36" s="378"/>
      <c r="AV36" s="378"/>
      <c r="AW36" s="378"/>
      <c r="AX36" s="378"/>
      <c r="AY36" s="378"/>
      <c r="AZ36" s="378"/>
      <c r="BA36" s="378"/>
      <c r="BB36" s="378"/>
      <c r="BC36" s="378"/>
      <c r="BD36" s="172"/>
      <c r="BE36" s="377">
        <f t="shared" si="1"/>
        <v>13</v>
      </c>
      <c r="BF36" s="377"/>
      <c r="BG36" s="378" t="str">
        <f>IF('各会計、関係団体の財政状況及び健全化判断比率'!B38="","",'各会計、関係団体の財政状況及び健全化判断比率'!B38)</f>
        <v>浄化槽事業特別会計</v>
      </c>
      <c r="BH36" s="378"/>
      <c r="BI36" s="378"/>
      <c r="BJ36" s="378"/>
      <c r="BK36" s="378"/>
      <c r="BL36" s="378"/>
      <c r="BM36" s="378"/>
      <c r="BN36" s="378"/>
      <c r="BO36" s="378"/>
      <c r="BP36" s="378"/>
      <c r="BQ36" s="378"/>
      <c r="BR36" s="378"/>
      <c r="BS36" s="378"/>
      <c r="BT36" s="378"/>
      <c r="BU36" s="378"/>
      <c r="BV36" s="172"/>
      <c r="BW36" s="377">
        <f t="shared" si="2"/>
        <v>17</v>
      </c>
      <c r="BX36" s="377"/>
      <c r="BY36" s="378" t="str">
        <f>IF('各会計、関係団体の財政状況及び健全化判断比率'!B70="","",'各会計、関係団体の財政状況及び健全化判断比率'!B70)</f>
        <v>愛媛県市町総合事務組合　退職手当事業分</v>
      </c>
      <c r="BZ36" s="378"/>
      <c r="CA36" s="378"/>
      <c r="CB36" s="378"/>
      <c r="CC36" s="378"/>
      <c r="CD36" s="378"/>
      <c r="CE36" s="378"/>
      <c r="CF36" s="378"/>
      <c r="CG36" s="378"/>
      <c r="CH36" s="378"/>
      <c r="CI36" s="378"/>
      <c r="CJ36" s="378"/>
      <c r="CK36" s="378"/>
      <c r="CL36" s="378"/>
      <c r="CM36" s="378"/>
      <c r="CN36" s="172"/>
      <c r="CO36" s="377">
        <f t="shared" si="3"/>
        <v>27</v>
      </c>
      <c r="CP36" s="377"/>
      <c r="CQ36" s="378" t="str">
        <f>IF('各会計、関係団体の財政状況及び健全化判断比率'!BS9="","",'各会計、関係団体の財政状況及び健全化判断比率'!BS9)</f>
        <v>一般社団法人柳谷産業開発公社</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2">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6</v>
      </c>
      <c r="V37" s="377"/>
      <c r="W37" s="378" t="str">
        <f>IF('各会計、関係団体の財政状況及び健全化判断比率'!B31="","",'各会計、関係団体の財政状況及び健全化判断比率'!B31)</f>
        <v>介護保険事業特別会計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f t="shared" si="1"/>
        <v>14</v>
      </c>
      <c r="BF37" s="377"/>
      <c r="BG37" s="378" t="str">
        <f>IF('各会計、関係団体の財政状況及び健全化判断比率'!B39="","",'各会計、関係団体の財政状況及び健全化判断比率'!B39)</f>
        <v>分譲宅地造成事業特別会計</v>
      </c>
      <c r="BH37" s="378"/>
      <c r="BI37" s="378"/>
      <c r="BJ37" s="378"/>
      <c r="BK37" s="378"/>
      <c r="BL37" s="378"/>
      <c r="BM37" s="378"/>
      <c r="BN37" s="378"/>
      <c r="BO37" s="378"/>
      <c r="BP37" s="378"/>
      <c r="BQ37" s="378"/>
      <c r="BR37" s="378"/>
      <c r="BS37" s="378"/>
      <c r="BT37" s="378"/>
      <c r="BU37" s="378"/>
      <c r="BV37" s="172"/>
      <c r="BW37" s="377">
        <f t="shared" si="2"/>
        <v>18</v>
      </c>
      <c r="BX37" s="377"/>
      <c r="BY37" s="378" t="str">
        <f>IF('各会計、関係団体の財政状況及び健全化判断比率'!B71="","",'各会計、関係団体の財政状況及び健全化判断比率'!B71)</f>
        <v>愛媛県市町総合事務組合　消防補償事業分</v>
      </c>
      <c r="BZ37" s="378"/>
      <c r="CA37" s="378"/>
      <c r="CB37" s="378"/>
      <c r="CC37" s="378"/>
      <c r="CD37" s="378"/>
      <c r="CE37" s="378"/>
      <c r="CF37" s="378"/>
      <c r="CG37" s="378"/>
      <c r="CH37" s="378"/>
      <c r="CI37" s="378"/>
      <c r="CJ37" s="378"/>
      <c r="CK37" s="378"/>
      <c r="CL37" s="378"/>
      <c r="CM37" s="378"/>
      <c r="CN37" s="172"/>
      <c r="CO37" s="377">
        <f t="shared" si="3"/>
        <v>28</v>
      </c>
      <c r="CP37" s="377"/>
      <c r="CQ37" s="378" t="str">
        <f>IF('各会計、関係団体の財政状況及び健全化判断比率'!BS10="","",'各会計、関係団体の財政状況及び健全化判断比率'!BS10)</f>
        <v>株式会社みかわ</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2">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f t="shared" si="4"/>
        <v>7</v>
      </c>
      <c r="V38" s="377"/>
      <c r="W38" s="378" t="str">
        <f>IF('各会計、関係団体の財政状況及び健全化判断比率'!B32="","",'各会計、関係団体の財政状況及び健全化判断比率'!B32)</f>
        <v>後期高齢者医療保険事業特別会計</v>
      </c>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19</v>
      </c>
      <c r="BX38" s="377"/>
      <c r="BY38" s="378" t="str">
        <f>IF('各会計、関係団体の財政状況及び健全化判断比率'!B72="","",'各会計、関係団体の財政状況及び健全化判断比率'!B72)</f>
        <v>愛媛県市町総合事務組合　交通災害事業分</v>
      </c>
      <c r="BZ38" s="378"/>
      <c r="CA38" s="378"/>
      <c r="CB38" s="378"/>
      <c r="CC38" s="378"/>
      <c r="CD38" s="378"/>
      <c r="CE38" s="378"/>
      <c r="CF38" s="378"/>
      <c r="CG38" s="378"/>
      <c r="CH38" s="378"/>
      <c r="CI38" s="378"/>
      <c r="CJ38" s="378"/>
      <c r="CK38" s="378"/>
      <c r="CL38" s="378"/>
      <c r="CM38" s="378"/>
      <c r="CN38" s="172"/>
      <c r="CO38" s="377">
        <f t="shared" si="3"/>
        <v>29</v>
      </c>
      <c r="CP38" s="377"/>
      <c r="CQ38" s="378" t="str">
        <f>IF('各会計、関係団体の財政状況及び健全化判断比率'!BS11="","",'各会計、関係団体の財政状況及び健全化判断比率'!BS11)</f>
        <v>株式会社さんさん久万高原</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2">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20</v>
      </c>
      <c r="BX39" s="377"/>
      <c r="BY39" s="378" t="str">
        <f>IF('各会計、関係団体の財政状況及び健全化判断比率'!B73="","",'各会計、関係団体の財政状況及び健全化判断比率'!B73)</f>
        <v>愛媛県市町総合事務組合　自治会館事業分</v>
      </c>
      <c r="BZ39" s="378"/>
      <c r="CA39" s="378"/>
      <c r="CB39" s="378"/>
      <c r="CC39" s="378"/>
      <c r="CD39" s="378"/>
      <c r="CE39" s="378"/>
      <c r="CF39" s="378"/>
      <c r="CG39" s="378"/>
      <c r="CH39" s="378"/>
      <c r="CI39" s="378"/>
      <c r="CJ39" s="378"/>
      <c r="CK39" s="378"/>
      <c r="CL39" s="378"/>
      <c r="CM39" s="378"/>
      <c r="CN39" s="172"/>
      <c r="CO39" s="377">
        <f t="shared" si="3"/>
        <v>30</v>
      </c>
      <c r="CP39" s="377"/>
      <c r="CQ39" s="378" t="str">
        <f>IF('各会計、関係団体の財政状況及び健全化判断比率'!BS12="","",'各会計、関係団体の財政状況及び健全化判断比率'!BS12)</f>
        <v>株式会社林業商社天空の森</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2">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21</v>
      </c>
      <c r="BX40" s="377"/>
      <c r="BY40" s="378" t="str">
        <f>IF('各会計、関係団体の財政状況及び健全化判断比率'!B74="","",'各会計、関係団体の財政状況及び健全化判断比率'!B74)</f>
        <v>愛媛県市町総合事務組合　議員公務災害事業分</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2">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22</v>
      </c>
      <c r="BX41" s="377"/>
      <c r="BY41" s="378" t="str">
        <f>IF('各会計、関係団体の財政状況及び健全化判断比率'!B75="","",'各会計、関係団体の財政状況及び健全化判断比率'!B75)</f>
        <v>愛媛県市町総合事務組合　共通経費分</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2">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23</v>
      </c>
      <c r="BX42" s="377"/>
      <c r="BY42" s="378" t="str">
        <f>IF('各会計、関係団体の財政状況及び健全化判断比率'!B76="","",'各会計、関係団体の財政状況及び健全化判断比率'!B76)</f>
        <v>愛媛地方税滞納整理機構</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2">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f t="shared" si="2"/>
        <v>24</v>
      </c>
      <c r="BX43" s="377"/>
      <c r="BY43" s="378" t="str">
        <f>IF('各会計、関係団体の財政状況及び健全化判断比率'!B77="","",'各会計、関係団体の財政状況及び健全化判断比率'!B77)</f>
        <v>愛媛県後期高齢者医療広域連合　一般会計</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374" t="s">
        <v>205</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206</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207</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208</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209</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210</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211</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71" t="s">
        <v>611</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D485A-FFD5-4E0F-BCCC-D6502C17208B}">
  <sheetPr>
    <pageSetUpPr fitToPage="1"/>
  </sheetPr>
  <dimension ref="B1:EM50"/>
  <sheetViews>
    <sheetView showGridLines="0" workbookViewId="0"/>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2"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212</v>
      </c>
      <c r="DI1" s="727"/>
      <c r="DJ1" s="727"/>
      <c r="DK1" s="727"/>
      <c r="DL1" s="727"/>
      <c r="DM1" s="727"/>
      <c r="DN1" s="728"/>
      <c r="DO1" s="205"/>
      <c r="DP1" s="726" t="s">
        <v>213</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217</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29" t="s">
        <v>221</v>
      </c>
      <c r="AQ4" s="729"/>
      <c r="AR4" s="729"/>
      <c r="AS4" s="729"/>
      <c r="AT4" s="729"/>
      <c r="AU4" s="729"/>
      <c r="AV4" s="729"/>
      <c r="AW4" s="729"/>
      <c r="AX4" s="729"/>
      <c r="AY4" s="729"/>
      <c r="AZ4" s="729"/>
      <c r="BA4" s="729"/>
      <c r="BB4" s="729"/>
      <c r="BC4" s="729"/>
      <c r="BD4" s="729"/>
      <c r="BE4" s="729"/>
      <c r="BF4" s="729"/>
      <c r="BG4" s="729" t="s">
        <v>222</v>
      </c>
      <c r="BH4" s="729"/>
      <c r="BI4" s="729"/>
      <c r="BJ4" s="729"/>
      <c r="BK4" s="729"/>
      <c r="BL4" s="729"/>
      <c r="BM4" s="729"/>
      <c r="BN4" s="729"/>
      <c r="BO4" s="729" t="s">
        <v>219</v>
      </c>
      <c r="BP4" s="729"/>
      <c r="BQ4" s="729"/>
      <c r="BR4" s="729"/>
      <c r="BS4" s="729" t="s">
        <v>223</v>
      </c>
      <c r="BT4" s="729"/>
      <c r="BU4" s="729"/>
      <c r="BV4" s="729"/>
      <c r="BW4" s="729"/>
      <c r="BX4" s="729"/>
      <c r="BY4" s="729"/>
      <c r="BZ4" s="729"/>
      <c r="CA4" s="729"/>
      <c r="CB4" s="729"/>
      <c r="CD4" s="688" t="s">
        <v>224</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225</v>
      </c>
      <c r="C5" s="686"/>
      <c r="D5" s="686"/>
      <c r="E5" s="686"/>
      <c r="F5" s="686"/>
      <c r="G5" s="686"/>
      <c r="H5" s="686"/>
      <c r="I5" s="686"/>
      <c r="J5" s="686"/>
      <c r="K5" s="686"/>
      <c r="L5" s="686"/>
      <c r="M5" s="686"/>
      <c r="N5" s="686"/>
      <c r="O5" s="686"/>
      <c r="P5" s="686"/>
      <c r="Q5" s="687"/>
      <c r="R5" s="682">
        <v>848793</v>
      </c>
      <c r="S5" s="683"/>
      <c r="T5" s="683"/>
      <c r="U5" s="683"/>
      <c r="V5" s="683"/>
      <c r="W5" s="683"/>
      <c r="X5" s="683"/>
      <c r="Y5" s="711"/>
      <c r="Z5" s="724">
        <v>7.4</v>
      </c>
      <c r="AA5" s="724"/>
      <c r="AB5" s="724"/>
      <c r="AC5" s="724"/>
      <c r="AD5" s="725">
        <v>848793</v>
      </c>
      <c r="AE5" s="725"/>
      <c r="AF5" s="725"/>
      <c r="AG5" s="725"/>
      <c r="AH5" s="725"/>
      <c r="AI5" s="725"/>
      <c r="AJ5" s="725"/>
      <c r="AK5" s="725"/>
      <c r="AL5" s="712">
        <v>14.4</v>
      </c>
      <c r="AM5" s="698"/>
      <c r="AN5" s="698"/>
      <c r="AO5" s="713"/>
      <c r="AP5" s="685" t="s">
        <v>226</v>
      </c>
      <c r="AQ5" s="686"/>
      <c r="AR5" s="686"/>
      <c r="AS5" s="686"/>
      <c r="AT5" s="686"/>
      <c r="AU5" s="686"/>
      <c r="AV5" s="686"/>
      <c r="AW5" s="686"/>
      <c r="AX5" s="686"/>
      <c r="AY5" s="686"/>
      <c r="AZ5" s="686"/>
      <c r="BA5" s="686"/>
      <c r="BB5" s="686"/>
      <c r="BC5" s="686"/>
      <c r="BD5" s="686"/>
      <c r="BE5" s="686"/>
      <c r="BF5" s="687"/>
      <c r="BG5" s="635">
        <v>848447</v>
      </c>
      <c r="BH5" s="636"/>
      <c r="BI5" s="636"/>
      <c r="BJ5" s="636"/>
      <c r="BK5" s="636"/>
      <c r="BL5" s="636"/>
      <c r="BM5" s="636"/>
      <c r="BN5" s="637"/>
      <c r="BO5" s="661">
        <v>100</v>
      </c>
      <c r="BP5" s="661"/>
      <c r="BQ5" s="661"/>
      <c r="BR5" s="661"/>
      <c r="BS5" s="662" t="s">
        <v>128</v>
      </c>
      <c r="BT5" s="662"/>
      <c r="BU5" s="662"/>
      <c r="BV5" s="662"/>
      <c r="BW5" s="662"/>
      <c r="BX5" s="662"/>
      <c r="BY5" s="662"/>
      <c r="BZ5" s="662"/>
      <c r="CA5" s="662"/>
      <c r="CB5" s="707"/>
      <c r="CD5" s="688" t="s">
        <v>221</v>
      </c>
      <c r="CE5" s="689"/>
      <c r="CF5" s="689"/>
      <c r="CG5" s="689"/>
      <c r="CH5" s="689"/>
      <c r="CI5" s="689"/>
      <c r="CJ5" s="689"/>
      <c r="CK5" s="689"/>
      <c r="CL5" s="689"/>
      <c r="CM5" s="689"/>
      <c r="CN5" s="689"/>
      <c r="CO5" s="689"/>
      <c r="CP5" s="689"/>
      <c r="CQ5" s="690"/>
      <c r="CR5" s="688" t="s">
        <v>227</v>
      </c>
      <c r="CS5" s="689"/>
      <c r="CT5" s="689"/>
      <c r="CU5" s="689"/>
      <c r="CV5" s="689"/>
      <c r="CW5" s="689"/>
      <c r="CX5" s="689"/>
      <c r="CY5" s="690"/>
      <c r="CZ5" s="688" t="s">
        <v>219</v>
      </c>
      <c r="DA5" s="689"/>
      <c r="DB5" s="689"/>
      <c r="DC5" s="690"/>
      <c r="DD5" s="688" t="s">
        <v>228</v>
      </c>
      <c r="DE5" s="689"/>
      <c r="DF5" s="689"/>
      <c r="DG5" s="689"/>
      <c r="DH5" s="689"/>
      <c r="DI5" s="689"/>
      <c r="DJ5" s="689"/>
      <c r="DK5" s="689"/>
      <c r="DL5" s="689"/>
      <c r="DM5" s="689"/>
      <c r="DN5" s="689"/>
      <c r="DO5" s="689"/>
      <c r="DP5" s="690"/>
      <c r="DQ5" s="688" t="s">
        <v>229</v>
      </c>
      <c r="DR5" s="689"/>
      <c r="DS5" s="689"/>
      <c r="DT5" s="689"/>
      <c r="DU5" s="689"/>
      <c r="DV5" s="689"/>
      <c r="DW5" s="689"/>
      <c r="DX5" s="689"/>
      <c r="DY5" s="689"/>
      <c r="DZ5" s="689"/>
      <c r="EA5" s="689"/>
      <c r="EB5" s="689"/>
      <c r="EC5" s="690"/>
    </row>
    <row r="6" spans="2:143" ht="11.25" customHeight="1" x14ac:dyDescent="0.2">
      <c r="B6" s="632" t="s">
        <v>230</v>
      </c>
      <c r="C6" s="633"/>
      <c r="D6" s="633"/>
      <c r="E6" s="633"/>
      <c r="F6" s="633"/>
      <c r="G6" s="633"/>
      <c r="H6" s="633"/>
      <c r="I6" s="633"/>
      <c r="J6" s="633"/>
      <c r="K6" s="633"/>
      <c r="L6" s="633"/>
      <c r="M6" s="633"/>
      <c r="N6" s="633"/>
      <c r="O6" s="633"/>
      <c r="P6" s="633"/>
      <c r="Q6" s="634"/>
      <c r="R6" s="635">
        <v>232077</v>
      </c>
      <c r="S6" s="636"/>
      <c r="T6" s="636"/>
      <c r="U6" s="636"/>
      <c r="V6" s="636"/>
      <c r="W6" s="636"/>
      <c r="X6" s="636"/>
      <c r="Y6" s="637"/>
      <c r="Z6" s="661">
        <v>2</v>
      </c>
      <c r="AA6" s="661"/>
      <c r="AB6" s="661"/>
      <c r="AC6" s="661"/>
      <c r="AD6" s="662">
        <v>232077</v>
      </c>
      <c r="AE6" s="662"/>
      <c r="AF6" s="662"/>
      <c r="AG6" s="662"/>
      <c r="AH6" s="662"/>
      <c r="AI6" s="662"/>
      <c r="AJ6" s="662"/>
      <c r="AK6" s="662"/>
      <c r="AL6" s="638">
        <v>3.9</v>
      </c>
      <c r="AM6" s="639"/>
      <c r="AN6" s="639"/>
      <c r="AO6" s="663"/>
      <c r="AP6" s="632" t="s">
        <v>231</v>
      </c>
      <c r="AQ6" s="633"/>
      <c r="AR6" s="633"/>
      <c r="AS6" s="633"/>
      <c r="AT6" s="633"/>
      <c r="AU6" s="633"/>
      <c r="AV6" s="633"/>
      <c r="AW6" s="633"/>
      <c r="AX6" s="633"/>
      <c r="AY6" s="633"/>
      <c r="AZ6" s="633"/>
      <c r="BA6" s="633"/>
      <c r="BB6" s="633"/>
      <c r="BC6" s="633"/>
      <c r="BD6" s="633"/>
      <c r="BE6" s="633"/>
      <c r="BF6" s="634"/>
      <c r="BG6" s="635">
        <v>848447</v>
      </c>
      <c r="BH6" s="636"/>
      <c r="BI6" s="636"/>
      <c r="BJ6" s="636"/>
      <c r="BK6" s="636"/>
      <c r="BL6" s="636"/>
      <c r="BM6" s="636"/>
      <c r="BN6" s="637"/>
      <c r="BO6" s="661">
        <v>100</v>
      </c>
      <c r="BP6" s="661"/>
      <c r="BQ6" s="661"/>
      <c r="BR6" s="661"/>
      <c r="BS6" s="662" t="s">
        <v>128</v>
      </c>
      <c r="BT6" s="662"/>
      <c r="BU6" s="662"/>
      <c r="BV6" s="662"/>
      <c r="BW6" s="662"/>
      <c r="BX6" s="662"/>
      <c r="BY6" s="662"/>
      <c r="BZ6" s="662"/>
      <c r="CA6" s="662"/>
      <c r="CB6" s="707"/>
      <c r="CD6" s="685" t="s">
        <v>232</v>
      </c>
      <c r="CE6" s="686"/>
      <c r="CF6" s="686"/>
      <c r="CG6" s="686"/>
      <c r="CH6" s="686"/>
      <c r="CI6" s="686"/>
      <c r="CJ6" s="686"/>
      <c r="CK6" s="686"/>
      <c r="CL6" s="686"/>
      <c r="CM6" s="686"/>
      <c r="CN6" s="686"/>
      <c r="CO6" s="686"/>
      <c r="CP6" s="686"/>
      <c r="CQ6" s="687"/>
      <c r="CR6" s="635">
        <v>69870</v>
      </c>
      <c r="CS6" s="636"/>
      <c r="CT6" s="636"/>
      <c r="CU6" s="636"/>
      <c r="CV6" s="636"/>
      <c r="CW6" s="636"/>
      <c r="CX6" s="636"/>
      <c r="CY6" s="637"/>
      <c r="CZ6" s="712">
        <v>0.7</v>
      </c>
      <c r="DA6" s="698"/>
      <c r="DB6" s="698"/>
      <c r="DC6" s="714"/>
      <c r="DD6" s="641" t="s">
        <v>128</v>
      </c>
      <c r="DE6" s="636"/>
      <c r="DF6" s="636"/>
      <c r="DG6" s="636"/>
      <c r="DH6" s="636"/>
      <c r="DI6" s="636"/>
      <c r="DJ6" s="636"/>
      <c r="DK6" s="636"/>
      <c r="DL6" s="636"/>
      <c r="DM6" s="636"/>
      <c r="DN6" s="636"/>
      <c r="DO6" s="636"/>
      <c r="DP6" s="637"/>
      <c r="DQ6" s="641">
        <v>69870</v>
      </c>
      <c r="DR6" s="636"/>
      <c r="DS6" s="636"/>
      <c r="DT6" s="636"/>
      <c r="DU6" s="636"/>
      <c r="DV6" s="636"/>
      <c r="DW6" s="636"/>
      <c r="DX6" s="636"/>
      <c r="DY6" s="636"/>
      <c r="DZ6" s="636"/>
      <c r="EA6" s="636"/>
      <c r="EB6" s="636"/>
      <c r="EC6" s="673"/>
    </row>
    <row r="7" spans="2:143" ht="11.25" customHeight="1" x14ac:dyDescent="0.2">
      <c r="B7" s="632" t="s">
        <v>233</v>
      </c>
      <c r="C7" s="633"/>
      <c r="D7" s="633"/>
      <c r="E7" s="633"/>
      <c r="F7" s="633"/>
      <c r="G7" s="633"/>
      <c r="H7" s="633"/>
      <c r="I7" s="633"/>
      <c r="J7" s="633"/>
      <c r="K7" s="633"/>
      <c r="L7" s="633"/>
      <c r="M7" s="633"/>
      <c r="N7" s="633"/>
      <c r="O7" s="633"/>
      <c r="P7" s="633"/>
      <c r="Q7" s="634"/>
      <c r="R7" s="635">
        <v>789</v>
      </c>
      <c r="S7" s="636"/>
      <c r="T7" s="636"/>
      <c r="U7" s="636"/>
      <c r="V7" s="636"/>
      <c r="W7" s="636"/>
      <c r="X7" s="636"/>
      <c r="Y7" s="637"/>
      <c r="Z7" s="661">
        <v>0</v>
      </c>
      <c r="AA7" s="661"/>
      <c r="AB7" s="661"/>
      <c r="AC7" s="661"/>
      <c r="AD7" s="662">
        <v>789</v>
      </c>
      <c r="AE7" s="662"/>
      <c r="AF7" s="662"/>
      <c r="AG7" s="662"/>
      <c r="AH7" s="662"/>
      <c r="AI7" s="662"/>
      <c r="AJ7" s="662"/>
      <c r="AK7" s="662"/>
      <c r="AL7" s="638">
        <v>0</v>
      </c>
      <c r="AM7" s="639"/>
      <c r="AN7" s="639"/>
      <c r="AO7" s="663"/>
      <c r="AP7" s="632" t="s">
        <v>234</v>
      </c>
      <c r="AQ7" s="633"/>
      <c r="AR7" s="633"/>
      <c r="AS7" s="633"/>
      <c r="AT7" s="633"/>
      <c r="AU7" s="633"/>
      <c r="AV7" s="633"/>
      <c r="AW7" s="633"/>
      <c r="AX7" s="633"/>
      <c r="AY7" s="633"/>
      <c r="AZ7" s="633"/>
      <c r="BA7" s="633"/>
      <c r="BB7" s="633"/>
      <c r="BC7" s="633"/>
      <c r="BD7" s="633"/>
      <c r="BE7" s="633"/>
      <c r="BF7" s="634"/>
      <c r="BG7" s="635">
        <v>254563</v>
      </c>
      <c r="BH7" s="636"/>
      <c r="BI7" s="636"/>
      <c r="BJ7" s="636"/>
      <c r="BK7" s="636"/>
      <c r="BL7" s="636"/>
      <c r="BM7" s="636"/>
      <c r="BN7" s="637"/>
      <c r="BO7" s="661">
        <v>30</v>
      </c>
      <c r="BP7" s="661"/>
      <c r="BQ7" s="661"/>
      <c r="BR7" s="661"/>
      <c r="BS7" s="662" t="s">
        <v>128</v>
      </c>
      <c r="BT7" s="662"/>
      <c r="BU7" s="662"/>
      <c r="BV7" s="662"/>
      <c r="BW7" s="662"/>
      <c r="BX7" s="662"/>
      <c r="BY7" s="662"/>
      <c r="BZ7" s="662"/>
      <c r="CA7" s="662"/>
      <c r="CB7" s="707"/>
      <c r="CD7" s="632" t="s">
        <v>235</v>
      </c>
      <c r="CE7" s="633"/>
      <c r="CF7" s="633"/>
      <c r="CG7" s="633"/>
      <c r="CH7" s="633"/>
      <c r="CI7" s="633"/>
      <c r="CJ7" s="633"/>
      <c r="CK7" s="633"/>
      <c r="CL7" s="633"/>
      <c r="CM7" s="633"/>
      <c r="CN7" s="633"/>
      <c r="CO7" s="633"/>
      <c r="CP7" s="633"/>
      <c r="CQ7" s="634"/>
      <c r="CR7" s="635">
        <v>2052477</v>
      </c>
      <c r="CS7" s="636"/>
      <c r="CT7" s="636"/>
      <c r="CU7" s="636"/>
      <c r="CV7" s="636"/>
      <c r="CW7" s="636"/>
      <c r="CX7" s="636"/>
      <c r="CY7" s="637"/>
      <c r="CZ7" s="661">
        <v>19.600000000000001</v>
      </c>
      <c r="DA7" s="661"/>
      <c r="DB7" s="661"/>
      <c r="DC7" s="661"/>
      <c r="DD7" s="641">
        <v>250070</v>
      </c>
      <c r="DE7" s="636"/>
      <c r="DF7" s="636"/>
      <c r="DG7" s="636"/>
      <c r="DH7" s="636"/>
      <c r="DI7" s="636"/>
      <c r="DJ7" s="636"/>
      <c r="DK7" s="636"/>
      <c r="DL7" s="636"/>
      <c r="DM7" s="636"/>
      <c r="DN7" s="636"/>
      <c r="DO7" s="636"/>
      <c r="DP7" s="637"/>
      <c r="DQ7" s="641">
        <v>1174089</v>
      </c>
      <c r="DR7" s="636"/>
      <c r="DS7" s="636"/>
      <c r="DT7" s="636"/>
      <c r="DU7" s="636"/>
      <c r="DV7" s="636"/>
      <c r="DW7" s="636"/>
      <c r="DX7" s="636"/>
      <c r="DY7" s="636"/>
      <c r="DZ7" s="636"/>
      <c r="EA7" s="636"/>
      <c r="EB7" s="636"/>
      <c r="EC7" s="673"/>
    </row>
    <row r="8" spans="2:143" ht="11.25" customHeight="1" x14ac:dyDescent="0.2">
      <c r="B8" s="632" t="s">
        <v>236</v>
      </c>
      <c r="C8" s="633"/>
      <c r="D8" s="633"/>
      <c r="E8" s="633"/>
      <c r="F8" s="633"/>
      <c r="G8" s="633"/>
      <c r="H8" s="633"/>
      <c r="I8" s="633"/>
      <c r="J8" s="633"/>
      <c r="K8" s="633"/>
      <c r="L8" s="633"/>
      <c r="M8" s="633"/>
      <c r="N8" s="633"/>
      <c r="O8" s="633"/>
      <c r="P8" s="633"/>
      <c r="Q8" s="634"/>
      <c r="R8" s="635">
        <v>3565</v>
      </c>
      <c r="S8" s="636"/>
      <c r="T8" s="636"/>
      <c r="U8" s="636"/>
      <c r="V8" s="636"/>
      <c r="W8" s="636"/>
      <c r="X8" s="636"/>
      <c r="Y8" s="637"/>
      <c r="Z8" s="661">
        <v>0</v>
      </c>
      <c r="AA8" s="661"/>
      <c r="AB8" s="661"/>
      <c r="AC8" s="661"/>
      <c r="AD8" s="662">
        <v>3565</v>
      </c>
      <c r="AE8" s="662"/>
      <c r="AF8" s="662"/>
      <c r="AG8" s="662"/>
      <c r="AH8" s="662"/>
      <c r="AI8" s="662"/>
      <c r="AJ8" s="662"/>
      <c r="AK8" s="662"/>
      <c r="AL8" s="638">
        <v>0.1</v>
      </c>
      <c r="AM8" s="639"/>
      <c r="AN8" s="639"/>
      <c r="AO8" s="663"/>
      <c r="AP8" s="632" t="s">
        <v>237</v>
      </c>
      <c r="AQ8" s="633"/>
      <c r="AR8" s="633"/>
      <c r="AS8" s="633"/>
      <c r="AT8" s="633"/>
      <c r="AU8" s="633"/>
      <c r="AV8" s="633"/>
      <c r="AW8" s="633"/>
      <c r="AX8" s="633"/>
      <c r="AY8" s="633"/>
      <c r="AZ8" s="633"/>
      <c r="BA8" s="633"/>
      <c r="BB8" s="633"/>
      <c r="BC8" s="633"/>
      <c r="BD8" s="633"/>
      <c r="BE8" s="633"/>
      <c r="BF8" s="634"/>
      <c r="BG8" s="635">
        <v>10637</v>
      </c>
      <c r="BH8" s="636"/>
      <c r="BI8" s="636"/>
      <c r="BJ8" s="636"/>
      <c r="BK8" s="636"/>
      <c r="BL8" s="636"/>
      <c r="BM8" s="636"/>
      <c r="BN8" s="637"/>
      <c r="BO8" s="661">
        <v>1.3</v>
      </c>
      <c r="BP8" s="661"/>
      <c r="BQ8" s="661"/>
      <c r="BR8" s="661"/>
      <c r="BS8" s="662" t="s">
        <v>128</v>
      </c>
      <c r="BT8" s="662"/>
      <c r="BU8" s="662"/>
      <c r="BV8" s="662"/>
      <c r="BW8" s="662"/>
      <c r="BX8" s="662"/>
      <c r="BY8" s="662"/>
      <c r="BZ8" s="662"/>
      <c r="CA8" s="662"/>
      <c r="CB8" s="707"/>
      <c r="CD8" s="632" t="s">
        <v>238</v>
      </c>
      <c r="CE8" s="633"/>
      <c r="CF8" s="633"/>
      <c r="CG8" s="633"/>
      <c r="CH8" s="633"/>
      <c r="CI8" s="633"/>
      <c r="CJ8" s="633"/>
      <c r="CK8" s="633"/>
      <c r="CL8" s="633"/>
      <c r="CM8" s="633"/>
      <c r="CN8" s="633"/>
      <c r="CO8" s="633"/>
      <c r="CP8" s="633"/>
      <c r="CQ8" s="634"/>
      <c r="CR8" s="635">
        <v>2108869</v>
      </c>
      <c r="CS8" s="636"/>
      <c r="CT8" s="636"/>
      <c r="CU8" s="636"/>
      <c r="CV8" s="636"/>
      <c r="CW8" s="636"/>
      <c r="CX8" s="636"/>
      <c r="CY8" s="637"/>
      <c r="CZ8" s="661">
        <v>20.100000000000001</v>
      </c>
      <c r="DA8" s="661"/>
      <c r="DB8" s="661"/>
      <c r="DC8" s="661"/>
      <c r="DD8" s="641">
        <v>451</v>
      </c>
      <c r="DE8" s="636"/>
      <c r="DF8" s="636"/>
      <c r="DG8" s="636"/>
      <c r="DH8" s="636"/>
      <c r="DI8" s="636"/>
      <c r="DJ8" s="636"/>
      <c r="DK8" s="636"/>
      <c r="DL8" s="636"/>
      <c r="DM8" s="636"/>
      <c r="DN8" s="636"/>
      <c r="DO8" s="636"/>
      <c r="DP8" s="637"/>
      <c r="DQ8" s="641">
        <v>1243295</v>
      </c>
      <c r="DR8" s="636"/>
      <c r="DS8" s="636"/>
      <c r="DT8" s="636"/>
      <c r="DU8" s="636"/>
      <c r="DV8" s="636"/>
      <c r="DW8" s="636"/>
      <c r="DX8" s="636"/>
      <c r="DY8" s="636"/>
      <c r="DZ8" s="636"/>
      <c r="EA8" s="636"/>
      <c r="EB8" s="636"/>
      <c r="EC8" s="673"/>
    </row>
    <row r="9" spans="2:143" ht="11.25" customHeight="1" x14ac:dyDescent="0.2">
      <c r="B9" s="632" t="s">
        <v>239</v>
      </c>
      <c r="C9" s="633"/>
      <c r="D9" s="633"/>
      <c r="E9" s="633"/>
      <c r="F9" s="633"/>
      <c r="G9" s="633"/>
      <c r="H9" s="633"/>
      <c r="I9" s="633"/>
      <c r="J9" s="633"/>
      <c r="K9" s="633"/>
      <c r="L9" s="633"/>
      <c r="M9" s="633"/>
      <c r="N9" s="633"/>
      <c r="O9" s="633"/>
      <c r="P9" s="633"/>
      <c r="Q9" s="634"/>
      <c r="R9" s="635">
        <v>4430</v>
      </c>
      <c r="S9" s="636"/>
      <c r="T9" s="636"/>
      <c r="U9" s="636"/>
      <c r="V9" s="636"/>
      <c r="W9" s="636"/>
      <c r="X9" s="636"/>
      <c r="Y9" s="637"/>
      <c r="Z9" s="661">
        <v>0</v>
      </c>
      <c r="AA9" s="661"/>
      <c r="AB9" s="661"/>
      <c r="AC9" s="661"/>
      <c r="AD9" s="662">
        <v>4430</v>
      </c>
      <c r="AE9" s="662"/>
      <c r="AF9" s="662"/>
      <c r="AG9" s="662"/>
      <c r="AH9" s="662"/>
      <c r="AI9" s="662"/>
      <c r="AJ9" s="662"/>
      <c r="AK9" s="662"/>
      <c r="AL9" s="638">
        <v>0.1</v>
      </c>
      <c r="AM9" s="639"/>
      <c r="AN9" s="639"/>
      <c r="AO9" s="663"/>
      <c r="AP9" s="632" t="s">
        <v>240</v>
      </c>
      <c r="AQ9" s="633"/>
      <c r="AR9" s="633"/>
      <c r="AS9" s="633"/>
      <c r="AT9" s="633"/>
      <c r="AU9" s="633"/>
      <c r="AV9" s="633"/>
      <c r="AW9" s="633"/>
      <c r="AX9" s="633"/>
      <c r="AY9" s="633"/>
      <c r="AZ9" s="633"/>
      <c r="BA9" s="633"/>
      <c r="BB9" s="633"/>
      <c r="BC9" s="633"/>
      <c r="BD9" s="633"/>
      <c r="BE9" s="633"/>
      <c r="BF9" s="634"/>
      <c r="BG9" s="635">
        <v>213641</v>
      </c>
      <c r="BH9" s="636"/>
      <c r="BI9" s="636"/>
      <c r="BJ9" s="636"/>
      <c r="BK9" s="636"/>
      <c r="BL9" s="636"/>
      <c r="BM9" s="636"/>
      <c r="BN9" s="637"/>
      <c r="BO9" s="661">
        <v>25.2</v>
      </c>
      <c r="BP9" s="661"/>
      <c r="BQ9" s="661"/>
      <c r="BR9" s="661"/>
      <c r="BS9" s="662" t="s">
        <v>128</v>
      </c>
      <c r="BT9" s="662"/>
      <c r="BU9" s="662"/>
      <c r="BV9" s="662"/>
      <c r="BW9" s="662"/>
      <c r="BX9" s="662"/>
      <c r="BY9" s="662"/>
      <c r="BZ9" s="662"/>
      <c r="CA9" s="662"/>
      <c r="CB9" s="707"/>
      <c r="CD9" s="632" t="s">
        <v>241</v>
      </c>
      <c r="CE9" s="633"/>
      <c r="CF9" s="633"/>
      <c r="CG9" s="633"/>
      <c r="CH9" s="633"/>
      <c r="CI9" s="633"/>
      <c r="CJ9" s="633"/>
      <c r="CK9" s="633"/>
      <c r="CL9" s="633"/>
      <c r="CM9" s="633"/>
      <c r="CN9" s="633"/>
      <c r="CO9" s="633"/>
      <c r="CP9" s="633"/>
      <c r="CQ9" s="634"/>
      <c r="CR9" s="635">
        <v>1303707</v>
      </c>
      <c r="CS9" s="636"/>
      <c r="CT9" s="636"/>
      <c r="CU9" s="636"/>
      <c r="CV9" s="636"/>
      <c r="CW9" s="636"/>
      <c r="CX9" s="636"/>
      <c r="CY9" s="637"/>
      <c r="CZ9" s="661">
        <v>12.5</v>
      </c>
      <c r="DA9" s="661"/>
      <c r="DB9" s="661"/>
      <c r="DC9" s="661"/>
      <c r="DD9" s="641">
        <v>179269</v>
      </c>
      <c r="DE9" s="636"/>
      <c r="DF9" s="636"/>
      <c r="DG9" s="636"/>
      <c r="DH9" s="636"/>
      <c r="DI9" s="636"/>
      <c r="DJ9" s="636"/>
      <c r="DK9" s="636"/>
      <c r="DL9" s="636"/>
      <c r="DM9" s="636"/>
      <c r="DN9" s="636"/>
      <c r="DO9" s="636"/>
      <c r="DP9" s="637"/>
      <c r="DQ9" s="641">
        <v>979258</v>
      </c>
      <c r="DR9" s="636"/>
      <c r="DS9" s="636"/>
      <c r="DT9" s="636"/>
      <c r="DU9" s="636"/>
      <c r="DV9" s="636"/>
      <c r="DW9" s="636"/>
      <c r="DX9" s="636"/>
      <c r="DY9" s="636"/>
      <c r="DZ9" s="636"/>
      <c r="EA9" s="636"/>
      <c r="EB9" s="636"/>
      <c r="EC9" s="673"/>
    </row>
    <row r="10" spans="2:143" ht="11.25" customHeight="1" x14ac:dyDescent="0.2">
      <c r="B10" s="632" t="s">
        <v>242</v>
      </c>
      <c r="C10" s="633"/>
      <c r="D10" s="633"/>
      <c r="E10" s="633"/>
      <c r="F10" s="633"/>
      <c r="G10" s="633"/>
      <c r="H10" s="633"/>
      <c r="I10" s="633"/>
      <c r="J10" s="633"/>
      <c r="K10" s="633"/>
      <c r="L10" s="633"/>
      <c r="M10" s="633"/>
      <c r="N10" s="633"/>
      <c r="O10" s="633"/>
      <c r="P10" s="633"/>
      <c r="Q10" s="634"/>
      <c r="R10" s="635" t="s">
        <v>128</v>
      </c>
      <c r="S10" s="636"/>
      <c r="T10" s="636"/>
      <c r="U10" s="636"/>
      <c r="V10" s="636"/>
      <c r="W10" s="636"/>
      <c r="X10" s="636"/>
      <c r="Y10" s="637"/>
      <c r="Z10" s="661" t="s">
        <v>128</v>
      </c>
      <c r="AA10" s="661"/>
      <c r="AB10" s="661"/>
      <c r="AC10" s="661"/>
      <c r="AD10" s="662" t="s">
        <v>128</v>
      </c>
      <c r="AE10" s="662"/>
      <c r="AF10" s="662"/>
      <c r="AG10" s="662"/>
      <c r="AH10" s="662"/>
      <c r="AI10" s="662"/>
      <c r="AJ10" s="662"/>
      <c r="AK10" s="662"/>
      <c r="AL10" s="638" t="s">
        <v>128</v>
      </c>
      <c r="AM10" s="639"/>
      <c r="AN10" s="639"/>
      <c r="AO10" s="663"/>
      <c r="AP10" s="632" t="s">
        <v>243</v>
      </c>
      <c r="AQ10" s="633"/>
      <c r="AR10" s="633"/>
      <c r="AS10" s="633"/>
      <c r="AT10" s="633"/>
      <c r="AU10" s="633"/>
      <c r="AV10" s="633"/>
      <c r="AW10" s="633"/>
      <c r="AX10" s="633"/>
      <c r="AY10" s="633"/>
      <c r="AZ10" s="633"/>
      <c r="BA10" s="633"/>
      <c r="BB10" s="633"/>
      <c r="BC10" s="633"/>
      <c r="BD10" s="633"/>
      <c r="BE10" s="633"/>
      <c r="BF10" s="634"/>
      <c r="BG10" s="635">
        <v>19220</v>
      </c>
      <c r="BH10" s="636"/>
      <c r="BI10" s="636"/>
      <c r="BJ10" s="636"/>
      <c r="BK10" s="636"/>
      <c r="BL10" s="636"/>
      <c r="BM10" s="636"/>
      <c r="BN10" s="637"/>
      <c r="BO10" s="661">
        <v>2.2999999999999998</v>
      </c>
      <c r="BP10" s="661"/>
      <c r="BQ10" s="661"/>
      <c r="BR10" s="661"/>
      <c r="BS10" s="662" t="s">
        <v>128</v>
      </c>
      <c r="BT10" s="662"/>
      <c r="BU10" s="662"/>
      <c r="BV10" s="662"/>
      <c r="BW10" s="662"/>
      <c r="BX10" s="662"/>
      <c r="BY10" s="662"/>
      <c r="BZ10" s="662"/>
      <c r="CA10" s="662"/>
      <c r="CB10" s="707"/>
      <c r="CD10" s="632" t="s">
        <v>244</v>
      </c>
      <c r="CE10" s="633"/>
      <c r="CF10" s="633"/>
      <c r="CG10" s="633"/>
      <c r="CH10" s="633"/>
      <c r="CI10" s="633"/>
      <c r="CJ10" s="633"/>
      <c r="CK10" s="633"/>
      <c r="CL10" s="633"/>
      <c r="CM10" s="633"/>
      <c r="CN10" s="633"/>
      <c r="CO10" s="633"/>
      <c r="CP10" s="633"/>
      <c r="CQ10" s="634"/>
      <c r="CR10" s="635" t="s">
        <v>128</v>
      </c>
      <c r="CS10" s="636"/>
      <c r="CT10" s="636"/>
      <c r="CU10" s="636"/>
      <c r="CV10" s="636"/>
      <c r="CW10" s="636"/>
      <c r="CX10" s="636"/>
      <c r="CY10" s="637"/>
      <c r="CZ10" s="661" t="s">
        <v>128</v>
      </c>
      <c r="DA10" s="661"/>
      <c r="DB10" s="661"/>
      <c r="DC10" s="661"/>
      <c r="DD10" s="641" t="s">
        <v>128</v>
      </c>
      <c r="DE10" s="636"/>
      <c r="DF10" s="636"/>
      <c r="DG10" s="636"/>
      <c r="DH10" s="636"/>
      <c r="DI10" s="636"/>
      <c r="DJ10" s="636"/>
      <c r="DK10" s="636"/>
      <c r="DL10" s="636"/>
      <c r="DM10" s="636"/>
      <c r="DN10" s="636"/>
      <c r="DO10" s="636"/>
      <c r="DP10" s="637"/>
      <c r="DQ10" s="641" t="s">
        <v>128</v>
      </c>
      <c r="DR10" s="636"/>
      <c r="DS10" s="636"/>
      <c r="DT10" s="636"/>
      <c r="DU10" s="636"/>
      <c r="DV10" s="636"/>
      <c r="DW10" s="636"/>
      <c r="DX10" s="636"/>
      <c r="DY10" s="636"/>
      <c r="DZ10" s="636"/>
      <c r="EA10" s="636"/>
      <c r="EB10" s="636"/>
      <c r="EC10" s="673"/>
    </row>
    <row r="11" spans="2:143" ht="11.25" customHeight="1" x14ac:dyDescent="0.2">
      <c r="B11" s="632" t="s">
        <v>245</v>
      </c>
      <c r="C11" s="633"/>
      <c r="D11" s="633"/>
      <c r="E11" s="633"/>
      <c r="F11" s="633"/>
      <c r="G11" s="633"/>
      <c r="H11" s="633"/>
      <c r="I11" s="633"/>
      <c r="J11" s="633"/>
      <c r="K11" s="633"/>
      <c r="L11" s="633"/>
      <c r="M11" s="633"/>
      <c r="N11" s="633"/>
      <c r="O11" s="633"/>
      <c r="P11" s="633"/>
      <c r="Q11" s="634"/>
      <c r="R11" s="635">
        <v>188810</v>
      </c>
      <c r="S11" s="636"/>
      <c r="T11" s="636"/>
      <c r="U11" s="636"/>
      <c r="V11" s="636"/>
      <c r="W11" s="636"/>
      <c r="X11" s="636"/>
      <c r="Y11" s="637"/>
      <c r="Z11" s="638">
        <v>1.6</v>
      </c>
      <c r="AA11" s="639"/>
      <c r="AB11" s="639"/>
      <c r="AC11" s="640"/>
      <c r="AD11" s="641">
        <v>188810</v>
      </c>
      <c r="AE11" s="636"/>
      <c r="AF11" s="636"/>
      <c r="AG11" s="636"/>
      <c r="AH11" s="636"/>
      <c r="AI11" s="636"/>
      <c r="AJ11" s="636"/>
      <c r="AK11" s="637"/>
      <c r="AL11" s="638">
        <v>3.2</v>
      </c>
      <c r="AM11" s="639"/>
      <c r="AN11" s="639"/>
      <c r="AO11" s="663"/>
      <c r="AP11" s="632" t="s">
        <v>246</v>
      </c>
      <c r="AQ11" s="633"/>
      <c r="AR11" s="633"/>
      <c r="AS11" s="633"/>
      <c r="AT11" s="633"/>
      <c r="AU11" s="633"/>
      <c r="AV11" s="633"/>
      <c r="AW11" s="633"/>
      <c r="AX11" s="633"/>
      <c r="AY11" s="633"/>
      <c r="AZ11" s="633"/>
      <c r="BA11" s="633"/>
      <c r="BB11" s="633"/>
      <c r="BC11" s="633"/>
      <c r="BD11" s="633"/>
      <c r="BE11" s="633"/>
      <c r="BF11" s="634"/>
      <c r="BG11" s="635">
        <v>11065</v>
      </c>
      <c r="BH11" s="636"/>
      <c r="BI11" s="636"/>
      <c r="BJ11" s="636"/>
      <c r="BK11" s="636"/>
      <c r="BL11" s="636"/>
      <c r="BM11" s="636"/>
      <c r="BN11" s="637"/>
      <c r="BO11" s="661">
        <v>1.3</v>
      </c>
      <c r="BP11" s="661"/>
      <c r="BQ11" s="661"/>
      <c r="BR11" s="661"/>
      <c r="BS11" s="662" t="s">
        <v>128</v>
      </c>
      <c r="BT11" s="662"/>
      <c r="BU11" s="662"/>
      <c r="BV11" s="662"/>
      <c r="BW11" s="662"/>
      <c r="BX11" s="662"/>
      <c r="BY11" s="662"/>
      <c r="BZ11" s="662"/>
      <c r="CA11" s="662"/>
      <c r="CB11" s="707"/>
      <c r="CD11" s="632" t="s">
        <v>247</v>
      </c>
      <c r="CE11" s="633"/>
      <c r="CF11" s="633"/>
      <c r="CG11" s="633"/>
      <c r="CH11" s="633"/>
      <c r="CI11" s="633"/>
      <c r="CJ11" s="633"/>
      <c r="CK11" s="633"/>
      <c r="CL11" s="633"/>
      <c r="CM11" s="633"/>
      <c r="CN11" s="633"/>
      <c r="CO11" s="633"/>
      <c r="CP11" s="633"/>
      <c r="CQ11" s="634"/>
      <c r="CR11" s="635">
        <v>1024279</v>
      </c>
      <c r="CS11" s="636"/>
      <c r="CT11" s="636"/>
      <c r="CU11" s="636"/>
      <c r="CV11" s="636"/>
      <c r="CW11" s="636"/>
      <c r="CX11" s="636"/>
      <c r="CY11" s="637"/>
      <c r="CZ11" s="661">
        <v>9.8000000000000007</v>
      </c>
      <c r="DA11" s="661"/>
      <c r="DB11" s="661"/>
      <c r="DC11" s="661"/>
      <c r="DD11" s="641">
        <v>238329</v>
      </c>
      <c r="DE11" s="636"/>
      <c r="DF11" s="636"/>
      <c r="DG11" s="636"/>
      <c r="DH11" s="636"/>
      <c r="DI11" s="636"/>
      <c r="DJ11" s="636"/>
      <c r="DK11" s="636"/>
      <c r="DL11" s="636"/>
      <c r="DM11" s="636"/>
      <c r="DN11" s="636"/>
      <c r="DO11" s="636"/>
      <c r="DP11" s="637"/>
      <c r="DQ11" s="641">
        <v>587918</v>
      </c>
      <c r="DR11" s="636"/>
      <c r="DS11" s="636"/>
      <c r="DT11" s="636"/>
      <c r="DU11" s="636"/>
      <c r="DV11" s="636"/>
      <c r="DW11" s="636"/>
      <c r="DX11" s="636"/>
      <c r="DY11" s="636"/>
      <c r="DZ11" s="636"/>
      <c r="EA11" s="636"/>
      <c r="EB11" s="636"/>
      <c r="EC11" s="673"/>
    </row>
    <row r="12" spans="2:143" ht="11.25" customHeight="1" x14ac:dyDescent="0.2">
      <c r="B12" s="632" t="s">
        <v>248</v>
      </c>
      <c r="C12" s="633"/>
      <c r="D12" s="633"/>
      <c r="E12" s="633"/>
      <c r="F12" s="633"/>
      <c r="G12" s="633"/>
      <c r="H12" s="633"/>
      <c r="I12" s="633"/>
      <c r="J12" s="633"/>
      <c r="K12" s="633"/>
      <c r="L12" s="633"/>
      <c r="M12" s="633"/>
      <c r="N12" s="633"/>
      <c r="O12" s="633"/>
      <c r="P12" s="633"/>
      <c r="Q12" s="634"/>
      <c r="R12" s="635">
        <v>17623</v>
      </c>
      <c r="S12" s="636"/>
      <c r="T12" s="636"/>
      <c r="U12" s="636"/>
      <c r="V12" s="636"/>
      <c r="W12" s="636"/>
      <c r="X12" s="636"/>
      <c r="Y12" s="637"/>
      <c r="Z12" s="661">
        <v>0.2</v>
      </c>
      <c r="AA12" s="661"/>
      <c r="AB12" s="661"/>
      <c r="AC12" s="661"/>
      <c r="AD12" s="662">
        <v>17623</v>
      </c>
      <c r="AE12" s="662"/>
      <c r="AF12" s="662"/>
      <c r="AG12" s="662"/>
      <c r="AH12" s="662"/>
      <c r="AI12" s="662"/>
      <c r="AJ12" s="662"/>
      <c r="AK12" s="662"/>
      <c r="AL12" s="638">
        <v>0.3</v>
      </c>
      <c r="AM12" s="639"/>
      <c r="AN12" s="639"/>
      <c r="AO12" s="663"/>
      <c r="AP12" s="632" t="s">
        <v>249</v>
      </c>
      <c r="AQ12" s="633"/>
      <c r="AR12" s="633"/>
      <c r="AS12" s="633"/>
      <c r="AT12" s="633"/>
      <c r="AU12" s="633"/>
      <c r="AV12" s="633"/>
      <c r="AW12" s="633"/>
      <c r="AX12" s="633"/>
      <c r="AY12" s="633"/>
      <c r="AZ12" s="633"/>
      <c r="BA12" s="633"/>
      <c r="BB12" s="633"/>
      <c r="BC12" s="633"/>
      <c r="BD12" s="633"/>
      <c r="BE12" s="633"/>
      <c r="BF12" s="634"/>
      <c r="BG12" s="635">
        <v>510561</v>
      </c>
      <c r="BH12" s="636"/>
      <c r="BI12" s="636"/>
      <c r="BJ12" s="636"/>
      <c r="BK12" s="636"/>
      <c r="BL12" s="636"/>
      <c r="BM12" s="636"/>
      <c r="BN12" s="637"/>
      <c r="BO12" s="661">
        <v>60.2</v>
      </c>
      <c r="BP12" s="661"/>
      <c r="BQ12" s="661"/>
      <c r="BR12" s="661"/>
      <c r="BS12" s="662" t="s">
        <v>128</v>
      </c>
      <c r="BT12" s="662"/>
      <c r="BU12" s="662"/>
      <c r="BV12" s="662"/>
      <c r="BW12" s="662"/>
      <c r="BX12" s="662"/>
      <c r="BY12" s="662"/>
      <c r="BZ12" s="662"/>
      <c r="CA12" s="662"/>
      <c r="CB12" s="707"/>
      <c r="CD12" s="632" t="s">
        <v>250</v>
      </c>
      <c r="CE12" s="633"/>
      <c r="CF12" s="633"/>
      <c r="CG12" s="633"/>
      <c r="CH12" s="633"/>
      <c r="CI12" s="633"/>
      <c r="CJ12" s="633"/>
      <c r="CK12" s="633"/>
      <c r="CL12" s="633"/>
      <c r="CM12" s="633"/>
      <c r="CN12" s="633"/>
      <c r="CO12" s="633"/>
      <c r="CP12" s="633"/>
      <c r="CQ12" s="634"/>
      <c r="CR12" s="635">
        <v>391016</v>
      </c>
      <c r="CS12" s="636"/>
      <c r="CT12" s="636"/>
      <c r="CU12" s="636"/>
      <c r="CV12" s="636"/>
      <c r="CW12" s="636"/>
      <c r="CX12" s="636"/>
      <c r="CY12" s="637"/>
      <c r="CZ12" s="661">
        <v>3.7</v>
      </c>
      <c r="DA12" s="661"/>
      <c r="DB12" s="661"/>
      <c r="DC12" s="661"/>
      <c r="DD12" s="641">
        <v>21427</v>
      </c>
      <c r="DE12" s="636"/>
      <c r="DF12" s="636"/>
      <c r="DG12" s="636"/>
      <c r="DH12" s="636"/>
      <c r="DI12" s="636"/>
      <c r="DJ12" s="636"/>
      <c r="DK12" s="636"/>
      <c r="DL12" s="636"/>
      <c r="DM12" s="636"/>
      <c r="DN12" s="636"/>
      <c r="DO12" s="636"/>
      <c r="DP12" s="637"/>
      <c r="DQ12" s="641">
        <v>177222</v>
      </c>
      <c r="DR12" s="636"/>
      <c r="DS12" s="636"/>
      <c r="DT12" s="636"/>
      <c r="DU12" s="636"/>
      <c r="DV12" s="636"/>
      <c r="DW12" s="636"/>
      <c r="DX12" s="636"/>
      <c r="DY12" s="636"/>
      <c r="DZ12" s="636"/>
      <c r="EA12" s="636"/>
      <c r="EB12" s="636"/>
      <c r="EC12" s="673"/>
    </row>
    <row r="13" spans="2:143" ht="11.25" customHeight="1" x14ac:dyDescent="0.2">
      <c r="B13" s="632" t="s">
        <v>251</v>
      </c>
      <c r="C13" s="633"/>
      <c r="D13" s="633"/>
      <c r="E13" s="633"/>
      <c r="F13" s="633"/>
      <c r="G13" s="633"/>
      <c r="H13" s="633"/>
      <c r="I13" s="633"/>
      <c r="J13" s="633"/>
      <c r="K13" s="633"/>
      <c r="L13" s="633"/>
      <c r="M13" s="633"/>
      <c r="N13" s="633"/>
      <c r="O13" s="633"/>
      <c r="P13" s="633"/>
      <c r="Q13" s="634"/>
      <c r="R13" s="635" t="s">
        <v>128</v>
      </c>
      <c r="S13" s="636"/>
      <c r="T13" s="636"/>
      <c r="U13" s="636"/>
      <c r="V13" s="636"/>
      <c r="W13" s="636"/>
      <c r="X13" s="636"/>
      <c r="Y13" s="637"/>
      <c r="Z13" s="661" t="s">
        <v>128</v>
      </c>
      <c r="AA13" s="661"/>
      <c r="AB13" s="661"/>
      <c r="AC13" s="661"/>
      <c r="AD13" s="662" t="s">
        <v>128</v>
      </c>
      <c r="AE13" s="662"/>
      <c r="AF13" s="662"/>
      <c r="AG13" s="662"/>
      <c r="AH13" s="662"/>
      <c r="AI13" s="662"/>
      <c r="AJ13" s="662"/>
      <c r="AK13" s="662"/>
      <c r="AL13" s="638" t="s">
        <v>128</v>
      </c>
      <c r="AM13" s="639"/>
      <c r="AN13" s="639"/>
      <c r="AO13" s="663"/>
      <c r="AP13" s="632" t="s">
        <v>252</v>
      </c>
      <c r="AQ13" s="633"/>
      <c r="AR13" s="633"/>
      <c r="AS13" s="633"/>
      <c r="AT13" s="633"/>
      <c r="AU13" s="633"/>
      <c r="AV13" s="633"/>
      <c r="AW13" s="633"/>
      <c r="AX13" s="633"/>
      <c r="AY13" s="633"/>
      <c r="AZ13" s="633"/>
      <c r="BA13" s="633"/>
      <c r="BB13" s="633"/>
      <c r="BC13" s="633"/>
      <c r="BD13" s="633"/>
      <c r="BE13" s="633"/>
      <c r="BF13" s="634"/>
      <c r="BG13" s="635">
        <v>488319</v>
      </c>
      <c r="BH13" s="636"/>
      <c r="BI13" s="636"/>
      <c r="BJ13" s="636"/>
      <c r="BK13" s="636"/>
      <c r="BL13" s="636"/>
      <c r="BM13" s="636"/>
      <c r="BN13" s="637"/>
      <c r="BO13" s="661">
        <v>57.5</v>
      </c>
      <c r="BP13" s="661"/>
      <c r="BQ13" s="661"/>
      <c r="BR13" s="661"/>
      <c r="BS13" s="662" t="s">
        <v>128</v>
      </c>
      <c r="BT13" s="662"/>
      <c r="BU13" s="662"/>
      <c r="BV13" s="662"/>
      <c r="BW13" s="662"/>
      <c r="BX13" s="662"/>
      <c r="BY13" s="662"/>
      <c r="BZ13" s="662"/>
      <c r="CA13" s="662"/>
      <c r="CB13" s="707"/>
      <c r="CD13" s="632" t="s">
        <v>253</v>
      </c>
      <c r="CE13" s="633"/>
      <c r="CF13" s="633"/>
      <c r="CG13" s="633"/>
      <c r="CH13" s="633"/>
      <c r="CI13" s="633"/>
      <c r="CJ13" s="633"/>
      <c r="CK13" s="633"/>
      <c r="CL13" s="633"/>
      <c r="CM13" s="633"/>
      <c r="CN13" s="633"/>
      <c r="CO13" s="633"/>
      <c r="CP13" s="633"/>
      <c r="CQ13" s="634"/>
      <c r="CR13" s="635">
        <v>733458</v>
      </c>
      <c r="CS13" s="636"/>
      <c r="CT13" s="636"/>
      <c r="CU13" s="636"/>
      <c r="CV13" s="636"/>
      <c r="CW13" s="636"/>
      <c r="CX13" s="636"/>
      <c r="CY13" s="637"/>
      <c r="CZ13" s="661">
        <v>7</v>
      </c>
      <c r="DA13" s="661"/>
      <c r="DB13" s="661"/>
      <c r="DC13" s="661"/>
      <c r="DD13" s="641">
        <v>372582</v>
      </c>
      <c r="DE13" s="636"/>
      <c r="DF13" s="636"/>
      <c r="DG13" s="636"/>
      <c r="DH13" s="636"/>
      <c r="DI13" s="636"/>
      <c r="DJ13" s="636"/>
      <c r="DK13" s="636"/>
      <c r="DL13" s="636"/>
      <c r="DM13" s="636"/>
      <c r="DN13" s="636"/>
      <c r="DO13" s="636"/>
      <c r="DP13" s="637"/>
      <c r="DQ13" s="641">
        <v>443085</v>
      </c>
      <c r="DR13" s="636"/>
      <c r="DS13" s="636"/>
      <c r="DT13" s="636"/>
      <c r="DU13" s="636"/>
      <c r="DV13" s="636"/>
      <c r="DW13" s="636"/>
      <c r="DX13" s="636"/>
      <c r="DY13" s="636"/>
      <c r="DZ13" s="636"/>
      <c r="EA13" s="636"/>
      <c r="EB13" s="636"/>
      <c r="EC13" s="673"/>
    </row>
    <row r="14" spans="2:143" ht="11.25" customHeight="1" x14ac:dyDescent="0.2">
      <c r="B14" s="632" t="s">
        <v>254</v>
      </c>
      <c r="C14" s="633"/>
      <c r="D14" s="633"/>
      <c r="E14" s="633"/>
      <c r="F14" s="633"/>
      <c r="G14" s="633"/>
      <c r="H14" s="633"/>
      <c r="I14" s="633"/>
      <c r="J14" s="633"/>
      <c r="K14" s="633"/>
      <c r="L14" s="633"/>
      <c r="M14" s="633"/>
      <c r="N14" s="633"/>
      <c r="O14" s="633"/>
      <c r="P14" s="633"/>
      <c r="Q14" s="634"/>
      <c r="R14" s="635" t="s">
        <v>128</v>
      </c>
      <c r="S14" s="636"/>
      <c r="T14" s="636"/>
      <c r="U14" s="636"/>
      <c r="V14" s="636"/>
      <c r="W14" s="636"/>
      <c r="X14" s="636"/>
      <c r="Y14" s="637"/>
      <c r="Z14" s="661" t="s">
        <v>128</v>
      </c>
      <c r="AA14" s="661"/>
      <c r="AB14" s="661"/>
      <c r="AC14" s="661"/>
      <c r="AD14" s="662" t="s">
        <v>128</v>
      </c>
      <c r="AE14" s="662"/>
      <c r="AF14" s="662"/>
      <c r="AG14" s="662"/>
      <c r="AH14" s="662"/>
      <c r="AI14" s="662"/>
      <c r="AJ14" s="662"/>
      <c r="AK14" s="662"/>
      <c r="AL14" s="638" t="s">
        <v>128</v>
      </c>
      <c r="AM14" s="639"/>
      <c r="AN14" s="639"/>
      <c r="AO14" s="663"/>
      <c r="AP14" s="632" t="s">
        <v>255</v>
      </c>
      <c r="AQ14" s="633"/>
      <c r="AR14" s="633"/>
      <c r="AS14" s="633"/>
      <c r="AT14" s="633"/>
      <c r="AU14" s="633"/>
      <c r="AV14" s="633"/>
      <c r="AW14" s="633"/>
      <c r="AX14" s="633"/>
      <c r="AY14" s="633"/>
      <c r="AZ14" s="633"/>
      <c r="BA14" s="633"/>
      <c r="BB14" s="633"/>
      <c r="BC14" s="633"/>
      <c r="BD14" s="633"/>
      <c r="BE14" s="633"/>
      <c r="BF14" s="634"/>
      <c r="BG14" s="635">
        <v>37431</v>
      </c>
      <c r="BH14" s="636"/>
      <c r="BI14" s="636"/>
      <c r="BJ14" s="636"/>
      <c r="BK14" s="636"/>
      <c r="BL14" s="636"/>
      <c r="BM14" s="636"/>
      <c r="BN14" s="637"/>
      <c r="BO14" s="661">
        <v>4.4000000000000004</v>
      </c>
      <c r="BP14" s="661"/>
      <c r="BQ14" s="661"/>
      <c r="BR14" s="661"/>
      <c r="BS14" s="662" t="s">
        <v>128</v>
      </c>
      <c r="BT14" s="662"/>
      <c r="BU14" s="662"/>
      <c r="BV14" s="662"/>
      <c r="BW14" s="662"/>
      <c r="BX14" s="662"/>
      <c r="BY14" s="662"/>
      <c r="BZ14" s="662"/>
      <c r="CA14" s="662"/>
      <c r="CB14" s="707"/>
      <c r="CD14" s="632" t="s">
        <v>256</v>
      </c>
      <c r="CE14" s="633"/>
      <c r="CF14" s="633"/>
      <c r="CG14" s="633"/>
      <c r="CH14" s="633"/>
      <c r="CI14" s="633"/>
      <c r="CJ14" s="633"/>
      <c r="CK14" s="633"/>
      <c r="CL14" s="633"/>
      <c r="CM14" s="633"/>
      <c r="CN14" s="633"/>
      <c r="CO14" s="633"/>
      <c r="CP14" s="633"/>
      <c r="CQ14" s="634"/>
      <c r="CR14" s="635">
        <v>899641</v>
      </c>
      <c r="CS14" s="636"/>
      <c r="CT14" s="636"/>
      <c r="CU14" s="636"/>
      <c r="CV14" s="636"/>
      <c r="CW14" s="636"/>
      <c r="CX14" s="636"/>
      <c r="CY14" s="637"/>
      <c r="CZ14" s="661">
        <v>8.6</v>
      </c>
      <c r="DA14" s="661"/>
      <c r="DB14" s="661"/>
      <c r="DC14" s="661"/>
      <c r="DD14" s="641">
        <v>511944</v>
      </c>
      <c r="DE14" s="636"/>
      <c r="DF14" s="636"/>
      <c r="DG14" s="636"/>
      <c r="DH14" s="636"/>
      <c r="DI14" s="636"/>
      <c r="DJ14" s="636"/>
      <c r="DK14" s="636"/>
      <c r="DL14" s="636"/>
      <c r="DM14" s="636"/>
      <c r="DN14" s="636"/>
      <c r="DO14" s="636"/>
      <c r="DP14" s="637"/>
      <c r="DQ14" s="641">
        <v>426267</v>
      </c>
      <c r="DR14" s="636"/>
      <c r="DS14" s="636"/>
      <c r="DT14" s="636"/>
      <c r="DU14" s="636"/>
      <c r="DV14" s="636"/>
      <c r="DW14" s="636"/>
      <c r="DX14" s="636"/>
      <c r="DY14" s="636"/>
      <c r="DZ14" s="636"/>
      <c r="EA14" s="636"/>
      <c r="EB14" s="636"/>
      <c r="EC14" s="673"/>
    </row>
    <row r="15" spans="2:143" ht="11.25" customHeight="1" x14ac:dyDescent="0.2">
      <c r="B15" s="632" t="s">
        <v>257</v>
      </c>
      <c r="C15" s="633"/>
      <c r="D15" s="633"/>
      <c r="E15" s="633"/>
      <c r="F15" s="633"/>
      <c r="G15" s="633"/>
      <c r="H15" s="633"/>
      <c r="I15" s="633"/>
      <c r="J15" s="633"/>
      <c r="K15" s="633"/>
      <c r="L15" s="633"/>
      <c r="M15" s="633"/>
      <c r="N15" s="633"/>
      <c r="O15" s="633"/>
      <c r="P15" s="633"/>
      <c r="Q15" s="634"/>
      <c r="R15" s="635" t="s">
        <v>128</v>
      </c>
      <c r="S15" s="636"/>
      <c r="T15" s="636"/>
      <c r="U15" s="636"/>
      <c r="V15" s="636"/>
      <c r="W15" s="636"/>
      <c r="X15" s="636"/>
      <c r="Y15" s="637"/>
      <c r="Z15" s="661" t="s">
        <v>128</v>
      </c>
      <c r="AA15" s="661"/>
      <c r="AB15" s="661"/>
      <c r="AC15" s="661"/>
      <c r="AD15" s="662" t="s">
        <v>128</v>
      </c>
      <c r="AE15" s="662"/>
      <c r="AF15" s="662"/>
      <c r="AG15" s="662"/>
      <c r="AH15" s="662"/>
      <c r="AI15" s="662"/>
      <c r="AJ15" s="662"/>
      <c r="AK15" s="662"/>
      <c r="AL15" s="638" t="s">
        <v>128</v>
      </c>
      <c r="AM15" s="639"/>
      <c r="AN15" s="639"/>
      <c r="AO15" s="663"/>
      <c r="AP15" s="632" t="s">
        <v>258</v>
      </c>
      <c r="AQ15" s="633"/>
      <c r="AR15" s="633"/>
      <c r="AS15" s="633"/>
      <c r="AT15" s="633"/>
      <c r="AU15" s="633"/>
      <c r="AV15" s="633"/>
      <c r="AW15" s="633"/>
      <c r="AX15" s="633"/>
      <c r="AY15" s="633"/>
      <c r="AZ15" s="633"/>
      <c r="BA15" s="633"/>
      <c r="BB15" s="633"/>
      <c r="BC15" s="633"/>
      <c r="BD15" s="633"/>
      <c r="BE15" s="633"/>
      <c r="BF15" s="634"/>
      <c r="BG15" s="635">
        <v>45892</v>
      </c>
      <c r="BH15" s="636"/>
      <c r="BI15" s="636"/>
      <c r="BJ15" s="636"/>
      <c r="BK15" s="636"/>
      <c r="BL15" s="636"/>
      <c r="BM15" s="636"/>
      <c r="BN15" s="637"/>
      <c r="BO15" s="661">
        <v>5.4</v>
      </c>
      <c r="BP15" s="661"/>
      <c r="BQ15" s="661"/>
      <c r="BR15" s="661"/>
      <c r="BS15" s="662" t="s">
        <v>128</v>
      </c>
      <c r="BT15" s="662"/>
      <c r="BU15" s="662"/>
      <c r="BV15" s="662"/>
      <c r="BW15" s="662"/>
      <c r="BX15" s="662"/>
      <c r="BY15" s="662"/>
      <c r="BZ15" s="662"/>
      <c r="CA15" s="662"/>
      <c r="CB15" s="707"/>
      <c r="CD15" s="632" t="s">
        <v>259</v>
      </c>
      <c r="CE15" s="633"/>
      <c r="CF15" s="633"/>
      <c r="CG15" s="633"/>
      <c r="CH15" s="633"/>
      <c r="CI15" s="633"/>
      <c r="CJ15" s="633"/>
      <c r="CK15" s="633"/>
      <c r="CL15" s="633"/>
      <c r="CM15" s="633"/>
      <c r="CN15" s="633"/>
      <c r="CO15" s="633"/>
      <c r="CP15" s="633"/>
      <c r="CQ15" s="634"/>
      <c r="CR15" s="635">
        <v>846672</v>
      </c>
      <c r="CS15" s="636"/>
      <c r="CT15" s="636"/>
      <c r="CU15" s="636"/>
      <c r="CV15" s="636"/>
      <c r="CW15" s="636"/>
      <c r="CX15" s="636"/>
      <c r="CY15" s="637"/>
      <c r="CZ15" s="661">
        <v>8.1</v>
      </c>
      <c r="DA15" s="661"/>
      <c r="DB15" s="661"/>
      <c r="DC15" s="661"/>
      <c r="DD15" s="641">
        <v>74096</v>
      </c>
      <c r="DE15" s="636"/>
      <c r="DF15" s="636"/>
      <c r="DG15" s="636"/>
      <c r="DH15" s="636"/>
      <c r="DI15" s="636"/>
      <c r="DJ15" s="636"/>
      <c r="DK15" s="636"/>
      <c r="DL15" s="636"/>
      <c r="DM15" s="636"/>
      <c r="DN15" s="636"/>
      <c r="DO15" s="636"/>
      <c r="DP15" s="637"/>
      <c r="DQ15" s="641">
        <v>693151</v>
      </c>
      <c r="DR15" s="636"/>
      <c r="DS15" s="636"/>
      <c r="DT15" s="636"/>
      <c r="DU15" s="636"/>
      <c r="DV15" s="636"/>
      <c r="DW15" s="636"/>
      <c r="DX15" s="636"/>
      <c r="DY15" s="636"/>
      <c r="DZ15" s="636"/>
      <c r="EA15" s="636"/>
      <c r="EB15" s="636"/>
      <c r="EC15" s="673"/>
    </row>
    <row r="16" spans="2:143" ht="11.25" customHeight="1" x14ac:dyDescent="0.2">
      <c r="B16" s="632" t="s">
        <v>260</v>
      </c>
      <c r="C16" s="633"/>
      <c r="D16" s="633"/>
      <c r="E16" s="633"/>
      <c r="F16" s="633"/>
      <c r="G16" s="633"/>
      <c r="H16" s="633"/>
      <c r="I16" s="633"/>
      <c r="J16" s="633"/>
      <c r="K16" s="633"/>
      <c r="L16" s="633"/>
      <c r="M16" s="633"/>
      <c r="N16" s="633"/>
      <c r="O16" s="633"/>
      <c r="P16" s="633"/>
      <c r="Q16" s="634"/>
      <c r="R16" s="635">
        <v>6405</v>
      </c>
      <c r="S16" s="636"/>
      <c r="T16" s="636"/>
      <c r="U16" s="636"/>
      <c r="V16" s="636"/>
      <c r="W16" s="636"/>
      <c r="X16" s="636"/>
      <c r="Y16" s="637"/>
      <c r="Z16" s="661">
        <v>0.1</v>
      </c>
      <c r="AA16" s="661"/>
      <c r="AB16" s="661"/>
      <c r="AC16" s="661"/>
      <c r="AD16" s="662">
        <v>6405</v>
      </c>
      <c r="AE16" s="662"/>
      <c r="AF16" s="662"/>
      <c r="AG16" s="662"/>
      <c r="AH16" s="662"/>
      <c r="AI16" s="662"/>
      <c r="AJ16" s="662"/>
      <c r="AK16" s="662"/>
      <c r="AL16" s="638">
        <v>0.1</v>
      </c>
      <c r="AM16" s="639"/>
      <c r="AN16" s="639"/>
      <c r="AO16" s="663"/>
      <c r="AP16" s="632" t="s">
        <v>261</v>
      </c>
      <c r="AQ16" s="633"/>
      <c r="AR16" s="633"/>
      <c r="AS16" s="633"/>
      <c r="AT16" s="633"/>
      <c r="AU16" s="633"/>
      <c r="AV16" s="633"/>
      <c r="AW16" s="633"/>
      <c r="AX16" s="633"/>
      <c r="AY16" s="633"/>
      <c r="AZ16" s="633"/>
      <c r="BA16" s="633"/>
      <c r="BB16" s="633"/>
      <c r="BC16" s="633"/>
      <c r="BD16" s="633"/>
      <c r="BE16" s="633"/>
      <c r="BF16" s="634"/>
      <c r="BG16" s="635" t="s">
        <v>128</v>
      </c>
      <c r="BH16" s="636"/>
      <c r="BI16" s="636"/>
      <c r="BJ16" s="636"/>
      <c r="BK16" s="636"/>
      <c r="BL16" s="636"/>
      <c r="BM16" s="636"/>
      <c r="BN16" s="637"/>
      <c r="BO16" s="661" t="s">
        <v>128</v>
      </c>
      <c r="BP16" s="661"/>
      <c r="BQ16" s="661"/>
      <c r="BR16" s="661"/>
      <c r="BS16" s="662" t="s">
        <v>128</v>
      </c>
      <c r="BT16" s="662"/>
      <c r="BU16" s="662"/>
      <c r="BV16" s="662"/>
      <c r="BW16" s="662"/>
      <c r="BX16" s="662"/>
      <c r="BY16" s="662"/>
      <c r="BZ16" s="662"/>
      <c r="CA16" s="662"/>
      <c r="CB16" s="707"/>
      <c r="CD16" s="632" t="s">
        <v>262</v>
      </c>
      <c r="CE16" s="633"/>
      <c r="CF16" s="633"/>
      <c r="CG16" s="633"/>
      <c r="CH16" s="633"/>
      <c r="CI16" s="633"/>
      <c r="CJ16" s="633"/>
      <c r="CK16" s="633"/>
      <c r="CL16" s="633"/>
      <c r="CM16" s="633"/>
      <c r="CN16" s="633"/>
      <c r="CO16" s="633"/>
      <c r="CP16" s="633"/>
      <c r="CQ16" s="634"/>
      <c r="CR16" s="635">
        <v>213523</v>
      </c>
      <c r="CS16" s="636"/>
      <c r="CT16" s="636"/>
      <c r="CU16" s="636"/>
      <c r="CV16" s="636"/>
      <c r="CW16" s="636"/>
      <c r="CX16" s="636"/>
      <c r="CY16" s="637"/>
      <c r="CZ16" s="661">
        <v>2</v>
      </c>
      <c r="DA16" s="661"/>
      <c r="DB16" s="661"/>
      <c r="DC16" s="661"/>
      <c r="DD16" s="641" t="s">
        <v>128</v>
      </c>
      <c r="DE16" s="636"/>
      <c r="DF16" s="636"/>
      <c r="DG16" s="636"/>
      <c r="DH16" s="636"/>
      <c r="DI16" s="636"/>
      <c r="DJ16" s="636"/>
      <c r="DK16" s="636"/>
      <c r="DL16" s="636"/>
      <c r="DM16" s="636"/>
      <c r="DN16" s="636"/>
      <c r="DO16" s="636"/>
      <c r="DP16" s="637"/>
      <c r="DQ16" s="641">
        <v>96935</v>
      </c>
      <c r="DR16" s="636"/>
      <c r="DS16" s="636"/>
      <c r="DT16" s="636"/>
      <c r="DU16" s="636"/>
      <c r="DV16" s="636"/>
      <c r="DW16" s="636"/>
      <c r="DX16" s="636"/>
      <c r="DY16" s="636"/>
      <c r="DZ16" s="636"/>
      <c r="EA16" s="636"/>
      <c r="EB16" s="636"/>
      <c r="EC16" s="673"/>
    </row>
    <row r="17" spans="2:133" ht="11.25" customHeight="1" x14ac:dyDescent="0.2">
      <c r="B17" s="632" t="s">
        <v>263</v>
      </c>
      <c r="C17" s="633"/>
      <c r="D17" s="633"/>
      <c r="E17" s="633"/>
      <c r="F17" s="633"/>
      <c r="G17" s="633"/>
      <c r="H17" s="633"/>
      <c r="I17" s="633"/>
      <c r="J17" s="633"/>
      <c r="K17" s="633"/>
      <c r="L17" s="633"/>
      <c r="M17" s="633"/>
      <c r="N17" s="633"/>
      <c r="O17" s="633"/>
      <c r="P17" s="633"/>
      <c r="Q17" s="634"/>
      <c r="R17" s="635">
        <v>6746</v>
      </c>
      <c r="S17" s="636"/>
      <c r="T17" s="636"/>
      <c r="U17" s="636"/>
      <c r="V17" s="636"/>
      <c r="W17" s="636"/>
      <c r="X17" s="636"/>
      <c r="Y17" s="637"/>
      <c r="Z17" s="661">
        <v>0.1</v>
      </c>
      <c r="AA17" s="661"/>
      <c r="AB17" s="661"/>
      <c r="AC17" s="661"/>
      <c r="AD17" s="662">
        <v>6746</v>
      </c>
      <c r="AE17" s="662"/>
      <c r="AF17" s="662"/>
      <c r="AG17" s="662"/>
      <c r="AH17" s="662"/>
      <c r="AI17" s="662"/>
      <c r="AJ17" s="662"/>
      <c r="AK17" s="662"/>
      <c r="AL17" s="638">
        <v>0.1</v>
      </c>
      <c r="AM17" s="639"/>
      <c r="AN17" s="639"/>
      <c r="AO17" s="663"/>
      <c r="AP17" s="632" t="s">
        <v>264</v>
      </c>
      <c r="AQ17" s="633"/>
      <c r="AR17" s="633"/>
      <c r="AS17" s="633"/>
      <c r="AT17" s="633"/>
      <c r="AU17" s="633"/>
      <c r="AV17" s="633"/>
      <c r="AW17" s="633"/>
      <c r="AX17" s="633"/>
      <c r="AY17" s="633"/>
      <c r="AZ17" s="633"/>
      <c r="BA17" s="633"/>
      <c r="BB17" s="633"/>
      <c r="BC17" s="633"/>
      <c r="BD17" s="633"/>
      <c r="BE17" s="633"/>
      <c r="BF17" s="634"/>
      <c r="BG17" s="635" t="s">
        <v>128</v>
      </c>
      <c r="BH17" s="636"/>
      <c r="BI17" s="636"/>
      <c r="BJ17" s="636"/>
      <c r="BK17" s="636"/>
      <c r="BL17" s="636"/>
      <c r="BM17" s="636"/>
      <c r="BN17" s="637"/>
      <c r="BO17" s="661" t="s">
        <v>128</v>
      </c>
      <c r="BP17" s="661"/>
      <c r="BQ17" s="661"/>
      <c r="BR17" s="661"/>
      <c r="BS17" s="662" t="s">
        <v>128</v>
      </c>
      <c r="BT17" s="662"/>
      <c r="BU17" s="662"/>
      <c r="BV17" s="662"/>
      <c r="BW17" s="662"/>
      <c r="BX17" s="662"/>
      <c r="BY17" s="662"/>
      <c r="BZ17" s="662"/>
      <c r="CA17" s="662"/>
      <c r="CB17" s="707"/>
      <c r="CD17" s="632" t="s">
        <v>265</v>
      </c>
      <c r="CE17" s="633"/>
      <c r="CF17" s="633"/>
      <c r="CG17" s="633"/>
      <c r="CH17" s="633"/>
      <c r="CI17" s="633"/>
      <c r="CJ17" s="633"/>
      <c r="CK17" s="633"/>
      <c r="CL17" s="633"/>
      <c r="CM17" s="633"/>
      <c r="CN17" s="633"/>
      <c r="CO17" s="633"/>
      <c r="CP17" s="633"/>
      <c r="CQ17" s="634"/>
      <c r="CR17" s="635">
        <v>826976</v>
      </c>
      <c r="CS17" s="636"/>
      <c r="CT17" s="636"/>
      <c r="CU17" s="636"/>
      <c r="CV17" s="636"/>
      <c r="CW17" s="636"/>
      <c r="CX17" s="636"/>
      <c r="CY17" s="637"/>
      <c r="CZ17" s="661">
        <v>7.9</v>
      </c>
      <c r="DA17" s="661"/>
      <c r="DB17" s="661"/>
      <c r="DC17" s="661"/>
      <c r="DD17" s="641" t="s">
        <v>128</v>
      </c>
      <c r="DE17" s="636"/>
      <c r="DF17" s="636"/>
      <c r="DG17" s="636"/>
      <c r="DH17" s="636"/>
      <c r="DI17" s="636"/>
      <c r="DJ17" s="636"/>
      <c r="DK17" s="636"/>
      <c r="DL17" s="636"/>
      <c r="DM17" s="636"/>
      <c r="DN17" s="636"/>
      <c r="DO17" s="636"/>
      <c r="DP17" s="637"/>
      <c r="DQ17" s="641">
        <v>814205</v>
      </c>
      <c r="DR17" s="636"/>
      <c r="DS17" s="636"/>
      <c r="DT17" s="636"/>
      <c r="DU17" s="636"/>
      <c r="DV17" s="636"/>
      <c r="DW17" s="636"/>
      <c r="DX17" s="636"/>
      <c r="DY17" s="636"/>
      <c r="DZ17" s="636"/>
      <c r="EA17" s="636"/>
      <c r="EB17" s="636"/>
      <c r="EC17" s="673"/>
    </row>
    <row r="18" spans="2:133" ht="11.25" customHeight="1" x14ac:dyDescent="0.2">
      <c r="B18" s="632" t="s">
        <v>266</v>
      </c>
      <c r="C18" s="633"/>
      <c r="D18" s="633"/>
      <c r="E18" s="633"/>
      <c r="F18" s="633"/>
      <c r="G18" s="633"/>
      <c r="H18" s="633"/>
      <c r="I18" s="633"/>
      <c r="J18" s="633"/>
      <c r="K18" s="633"/>
      <c r="L18" s="633"/>
      <c r="M18" s="633"/>
      <c r="N18" s="633"/>
      <c r="O18" s="633"/>
      <c r="P18" s="633"/>
      <c r="Q18" s="634"/>
      <c r="R18" s="635">
        <v>17797</v>
      </c>
      <c r="S18" s="636"/>
      <c r="T18" s="636"/>
      <c r="U18" s="636"/>
      <c r="V18" s="636"/>
      <c r="W18" s="636"/>
      <c r="X18" s="636"/>
      <c r="Y18" s="637"/>
      <c r="Z18" s="661">
        <v>0.2</v>
      </c>
      <c r="AA18" s="661"/>
      <c r="AB18" s="661"/>
      <c r="AC18" s="661"/>
      <c r="AD18" s="662">
        <v>17797</v>
      </c>
      <c r="AE18" s="662"/>
      <c r="AF18" s="662"/>
      <c r="AG18" s="662"/>
      <c r="AH18" s="662"/>
      <c r="AI18" s="662"/>
      <c r="AJ18" s="662"/>
      <c r="AK18" s="662"/>
      <c r="AL18" s="638">
        <v>0.30000001192092896</v>
      </c>
      <c r="AM18" s="639"/>
      <c r="AN18" s="639"/>
      <c r="AO18" s="663"/>
      <c r="AP18" s="632" t="s">
        <v>267</v>
      </c>
      <c r="AQ18" s="633"/>
      <c r="AR18" s="633"/>
      <c r="AS18" s="633"/>
      <c r="AT18" s="633"/>
      <c r="AU18" s="633"/>
      <c r="AV18" s="633"/>
      <c r="AW18" s="633"/>
      <c r="AX18" s="633"/>
      <c r="AY18" s="633"/>
      <c r="AZ18" s="633"/>
      <c r="BA18" s="633"/>
      <c r="BB18" s="633"/>
      <c r="BC18" s="633"/>
      <c r="BD18" s="633"/>
      <c r="BE18" s="633"/>
      <c r="BF18" s="634"/>
      <c r="BG18" s="635" t="s">
        <v>128</v>
      </c>
      <c r="BH18" s="636"/>
      <c r="BI18" s="636"/>
      <c r="BJ18" s="636"/>
      <c r="BK18" s="636"/>
      <c r="BL18" s="636"/>
      <c r="BM18" s="636"/>
      <c r="BN18" s="637"/>
      <c r="BO18" s="661" t="s">
        <v>128</v>
      </c>
      <c r="BP18" s="661"/>
      <c r="BQ18" s="661"/>
      <c r="BR18" s="661"/>
      <c r="BS18" s="662" t="s">
        <v>128</v>
      </c>
      <c r="BT18" s="662"/>
      <c r="BU18" s="662"/>
      <c r="BV18" s="662"/>
      <c r="BW18" s="662"/>
      <c r="BX18" s="662"/>
      <c r="BY18" s="662"/>
      <c r="BZ18" s="662"/>
      <c r="CA18" s="662"/>
      <c r="CB18" s="707"/>
      <c r="CD18" s="632" t="s">
        <v>268</v>
      </c>
      <c r="CE18" s="633"/>
      <c r="CF18" s="633"/>
      <c r="CG18" s="633"/>
      <c r="CH18" s="633"/>
      <c r="CI18" s="633"/>
      <c r="CJ18" s="633"/>
      <c r="CK18" s="633"/>
      <c r="CL18" s="633"/>
      <c r="CM18" s="633"/>
      <c r="CN18" s="633"/>
      <c r="CO18" s="633"/>
      <c r="CP18" s="633"/>
      <c r="CQ18" s="634"/>
      <c r="CR18" s="635" t="s">
        <v>128</v>
      </c>
      <c r="CS18" s="636"/>
      <c r="CT18" s="636"/>
      <c r="CU18" s="636"/>
      <c r="CV18" s="636"/>
      <c r="CW18" s="636"/>
      <c r="CX18" s="636"/>
      <c r="CY18" s="637"/>
      <c r="CZ18" s="661" t="s">
        <v>128</v>
      </c>
      <c r="DA18" s="661"/>
      <c r="DB18" s="661"/>
      <c r="DC18" s="661"/>
      <c r="DD18" s="641" t="s">
        <v>128</v>
      </c>
      <c r="DE18" s="636"/>
      <c r="DF18" s="636"/>
      <c r="DG18" s="636"/>
      <c r="DH18" s="636"/>
      <c r="DI18" s="636"/>
      <c r="DJ18" s="636"/>
      <c r="DK18" s="636"/>
      <c r="DL18" s="636"/>
      <c r="DM18" s="636"/>
      <c r="DN18" s="636"/>
      <c r="DO18" s="636"/>
      <c r="DP18" s="637"/>
      <c r="DQ18" s="641" t="s">
        <v>128</v>
      </c>
      <c r="DR18" s="636"/>
      <c r="DS18" s="636"/>
      <c r="DT18" s="636"/>
      <c r="DU18" s="636"/>
      <c r="DV18" s="636"/>
      <c r="DW18" s="636"/>
      <c r="DX18" s="636"/>
      <c r="DY18" s="636"/>
      <c r="DZ18" s="636"/>
      <c r="EA18" s="636"/>
      <c r="EB18" s="636"/>
      <c r="EC18" s="673"/>
    </row>
    <row r="19" spans="2:133" ht="11.25" customHeight="1" x14ac:dyDescent="0.2">
      <c r="B19" s="632" t="s">
        <v>269</v>
      </c>
      <c r="C19" s="633"/>
      <c r="D19" s="633"/>
      <c r="E19" s="633"/>
      <c r="F19" s="633"/>
      <c r="G19" s="633"/>
      <c r="H19" s="633"/>
      <c r="I19" s="633"/>
      <c r="J19" s="633"/>
      <c r="K19" s="633"/>
      <c r="L19" s="633"/>
      <c r="M19" s="633"/>
      <c r="N19" s="633"/>
      <c r="O19" s="633"/>
      <c r="P19" s="633"/>
      <c r="Q19" s="634"/>
      <c r="R19" s="635">
        <v>2156</v>
      </c>
      <c r="S19" s="636"/>
      <c r="T19" s="636"/>
      <c r="U19" s="636"/>
      <c r="V19" s="636"/>
      <c r="W19" s="636"/>
      <c r="X19" s="636"/>
      <c r="Y19" s="637"/>
      <c r="Z19" s="661">
        <v>0</v>
      </c>
      <c r="AA19" s="661"/>
      <c r="AB19" s="661"/>
      <c r="AC19" s="661"/>
      <c r="AD19" s="662">
        <v>2156</v>
      </c>
      <c r="AE19" s="662"/>
      <c r="AF19" s="662"/>
      <c r="AG19" s="662"/>
      <c r="AH19" s="662"/>
      <c r="AI19" s="662"/>
      <c r="AJ19" s="662"/>
      <c r="AK19" s="662"/>
      <c r="AL19" s="638">
        <v>0</v>
      </c>
      <c r="AM19" s="639"/>
      <c r="AN19" s="639"/>
      <c r="AO19" s="663"/>
      <c r="AP19" s="632" t="s">
        <v>270</v>
      </c>
      <c r="AQ19" s="633"/>
      <c r="AR19" s="633"/>
      <c r="AS19" s="633"/>
      <c r="AT19" s="633"/>
      <c r="AU19" s="633"/>
      <c r="AV19" s="633"/>
      <c r="AW19" s="633"/>
      <c r="AX19" s="633"/>
      <c r="AY19" s="633"/>
      <c r="AZ19" s="633"/>
      <c r="BA19" s="633"/>
      <c r="BB19" s="633"/>
      <c r="BC19" s="633"/>
      <c r="BD19" s="633"/>
      <c r="BE19" s="633"/>
      <c r="BF19" s="634"/>
      <c r="BG19" s="635">
        <v>346</v>
      </c>
      <c r="BH19" s="636"/>
      <c r="BI19" s="636"/>
      <c r="BJ19" s="636"/>
      <c r="BK19" s="636"/>
      <c r="BL19" s="636"/>
      <c r="BM19" s="636"/>
      <c r="BN19" s="637"/>
      <c r="BO19" s="661">
        <v>0</v>
      </c>
      <c r="BP19" s="661"/>
      <c r="BQ19" s="661"/>
      <c r="BR19" s="661"/>
      <c r="BS19" s="662" t="s">
        <v>128</v>
      </c>
      <c r="BT19" s="662"/>
      <c r="BU19" s="662"/>
      <c r="BV19" s="662"/>
      <c r="BW19" s="662"/>
      <c r="BX19" s="662"/>
      <c r="BY19" s="662"/>
      <c r="BZ19" s="662"/>
      <c r="CA19" s="662"/>
      <c r="CB19" s="707"/>
      <c r="CD19" s="632" t="s">
        <v>271</v>
      </c>
      <c r="CE19" s="633"/>
      <c r="CF19" s="633"/>
      <c r="CG19" s="633"/>
      <c r="CH19" s="633"/>
      <c r="CI19" s="633"/>
      <c r="CJ19" s="633"/>
      <c r="CK19" s="633"/>
      <c r="CL19" s="633"/>
      <c r="CM19" s="633"/>
      <c r="CN19" s="633"/>
      <c r="CO19" s="633"/>
      <c r="CP19" s="633"/>
      <c r="CQ19" s="634"/>
      <c r="CR19" s="635" t="s">
        <v>128</v>
      </c>
      <c r="CS19" s="636"/>
      <c r="CT19" s="636"/>
      <c r="CU19" s="636"/>
      <c r="CV19" s="636"/>
      <c r="CW19" s="636"/>
      <c r="CX19" s="636"/>
      <c r="CY19" s="637"/>
      <c r="CZ19" s="661" t="s">
        <v>128</v>
      </c>
      <c r="DA19" s="661"/>
      <c r="DB19" s="661"/>
      <c r="DC19" s="661"/>
      <c r="DD19" s="641" t="s">
        <v>128</v>
      </c>
      <c r="DE19" s="636"/>
      <c r="DF19" s="636"/>
      <c r="DG19" s="636"/>
      <c r="DH19" s="636"/>
      <c r="DI19" s="636"/>
      <c r="DJ19" s="636"/>
      <c r="DK19" s="636"/>
      <c r="DL19" s="636"/>
      <c r="DM19" s="636"/>
      <c r="DN19" s="636"/>
      <c r="DO19" s="636"/>
      <c r="DP19" s="637"/>
      <c r="DQ19" s="641" t="s">
        <v>128</v>
      </c>
      <c r="DR19" s="636"/>
      <c r="DS19" s="636"/>
      <c r="DT19" s="636"/>
      <c r="DU19" s="636"/>
      <c r="DV19" s="636"/>
      <c r="DW19" s="636"/>
      <c r="DX19" s="636"/>
      <c r="DY19" s="636"/>
      <c r="DZ19" s="636"/>
      <c r="EA19" s="636"/>
      <c r="EB19" s="636"/>
      <c r="EC19" s="673"/>
    </row>
    <row r="20" spans="2:133" ht="11.25" customHeight="1" x14ac:dyDescent="0.2">
      <c r="B20" s="632" t="s">
        <v>272</v>
      </c>
      <c r="C20" s="633"/>
      <c r="D20" s="633"/>
      <c r="E20" s="633"/>
      <c r="F20" s="633"/>
      <c r="G20" s="633"/>
      <c r="H20" s="633"/>
      <c r="I20" s="633"/>
      <c r="J20" s="633"/>
      <c r="K20" s="633"/>
      <c r="L20" s="633"/>
      <c r="M20" s="633"/>
      <c r="N20" s="633"/>
      <c r="O20" s="633"/>
      <c r="P20" s="633"/>
      <c r="Q20" s="634"/>
      <c r="R20" s="635">
        <v>2015</v>
      </c>
      <c r="S20" s="636"/>
      <c r="T20" s="636"/>
      <c r="U20" s="636"/>
      <c r="V20" s="636"/>
      <c r="W20" s="636"/>
      <c r="X20" s="636"/>
      <c r="Y20" s="637"/>
      <c r="Z20" s="661">
        <v>0</v>
      </c>
      <c r="AA20" s="661"/>
      <c r="AB20" s="661"/>
      <c r="AC20" s="661"/>
      <c r="AD20" s="662">
        <v>2015</v>
      </c>
      <c r="AE20" s="662"/>
      <c r="AF20" s="662"/>
      <c r="AG20" s="662"/>
      <c r="AH20" s="662"/>
      <c r="AI20" s="662"/>
      <c r="AJ20" s="662"/>
      <c r="AK20" s="662"/>
      <c r="AL20" s="638">
        <v>0</v>
      </c>
      <c r="AM20" s="639"/>
      <c r="AN20" s="639"/>
      <c r="AO20" s="663"/>
      <c r="AP20" s="632" t="s">
        <v>273</v>
      </c>
      <c r="AQ20" s="633"/>
      <c r="AR20" s="633"/>
      <c r="AS20" s="633"/>
      <c r="AT20" s="633"/>
      <c r="AU20" s="633"/>
      <c r="AV20" s="633"/>
      <c r="AW20" s="633"/>
      <c r="AX20" s="633"/>
      <c r="AY20" s="633"/>
      <c r="AZ20" s="633"/>
      <c r="BA20" s="633"/>
      <c r="BB20" s="633"/>
      <c r="BC20" s="633"/>
      <c r="BD20" s="633"/>
      <c r="BE20" s="633"/>
      <c r="BF20" s="634"/>
      <c r="BG20" s="635">
        <v>346</v>
      </c>
      <c r="BH20" s="636"/>
      <c r="BI20" s="636"/>
      <c r="BJ20" s="636"/>
      <c r="BK20" s="636"/>
      <c r="BL20" s="636"/>
      <c r="BM20" s="636"/>
      <c r="BN20" s="637"/>
      <c r="BO20" s="661">
        <v>0</v>
      </c>
      <c r="BP20" s="661"/>
      <c r="BQ20" s="661"/>
      <c r="BR20" s="661"/>
      <c r="BS20" s="662" t="s">
        <v>128</v>
      </c>
      <c r="BT20" s="662"/>
      <c r="BU20" s="662"/>
      <c r="BV20" s="662"/>
      <c r="BW20" s="662"/>
      <c r="BX20" s="662"/>
      <c r="BY20" s="662"/>
      <c r="BZ20" s="662"/>
      <c r="CA20" s="662"/>
      <c r="CB20" s="707"/>
      <c r="CD20" s="632" t="s">
        <v>274</v>
      </c>
      <c r="CE20" s="633"/>
      <c r="CF20" s="633"/>
      <c r="CG20" s="633"/>
      <c r="CH20" s="633"/>
      <c r="CI20" s="633"/>
      <c r="CJ20" s="633"/>
      <c r="CK20" s="633"/>
      <c r="CL20" s="633"/>
      <c r="CM20" s="633"/>
      <c r="CN20" s="633"/>
      <c r="CO20" s="633"/>
      <c r="CP20" s="633"/>
      <c r="CQ20" s="634"/>
      <c r="CR20" s="635">
        <v>10470488</v>
      </c>
      <c r="CS20" s="636"/>
      <c r="CT20" s="636"/>
      <c r="CU20" s="636"/>
      <c r="CV20" s="636"/>
      <c r="CW20" s="636"/>
      <c r="CX20" s="636"/>
      <c r="CY20" s="637"/>
      <c r="CZ20" s="661">
        <v>100</v>
      </c>
      <c r="DA20" s="661"/>
      <c r="DB20" s="661"/>
      <c r="DC20" s="661"/>
      <c r="DD20" s="641">
        <v>1648168</v>
      </c>
      <c r="DE20" s="636"/>
      <c r="DF20" s="636"/>
      <c r="DG20" s="636"/>
      <c r="DH20" s="636"/>
      <c r="DI20" s="636"/>
      <c r="DJ20" s="636"/>
      <c r="DK20" s="636"/>
      <c r="DL20" s="636"/>
      <c r="DM20" s="636"/>
      <c r="DN20" s="636"/>
      <c r="DO20" s="636"/>
      <c r="DP20" s="637"/>
      <c r="DQ20" s="641">
        <v>6705295</v>
      </c>
      <c r="DR20" s="636"/>
      <c r="DS20" s="636"/>
      <c r="DT20" s="636"/>
      <c r="DU20" s="636"/>
      <c r="DV20" s="636"/>
      <c r="DW20" s="636"/>
      <c r="DX20" s="636"/>
      <c r="DY20" s="636"/>
      <c r="DZ20" s="636"/>
      <c r="EA20" s="636"/>
      <c r="EB20" s="636"/>
      <c r="EC20" s="673"/>
    </row>
    <row r="21" spans="2:133" ht="11.25" customHeight="1" x14ac:dyDescent="0.2">
      <c r="B21" s="632" t="s">
        <v>275</v>
      </c>
      <c r="C21" s="633"/>
      <c r="D21" s="633"/>
      <c r="E21" s="633"/>
      <c r="F21" s="633"/>
      <c r="G21" s="633"/>
      <c r="H21" s="633"/>
      <c r="I21" s="633"/>
      <c r="J21" s="633"/>
      <c r="K21" s="633"/>
      <c r="L21" s="633"/>
      <c r="M21" s="633"/>
      <c r="N21" s="633"/>
      <c r="O21" s="633"/>
      <c r="P21" s="633"/>
      <c r="Q21" s="634"/>
      <c r="R21" s="635">
        <v>426</v>
      </c>
      <c r="S21" s="636"/>
      <c r="T21" s="636"/>
      <c r="U21" s="636"/>
      <c r="V21" s="636"/>
      <c r="W21" s="636"/>
      <c r="X21" s="636"/>
      <c r="Y21" s="637"/>
      <c r="Z21" s="661">
        <v>0</v>
      </c>
      <c r="AA21" s="661"/>
      <c r="AB21" s="661"/>
      <c r="AC21" s="661"/>
      <c r="AD21" s="662">
        <v>426</v>
      </c>
      <c r="AE21" s="662"/>
      <c r="AF21" s="662"/>
      <c r="AG21" s="662"/>
      <c r="AH21" s="662"/>
      <c r="AI21" s="662"/>
      <c r="AJ21" s="662"/>
      <c r="AK21" s="662"/>
      <c r="AL21" s="638">
        <v>0</v>
      </c>
      <c r="AM21" s="639"/>
      <c r="AN21" s="639"/>
      <c r="AO21" s="663"/>
      <c r="AP21" s="632" t="s">
        <v>276</v>
      </c>
      <c r="AQ21" s="708"/>
      <c r="AR21" s="708"/>
      <c r="AS21" s="708"/>
      <c r="AT21" s="708"/>
      <c r="AU21" s="708"/>
      <c r="AV21" s="708"/>
      <c r="AW21" s="708"/>
      <c r="AX21" s="708"/>
      <c r="AY21" s="708"/>
      <c r="AZ21" s="708"/>
      <c r="BA21" s="708"/>
      <c r="BB21" s="708"/>
      <c r="BC21" s="708"/>
      <c r="BD21" s="708"/>
      <c r="BE21" s="708"/>
      <c r="BF21" s="709"/>
      <c r="BG21" s="635">
        <v>346</v>
      </c>
      <c r="BH21" s="636"/>
      <c r="BI21" s="636"/>
      <c r="BJ21" s="636"/>
      <c r="BK21" s="636"/>
      <c r="BL21" s="636"/>
      <c r="BM21" s="636"/>
      <c r="BN21" s="637"/>
      <c r="BO21" s="661">
        <v>0</v>
      </c>
      <c r="BP21" s="661"/>
      <c r="BQ21" s="661"/>
      <c r="BR21" s="661"/>
      <c r="BS21" s="662" t="s">
        <v>128</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277</v>
      </c>
      <c r="C22" s="693"/>
      <c r="D22" s="693"/>
      <c r="E22" s="693"/>
      <c r="F22" s="693"/>
      <c r="G22" s="693"/>
      <c r="H22" s="693"/>
      <c r="I22" s="693"/>
      <c r="J22" s="693"/>
      <c r="K22" s="693"/>
      <c r="L22" s="693"/>
      <c r="M22" s="693"/>
      <c r="N22" s="693"/>
      <c r="O22" s="693"/>
      <c r="P22" s="693"/>
      <c r="Q22" s="694"/>
      <c r="R22" s="635">
        <v>13200</v>
      </c>
      <c r="S22" s="636"/>
      <c r="T22" s="636"/>
      <c r="U22" s="636"/>
      <c r="V22" s="636"/>
      <c r="W22" s="636"/>
      <c r="X22" s="636"/>
      <c r="Y22" s="637"/>
      <c r="Z22" s="661">
        <v>0.1</v>
      </c>
      <c r="AA22" s="661"/>
      <c r="AB22" s="661"/>
      <c r="AC22" s="661"/>
      <c r="AD22" s="662">
        <v>13200</v>
      </c>
      <c r="AE22" s="662"/>
      <c r="AF22" s="662"/>
      <c r="AG22" s="662"/>
      <c r="AH22" s="662"/>
      <c r="AI22" s="662"/>
      <c r="AJ22" s="662"/>
      <c r="AK22" s="662"/>
      <c r="AL22" s="638">
        <v>0.20000000298023224</v>
      </c>
      <c r="AM22" s="639"/>
      <c r="AN22" s="639"/>
      <c r="AO22" s="663"/>
      <c r="AP22" s="632" t="s">
        <v>278</v>
      </c>
      <c r="AQ22" s="708"/>
      <c r="AR22" s="708"/>
      <c r="AS22" s="708"/>
      <c r="AT22" s="708"/>
      <c r="AU22" s="708"/>
      <c r="AV22" s="708"/>
      <c r="AW22" s="708"/>
      <c r="AX22" s="708"/>
      <c r="AY22" s="708"/>
      <c r="AZ22" s="708"/>
      <c r="BA22" s="708"/>
      <c r="BB22" s="708"/>
      <c r="BC22" s="708"/>
      <c r="BD22" s="708"/>
      <c r="BE22" s="708"/>
      <c r="BF22" s="709"/>
      <c r="BG22" s="635" t="s">
        <v>128</v>
      </c>
      <c r="BH22" s="636"/>
      <c r="BI22" s="636"/>
      <c r="BJ22" s="636"/>
      <c r="BK22" s="636"/>
      <c r="BL22" s="636"/>
      <c r="BM22" s="636"/>
      <c r="BN22" s="637"/>
      <c r="BO22" s="661" t="s">
        <v>128</v>
      </c>
      <c r="BP22" s="661"/>
      <c r="BQ22" s="661"/>
      <c r="BR22" s="661"/>
      <c r="BS22" s="662" t="s">
        <v>128</v>
      </c>
      <c r="BT22" s="662"/>
      <c r="BU22" s="662"/>
      <c r="BV22" s="662"/>
      <c r="BW22" s="662"/>
      <c r="BX22" s="662"/>
      <c r="BY22" s="662"/>
      <c r="BZ22" s="662"/>
      <c r="CA22" s="662"/>
      <c r="CB22" s="707"/>
      <c r="CD22" s="688" t="s">
        <v>279</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280</v>
      </c>
      <c r="C23" s="633"/>
      <c r="D23" s="633"/>
      <c r="E23" s="633"/>
      <c r="F23" s="633"/>
      <c r="G23" s="633"/>
      <c r="H23" s="633"/>
      <c r="I23" s="633"/>
      <c r="J23" s="633"/>
      <c r="K23" s="633"/>
      <c r="L23" s="633"/>
      <c r="M23" s="633"/>
      <c r="N23" s="633"/>
      <c r="O23" s="633"/>
      <c r="P23" s="633"/>
      <c r="Q23" s="634"/>
      <c r="R23" s="635">
        <v>5065101</v>
      </c>
      <c r="S23" s="636"/>
      <c r="T23" s="636"/>
      <c r="U23" s="636"/>
      <c r="V23" s="636"/>
      <c r="W23" s="636"/>
      <c r="X23" s="636"/>
      <c r="Y23" s="637"/>
      <c r="Z23" s="661">
        <v>44.1</v>
      </c>
      <c r="AA23" s="661"/>
      <c r="AB23" s="661"/>
      <c r="AC23" s="661"/>
      <c r="AD23" s="662">
        <v>4527036</v>
      </c>
      <c r="AE23" s="662"/>
      <c r="AF23" s="662"/>
      <c r="AG23" s="662"/>
      <c r="AH23" s="662"/>
      <c r="AI23" s="662"/>
      <c r="AJ23" s="662"/>
      <c r="AK23" s="662"/>
      <c r="AL23" s="638">
        <v>76.900000000000006</v>
      </c>
      <c r="AM23" s="639"/>
      <c r="AN23" s="639"/>
      <c r="AO23" s="663"/>
      <c r="AP23" s="632" t="s">
        <v>281</v>
      </c>
      <c r="AQ23" s="708"/>
      <c r="AR23" s="708"/>
      <c r="AS23" s="708"/>
      <c r="AT23" s="708"/>
      <c r="AU23" s="708"/>
      <c r="AV23" s="708"/>
      <c r="AW23" s="708"/>
      <c r="AX23" s="708"/>
      <c r="AY23" s="708"/>
      <c r="AZ23" s="708"/>
      <c r="BA23" s="708"/>
      <c r="BB23" s="708"/>
      <c r="BC23" s="708"/>
      <c r="BD23" s="708"/>
      <c r="BE23" s="708"/>
      <c r="BF23" s="709"/>
      <c r="BG23" s="635" t="s">
        <v>128</v>
      </c>
      <c r="BH23" s="636"/>
      <c r="BI23" s="636"/>
      <c r="BJ23" s="636"/>
      <c r="BK23" s="636"/>
      <c r="BL23" s="636"/>
      <c r="BM23" s="636"/>
      <c r="BN23" s="637"/>
      <c r="BO23" s="661" t="s">
        <v>128</v>
      </c>
      <c r="BP23" s="661"/>
      <c r="BQ23" s="661"/>
      <c r="BR23" s="661"/>
      <c r="BS23" s="662" t="s">
        <v>128</v>
      </c>
      <c r="BT23" s="662"/>
      <c r="BU23" s="662"/>
      <c r="BV23" s="662"/>
      <c r="BW23" s="662"/>
      <c r="BX23" s="662"/>
      <c r="BY23" s="662"/>
      <c r="BZ23" s="662"/>
      <c r="CA23" s="662"/>
      <c r="CB23" s="707"/>
      <c r="CD23" s="688" t="s">
        <v>221</v>
      </c>
      <c r="CE23" s="689"/>
      <c r="CF23" s="689"/>
      <c r="CG23" s="689"/>
      <c r="CH23" s="689"/>
      <c r="CI23" s="689"/>
      <c r="CJ23" s="689"/>
      <c r="CK23" s="689"/>
      <c r="CL23" s="689"/>
      <c r="CM23" s="689"/>
      <c r="CN23" s="689"/>
      <c r="CO23" s="689"/>
      <c r="CP23" s="689"/>
      <c r="CQ23" s="690"/>
      <c r="CR23" s="688" t="s">
        <v>282</v>
      </c>
      <c r="CS23" s="689"/>
      <c r="CT23" s="689"/>
      <c r="CU23" s="689"/>
      <c r="CV23" s="689"/>
      <c r="CW23" s="689"/>
      <c r="CX23" s="689"/>
      <c r="CY23" s="690"/>
      <c r="CZ23" s="688" t="s">
        <v>283</v>
      </c>
      <c r="DA23" s="689"/>
      <c r="DB23" s="689"/>
      <c r="DC23" s="690"/>
      <c r="DD23" s="688" t="s">
        <v>284</v>
      </c>
      <c r="DE23" s="689"/>
      <c r="DF23" s="689"/>
      <c r="DG23" s="689"/>
      <c r="DH23" s="689"/>
      <c r="DI23" s="689"/>
      <c r="DJ23" s="689"/>
      <c r="DK23" s="690"/>
      <c r="DL23" s="720" t="s">
        <v>285</v>
      </c>
      <c r="DM23" s="721"/>
      <c r="DN23" s="721"/>
      <c r="DO23" s="721"/>
      <c r="DP23" s="721"/>
      <c r="DQ23" s="721"/>
      <c r="DR23" s="721"/>
      <c r="DS23" s="721"/>
      <c r="DT23" s="721"/>
      <c r="DU23" s="721"/>
      <c r="DV23" s="722"/>
      <c r="DW23" s="688" t="s">
        <v>286</v>
      </c>
      <c r="DX23" s="689"/>
      <c r="DY23" s="689"/>
      <c r="DZ23" s="689"/>
      <c r="EA23" s="689"/>
      <c r="EB23" s="689"/>
      <c r="EC23" s="690"/>
    </row>
    <row r="24" spans="2:133" ht="11.25" customHeight="1" x14ac:dyDescent="0.2">
      <c r="B24" s="632" t="s">
        <v>287</v>
      </c>
      <c r="C24" s="633"/>
      <c r="D24" s="633"/>
      <c r="E24" s="633"/>
      <c r="F24" s="633"/>
      <c r="G24" s="633"/>
      <c r="H24" s="633"/>
      <c r="I24" s="633"/>
      <c r="J24" s="633"/>
      <c r="K24" s="633"/>
      <c r="L24" s="633"/>
      <c r="M24" s="633"/>
      <c r="N24" s="633"/>
      <c r="O24" s="633"/>
      <c r="P24" s="633"/>
      <c r="Q24" s="634"/>
      <c r="R24" s="635">
        <v>4527036</v>
      </c>
      <c r="S24" s="636"/>
      <c r="T24" s="636"/>
      <c r="U24" s="636"/>
      <c r="V24" s="636"/>
      <c r="W24" s="636"/>
      <c r="X24" s="636"/>
      <c r="Y24" s="637"/>
      <c r="Z24" s="661">
        <v>39.5</v>
      </c>
      <c r="AA24" s="661"/>
      <c r="AB24" s="661"/>
      <c r="AC24" s="661"/>
      <c r="AD24" s="662">
        <v>4527036</v>
      </c>
      <c r="AE24" s="662"/>
      <c r="AF24" s="662"/>
      <c r="AG24" s="662"/>
      <c r="AH24" s="662"/>
      <c r="AI24" s="662"/>
      <c r="AJ24" s="662"/>
      <c r="AK24" s="662"/>
      <c r="AL24" s="638">
        <v>76.900000000000006</v>
      </c>
      <c r="AM24" s="639"/>
      <c r="AN24" s="639"/>
      <c r="AO24" s="663"/>
      <c r="AP24" s="632" t="s">
        <v>288</v>
      </c>
      <c r="AQ24" s="708"/>
      <c r="AR24" s="708"/>
      <c r="AS24" s="708"/>
      <c r="AT24" s="708"/>
      <c r="AU24" s="708"/>
      <c r="AV24" s="708"/>
      <c r="AW24" s="708"/>
      <c r="AX24" s="708"/>
      <c r="AY24" s="708"/>
      <c r="AZ24" s="708"/>
      <c r="BA24" s="708"/>
      <c r="BB24" s="708"/>
      <c r="BC24" s="708"/>
      <c r="BD24" s="708"/>
      <c r="BE24" s="708"/>
      <c r="BF24" s="709"/>
      <c r="BG24" s="635" t="s">
        <v>128</v>
      </c>
      <c r="BH24" s="636"/>
      <c r="BI24" s="636"/>
      <c r="BJ24" s="636"/>
      <c r="BK24" s="636"/>
      <c r="BL24" s="636"/>
      <c r="BM24" s="636"/>
      <c r="BN24" s="637"/>
      <c r="BO24" s="661" t="s">
        <v>128</v>
      </c>
      <c r="BP24" s="661"/>
      <c r="BQ24" s="661"/>
      <c r="BR24" s="661"/>
      <c r="BS24" s="662" t="s">
        <v>128</v>
      </c>
      <c r="BT24" s="662"/>
      <c r="BU24" s="662"/>
      <c r="BV24" s="662"/>
      <c r="BW24" s="662"/>
      <c r="BX24" s="662"/>
      <c r="BY24" s="662"/>
      <c r="BZ24" s="662"/>
      <c r="CA24" s="662"/>
      <c r="CB24" s="707"/>
      <c r="CD24" s="685" t="s">
        <v>289</v>
      </c>
      <c r="CE24" s="686"/>
      <c r="CF24" s="686"/>
      <c r="CG24" s="686"/>
      <c r="CH24" s="686"/>
      <c r="CI24" s="686"/>
      <c r="CJ24" s="686"/>
      <c r="CK24" s="686"/>
      <c r="CL24" s="686"/>
      <c r="CM24" s="686"/>
      <c r="CN24" s="686"/>
      <c r="CO24" s="686"/>
      <c r="CP24" s="686"/>
      <c r="CQ24" s="687"/>
      <c r="CR24" s="682">
        <v>3643751</v>
      </c>
      <c r="CS24" s="683"/>
      <c r="CT24" s="683"/>
      <c r="CU24" s="683"/>
      <c r="CV24" s="683"/>
      <c r="CW24" s="683"/>
      <c r="CX24" s="683"/>
      <c r="CY24" s="711"/>
      <c r="CZ24" s="712">
        <v>34.799999999999997</v>
      </c>
      <c r="DA24" s="698"/>
      <c r="DB24" s="698"/>
      <c r="DC24" s="714"/>
      <c r="DD24" s="710">
        <v>2993330</v>
      </c>
      <c r="DE24" s="683"/>
      <c r="DF24" s="683"/>
      <c r="DG24" s="683"/>
      <c r="DH24" s="683"/>
      <c r="DI24" s="683"/>
      <c r="DJ24" s="683"/>
      <c r="DK24" s="711"/>
      <c r="DL24" s="710">
        <v>2924352</v>
      </c>
      <c r="DM24" s="683"/>
      <c r="DN24" s="683"/>
      <c r="DO24" s="683"/>
      <c r="DP24" s="683"/>
      <c r="DQ24" s="683"/>
      <c r="DR24" s="683"/>
      <c r="DS24" s="683"/>
      <c r="DT24" s="683"/>
      <c r="DU24" s="683"/>
      <c r="DV24" s="711"/>
      <c r="DW24" s="712">
        <v>48.1</v>
      </c>
      <c r="DX24" s="698"/>
      <c r="DY24" s="698"/>
      <c r="DZ24" s="698"/>
      <c r="EA24" s="698"/>
      <c r="EB24" s="698"/>
      <c r="EC24" s="713"/>
    </row>
    <row r="25" spans="2:133" ht="11.25" customHeight="1" x14ac:dyDescent="0.2">
      <c r="B25" s="632" t="s">
        <v>290</v>
      </c>
      <c r="C25" s="633"/>
      <c r="D25" s="633"/>
      <c r="E25" s="633"/>
      <c r="F25" s="633"/>
      <c r="G25" s="633"/>
      <c r="H25" s="633"/>
      <c r="I25" s="633"/>
      <c r="J25" s="633"/>
      <c r="K25" s="633"/>
      <c r="L25" s="633"/>
      <c r="M25" s="633"/>
      <c r="N25" s="633"/>
      <c r="O25" s="633"/>
      <c r="P25" s="633"/>
      <c r="Q25" s="634"/>
      <c r="R25" s="635">
        <v>538065</v>
      </c>
      <c r="S25" s="636"/>
      <c r="T25" s="636"/>
      <c r="U25" s="636"/>
      <c r="V25" s="636"/>
      <c r="W25" s="636"/>
      <c r="X25" s="636"/>
      <c r="Y25" s="637"/>
      <c r="Z25" s="661">
        <v>4.7</v>
      </c>
      <c r="AA25" s="661"/>
      <c r="AB25" s="661"/>
      <c r="AC25" s="661"/>
      <c r="AD25" s="662" t="s">
        <v>128</v>
      </c>
      <c r="AE25" s="662"/>
      <c r="AF25" s="662"/>
      <c r="AG25" s="662"/>
      <c r="AH25" s="662"/>
      <c r="AI25" s="662"/>
      <c r="AJ25" s="662"/>
      <c r="AK25" s="662"/>
      <c r="AL25" s="638" t="s">
        <v>128</v>
      </c>
      <c r="AM25" s="639"/>
      <c r="AN25" s="639"/>
      <c r="AO25" s="663"/>
      <c r="AP25" s="632" t="s">
        <v>291</v>
      </c>
      <c r="AQ25" s="708"/>
      <c r="AR25" s="708"/>
      <c r="AS25" s="708"/>
      <c r="AT25" s="708"/>
      <c r="AU25" s="708"/>
      <c r="AV25" s="708"/>
      <c r="AW25" s="708"/>
      <c r="AX25" s="708"/>
      <c r="AY25" s="708"/>
      <c r="AZ25" s="708"/>
      <c r="BA25" s="708"/>
      <c r="BB25" s="708"/>
      <c r="BC25" s="708"/>
      <c r="BD25" s="708"/>
      <c r="BE25" s="708"/>
      <c r="BF25" s="709"/>
      <c r="BG25" s="635" t="s">
        <v>128</v>
      </c>
      <c r="BH25" s="636"/>
      <c r="BI25" s="636"/>
      <c r="BJ25" s="636"/>
      <c r="BK25" s="636"/>
      <c r="BL25" s="636"/>
      <c r="BM25" s="636"/>
      <c r="BN25" s="637"/>
      <c r="BO25" s="661" t="s">
        <v>128</v>
      </c>
      <c r="BP25" s="661"/>
      <c r="BQ25" s="661"/>
      <c r="BR25" s="661"/>
      <c r="BS25" s="662" t="s">
        <v>128</v>
      </c>
      <c r="BT25" s="662"/>
      <c r="BU25" s="662"/>
      <c r="BV25" s="662"/>
      <c r="BW25" s="662"/>
      <c r="BX25" s="662"/>
      <c r="BY25" s="662"/>
      <c r="BZ25" s="662"/>
      <c r="CA25" s="662"/>
      <c r="CB25" s="707"/>
      <c r="CD25" s="632" t="s">
        <v>292</v>
      </c>
      <c r="CE25" s="633"/>
      <c r="CF25" s="633"/>
      <c r="CG25" s="633"/>
      <c r="CH25" s="633"/>
      <c r="CI25" s="633"/>
      <c r="CJ25" s="633"/>
      <c r="CK25" s="633"/>
      <c r="CL25" s="633"/>
      <c r="CM25" s="633"/>
      <c r="CN25" s="633"/>
      <c r="CO25" s="633"/>
      <c r="CP25" s="633"/>
      <c r="CQ25" s="634"/>
      <c r="CR25" s="635">
        <v>2016436</v>
      </c>
      <c r="CS25" s="645"/>
      <c r="CT25" s="645"/>
      <c r="CU25" s="645"/>
      <c r="CV25" s="645"/>
      <c r="CW25" s="645"/>
      <c r="CX25" s="645"/>
      <c r="CY25" s="646"/>
      <c r="CZ25" s="638">
        <v>19.3</v>
      </c>
      <c r="DA25" s="647"/>
      <c r="DB25" s="647"/>
      <c r="DC25" s="648"/>
      <c r="DD25" s="641">
        <v>1965196</v>
      </c>
      <c r="DE25" s="645"/>
      <c r="DF25" s="645"/>
      <c r="DG25" s="645"/>
      <c r="DH25" s="645"/>
      <c r="DI25" s="645"/>
      <c r="DJ25" s="645"/>
      <c r="DK25" s="646"/>
      <c r="DL25" s="641">
        <v>1958463</v>
      </c>
      <c r="DM25" s="645"/>
      <c r="DN25" s="645"/>
      <c r="DO25" s="645"/>
      <c r="DP25" s="645"/>
      <c r="DQ25" s="645"/>
      <c r="DR25" s="645"/>
      <c r="DS25" s="645"/>
      <c r="DT25" s="645"/>
      <c r="DU25" s="645"/>
      <c r="DV25" s="646"/>
      <c r="DW25" s="638">
        <v>32.200000000000003</v>
      </c>
      <c r="DX25" s="647"/>
      <c r="DY25" s="647"/>
      <c r="DZ25" s="647"/>
      <c r="EA25" s="647"/>
      <c r="EB25" s="647"/>
      <c r="EC25" s="674"/>
    </row>
    <row r="26" spans="2:133" ht="11.25" customHeight="1" x14ac:dyDescent="0.2">
      <c r="B26" s="632" t="s">
        <v>293</v>
      </c>
      <c r="C26" s="633"/>
      <c r="D26" s="633"/>
      <c r="E26" s="633"/>
      <c r="F26" s="633"/>
      <c r="G26" s="633"/>
      <c r="H26" s="633"/>
      <c r="I26" s="633"/>
      <c r="J26" s="633"/>
      <c r="K26" s="633"/>
      <c r="L26" s="633"/>
      <c r="M26" s="633"/>
      <c r="N26" s="633"/>
      <c r="O26" s="633"/>
      <c r="P26" s="633"/>
      <c r="Q26" s="634"/>
      <c r="R26" s="635" t="s">
        <v>128</v>
      </c>
      <c r="S26" s="636"/>
      <c r="T26" s="636"/>
      <c r="U26" s="636"/>
      <c r="V26" s="636"/>
      <c r="W26" s="636"/>
      <c r="X26" s="636"/>
      <c r="Y26" s="637"/>
      <c r="Z26" s="661" t="s">
        <v>128</v>
      </c>
      <c r="AA26" s="661"/>
      <c r="AB26" s="661"/>
      <c r="AC26" s="661"/>
      <c r="AD26" s="662" t="s">
        <v>128</v>
      </c>
      <c r="AE26" s="662"/>
      <c r="AF26" s="662"/>
      <c r="AG26" s="662"/>
      <c r="AH26" s="662"/>
      <c r="AI26" s="662"/>
      <c r="AJ26" s="662"/>
      <c r="AK26" s="662"/>
      <c r="AL26" s="638" t="s">
        <v>128</v>
      </c>
      <c r="AM26" s="639"/>
      <c r="AN26" s="639"/>
      <c r="AO26" s="663"/>
      <c r="AP26" s="632" t="s">
        <v>294</v>
      </c>
      <c r="AQ26" s="708"/>
      <c r="AR26" s="708"/>
      <c r="AS26" s="708"/>
      <c r="AT26" s="708"/>
      <c r="AU26" s="708"/>
      <c r="AV26" s="708"/>
      <c r="AW26" s="708"/>
      <c r="AX26" s="708"/>
      <c r="AY26" s="708"/>
      <c r="AZ26" s="708"/>
      <c r="BA26" s="708"/>
      <c r="BB26" s="708"/>
      <c r="BC26" s="708"/>
      <c r="BD26" s="708"/>
      <c r="BE26" s="708"/>
      <c r="BF26" s="709"/>
      <c r="BG26" s="635" t="s">
        <v>128</v>
      </c>
      <c r="BH26" s="636"/>
      <c r="BI26" s="636"/>
      <c r="BJ26" s="636"/>
      <c r="BK26" s="636"/>
      <c r="BL26" s="636"/>
      <c r="BM26" s="636"/>
      <c r="BN26" s="637"/>
      <c r="BO26" s="661" t="s">
        <v>128</v>
      </c>
      <c r="BP26" s="661"/>
      <c r="BQ26" s="661"/>
      <c r="BR26" s="661"/>
      <c r="BS26" s="662" t="s">
        <v>128</v>
      </c>
      <c r="BT26" s="662"/>
      <c r="BU26" s="662"/>
      <c r="BV26" s="662"/>
      <c r="BW26" s="662"/>
      <c r="BX26" s="662"/>
      <c r="BY26" s="662"/>
      <c r="BZ26" s="662"/>
      <c r="CA26" s="662"/>
      <c r="CB26" s="707"/>
      <c r="CD26" s="632" t="s">
        <v>295</v>
      </c>
      <c r="CE26" s="633"/>
      <c r="CF26" s="633"/>
      <c r="CG26" s="633"/>
      <c r="CH26" s="633"/>
      <c r="CI26" s="633"/>
      <c r="CJ26" s="633"/>
      <c r="CK26" s="633"/>
      <c r="CL26" s="633"/>
      <c r="CM26" s="633"/>
      <c r="CN26" s="633"/>
      <c r="CO26" s="633"/>
      <c r="CP26" s="633"/>
      <c r="CQ26" s="634"/>
      <c r="CR26" s="635">
        <v>1405642</v>
      </c>
      <c r="CS26" s="636"/>
      <c r="CT26" s="636"/>
      <c r="CU26" s="636"/>
      <c r="CV26" s="636"/>
      <c r="CW26" s="636"/>
      <c r="CX26" s="636"/>
      <c r="CY26" s="637"/>
      <c r="CZ26" s="638">
        <v>13.4</v>
      </c>
      <c r="DA26" s="647"/>
      <c r="DB26" s="647"/>
      <c r="DC26" s="648"/>
      <c r="DD26" s="641">
        <v>1391731</v>
      </c>
      <c r="DE26" s="636"/>
      <c r="DF26" s="636"/>
      <c r="DG26" s="636"/>
      <c r="DH26" s="636"/>
      <c r="DI26" s="636"/>
      <c r="DJ26" s="636"/>
      <c r="DK26" s="637"/>
      <c r="DL26" s="641" t="s">
        <v>128</v>
      </c>
      <c r="DM26" s="636"/>
      <c r="DN26" s="636"/>
      <c r="DO26" s="636"/>
      <c r="DP26" s="636"/>
      <c r="DQ26" s="636"/>
      <c r="DR26" s="636"/>
      <c r="DS26" s="636"/>
      <c r="DT26" s="636"/>
      <c r="DU26" s="636"/>
      <c r="DV26" s="637"/>
      <c r="DW26" s="638" t="s">
        <v>128</v>
      </c>
      <c r="DX26" s="647"/>
      <c r="DY26" s="647"/>
      <c r="DZ26" s="647"/>
      <c r="EA26" s="647"/>
      <c r="EB26" s="647"/>
      <c r="EC26" s="674"/>
    </row>
    <row r="27" spans="2:133" ht="11.25" customHeight="1" x14ac:dyDescent="0.2">
      <c r="B27" s="632" t="s">
        <v>296</v>
      </c>
      <c r="C27" s="633"/>
      <c r="D27" s="633"/>
      <c r="E27" s="633"/>
      <c r="F27" s="633"/>
      <c r="G27" s="633"/>
      <c r="H27" s="633"/>
      <c r="I27" s="633"/>
      <c r="J27" s="633"/>
      <c r="K27" s="633"/>
      <c r="L27" s="633"/>
      <c r="M27" s="633"/>
      <c r="N27" s="633"/>
      <c r="O27" s="633"/>
      <c r="P27" s="633"/>
      <c r="Q27" s="634"/>
      <c r="R27" s="635">
        <v>6392136</v>
      </c>
      <c r="S27" s="636"/>
      <c r="T27" s="636"/>
      <c r="U27" s="636"/>
      <c r="V27" s="636"/>
      <c r="W27" s="636"/>
      <c r="X27" s="636"/>
      <c r="Y27" s="637"/>
      <c r="Z27" s="661">
        <v>55.7</v>
      </c>
      <c r="AA27" s="661"/>
      <c r="AB27" s="661"/>
      <c r="AC27" s="661"/>
      <c r="AD27" s="662">
        <v>5854071</v>
      </c>
      <c r="AE27" s="662"/>
      <c r="AF27" s="662"/>
      <c r="AG27" s="662"/>
      <c r="AH27" s="662"/>
      <c r="AI27" s="662"/>
      <c r="AJ27" s="662"/>
      <c r="AK27" s="662"/>
      <c r="AL27" s="638">
        <v>99.5</v>
      </c>
      <c r="AM27" s="639"/>
      <c r="AN27" s="639"/>
      <c r="AO27" s="663"/>
      <c r="AP27" s="632" t="s">
        <v>297</v>
      </c>
      <c r="AQ27" s="633"/>
      <c r="AR27" s="633"/>
      <c r="AS27" s="633"/>
      <c r="AT27" s="633"/>
      <c r="AU27" s="633"/>
      <c r="AV27" s="633"/>
      <c r="AW27" s="633"/>
      <c r="AX27" s="633"/>
      <c r="AY27" s="633"/>
      <c r="AZ27" s="633"/>
      <c r="BA27" s="633"/>
      <c r="BB27" s="633"/>
      <c r="BC27" s="633"/>
      <c r="BD27" s="633"/>
      <c r="BE27" s="633"/>
      <c r="BF27" s="634"/>
      <c r="BG27" s="635">
        <v>848793</v>
      </c>
      <c r="BH27" s="636"/>
      <c r="BI27" s="636"/>
      <c r="BJ27" s="636"/>
      <c r="BK27" s="636"/>
      <c r="BL27" s="636"/>
      <c r="BM27" s="636"/>
      <c r="BN27" s="637"/>
      <c r="BO27" s="661">
        <v>100</v>
      </c>
      <c r="BP27" s="661"/>
      <c r="BQ27" s="661"/>
      <c r="BR27" s="661"/>
      <c r="BS27" s="662" t="s">
        <v>128</v>
      </c>
      <c r="BT27" s="662"/>
      <c r="BU27" s="662"/>
      <c r="BV27" s="662"/>
      <c r="BW27" s="662"/>
      <c r="BX27" s="662"/>
      <c r="BY27" s="662"/>
      <c r="BZ27" s="662"/>
      <c r="CA27" s="662"/>
      <c r="CB27" s="707"/>
      <c r="CD27" s="632" t="s">
        <v>298</v>
      </c>
      <c r="CE27" s="633"/>
      <c r="CF27" s="633"/>
      <c r="CG27" s="633"/>
      <c r="CH27" s="633"/>
      <c r="CI27" s="633"/>
      <c r="CJ27" s="633"/>
      <c r="CK27" s="633"/>
      <c r="CL27" s="633"/>
      <c r="CM27" s="633"/>
      <c r="CN27" s="633"/>
      <c r="CO27" s="633"/>
      <c r="CP27" s="633"/>
      <c r="CQ27" s="634"/>
      <c r="CR27" s="635">
        <v>800339</v>
      </c>
      <c r="CS27" s="645"/>
      <c r="CT27" s="645"/>
      <c r="CU27" s="645"/>
      <c r="CV27" s="645"/>
      <c r="CW27" s="645"/>
      <c r="CX27" s="645"/>
      <c r="CY27" s="646"/>
      <c r="CZ27" s="638">
        <v>7.6</v>
      </c>
      <c r="DA27" s="647"/>
      <c r="DB27" s="647"/>
      <c r="DC27" s="648"/>
      <c r="DD27" s="641">
        <v>213929</v>
      </c>
      <c r="DE27" s="645"/>
      <c r="DF27" s="645"/>
      <c r="DG27" s="645"/>
      <c r="DH27" s="645"/>
      <c r="DI27" s="645"/>
      <c r="DJ27" s="645"/>
      <c r="DK27" s="646"/>
      <c r="DL27" s="641">
        <v>151684</v>
      </c>
      <c r="DM27" s="645"/>
      <c r="DN27" s="645"/>
      <c r="DO27" s="645"/>
      <c r="DP27" s="645"/>
      <c r="DQ27" s="645"/>
      <c r="DR27" s="645"/>
      <c r="DS27" s="645"/>
      <c r="DT27" s="645"/>
      <c r="DU27" s="645"/>
      <c r="DV27" s="646"/>
      <c r="DW27" s="638">
        <v>2.5</v>
      </c>
      <c r="DX27" s="647"/>
      <c r="DY27" s="647"/>
      <c r="DZ27" s="647"/>
      <c r="EA27" s="647"/>
      <c r="EB27" s="647"/>
      <c r="EC27" s="674"/>
    </row>
    <row r="28" spans="2:133" ht="11.25" customHeight="1" x14ac:dyDescent="0.2">
      <c r="B28" s="632" t="s">
        <v>299</v>
      </c>
      <c r="C28" s="633"/>
      <c r="D28" s="633"/>
      <c r="E28" s="633"/>
      <c r="F28" s="633"/>
      <c r="G28" s="633"/>
      <c r="H28" s="633"/>
      <c r="I28" s="633"/>
      <c r="J28" s="633"/>
      <c r="K28" s="633"/>
      <c r="L28" s="633"/>
      <c r="M28" s="633"/>
      <c r="N28" s="633"/>
      <c r="O28" s="633"/>
      <c r="P28" s="633"/>
      <c r="Q28" s="634"/>
      <c r="R28" s="635">
        <v>1385</v>
      </c>
      <c r="S28" s="636"/>
      <c r="T28" s="636"/>
      <c r="U28" s="636"/>
      <c r="V28" s="636"/>
      <c r="W28" s="636"/>
      <c r="X28" s="636"/>
      <c r="Y28" s="637"/>
      <c r="Z28" s="661">
        <v>0</v>
      </c>
      <c r="AA28" s="661"/>
      <c r="AB28" s="661"/>
      <c r="AC28" s="661"/>
      <c r="AD28" s="662">
        <v>1385</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3"/>
      <c r="CD28" s="632" t="s">
        <v>300</v>
      </c>
      <c r="CE28" s="633"/>
      <c r="CF28" s="633"/>
      <c r="CG28" s="633"/>
      <c r="CH28" s="633"/>
      <c r="CI28" s="633"/>
      <c r="CJ28" s="633"/>
      <c r="CK28" s="633"/>
      <c r="CL28" s="633"/>
      <c r="CM28" s="633"/>
      <c r="CN28" s="633"/>
      <c r="CO28" s="633"/>
      <c r="CP28" s="633"/>
      <c r="CQ28" s="634"/>
      <c r="CR28" s="635">
        <v>826976</v>
      </c>
      <c r="CS28" s="636"/>
      <c r="CT28" s="636"/>
      <c r="CU28" s="636"/>
      <c r="CV28" s="636"/>
      <c r="CW28" s="636"/>
      <c r="CX28" s="636"/>
      <c r="CY28" s="637"/>
      <c r="CZ28" s="638">
        <v>7.9</v>
      </c>
      <c r="DA28" s="647"/>
      <c r="DB28" s="647"/>
      <c r="DC28" s="648"/>
      <c r="DD28" s="641">
        <v>814205</v>
      </c>
      <c r="DE28" s="636"/>
      <c r="DF28" s="636"/>
      <c r="DG28" s="636"/>
      <c r="DH28" s="636"/>
      <c r="DI28" s="636"/>
      <c r="DJ28" s="636"/>
      <c r="DK28" s="637"/>
      <c r="DL28" s="641">
        <v>814205</v>
      </c>
      <c r="DM28" s="636"/>
      <c r="DN28" s="636"/>
      <c r="DO28" s="636"/>
      <c r="DP28" s="636"/>
      <c r="DQ28" s="636"/>
      <c r="DR28" s="636"/>
      <c r="DS28" s="636"/>
      <c r="DT28" s="636"/>
      <c r="DU28" s="636"/>
      <c r="DV28" s="637"/>
      <c r="DW28" s="638">
        <v>13.4</v>
      </c>
      <c r="DX28" s="647"/>
      <c r="DY28" s="647"/>
      <c r="DZ28" s="647"/>
      <c r="EA28" s="647"/>
      <c r="EB28" s="647"/>
      <c r="EC28" s="674"/>
    </row>
    <row r="29" spans="2:133" ht="11.25" customHeight="1" x14ac:dyDescent="0.2">
      <c r="B29" s="632" t="s">
        <v>301</v>
      </c>
      <c r="C29" s="633"/>
      <c r="D29" s="633"/>
      <c r="E29" s="633"/>
      <c r="F29" s="633"/>
      <c r="G29" s="633"/>
      <c r="H29" s="633"/>
      <c r="I29" s="633"/>
      <c r="J29" s="633"/>
      <c r="K29" s="633"/>
      <c r="L29" s="633"/>
      <c r="M29" s="633"/>
      <c r="N29" s="633"/>
      <c r="O29" s="633"/>
      <c r="P29" s="633"/>
      <c r="Q29" s="634"/>
      <c r="R29" s="635">
        <v>44257</v>
      </c>
      <c r="S29" s="636"/>
      <c r="T29" s="636"/>
      <c r="U29" s="636"/>
      <c r="V29" s="636"/>
      <c r="W29" s="636"/>
      <c r="X29" s="636"/>
      <c r="Y29" s="637"/>
      <c r="Z29" s="661">
        <v>0.4</v>
      </c>
      <c r="AA29" s="661"/>
      <c r="AB29" s="661"/>
      <c r="AC29" s="661"/>
      <c r="AD29" s="662" t="s">
        <v>128</v>
      </c>
      <c r="AE29" s="662"/>
      <c r="AF29" s="662"/>
      <c r="AG29" s="662"/>
      <c r="AH29" s="662"/>
      <c r="AI29" s="662"/>
      <c r="AJ29" s="662"/>
      <c r="AK29" s="662"/>
      <c r="AL29" s="638" t="s">
        <v>128</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302</v>
      </c>
      <c r="CE29" s="656"/>
      <c r="CF29" s="632" t="s">
        <v>70</v>
      </c>
      <c r="CG29" s="633"/>
      <c r="CH29" s="633"/>
      <c r="CI29" s="633"/>
      <c r="CJ29" s="633"/>
      <c r="CK29" s="633"/>
      <c r="CL29" s="633"/>
      <c r="CM29" s="633"/>
      <c r="CN29" s="633"/>
      <c r="CO29" s="633"/>
      <c r="CP29" s="633"/>
      <c r="CQ29" s="634"/>
      <c r="CR29" s="635">
        <v>826908</v>
      </c>
      <c r="CS29" s="645"/>
      <c r="CT29" s="645"/>
      <c r="CU29" s="645"/>
      <c r="CV29" s="645"/>
      <c r="CW29" s="645"/>
      <c r="CX29" s="645"/>
      <c r="CY29" s="646"/>
      <c r="CZ29" s="638">
        <v>7.9</v>
      </c>
      <c r="DA29" s="647"/>
      <c r="DB29" s="647"/>
      <c r="DC29" s="648"/>
      <c r="DD29" s="641">
        <v>814137</v>
      </c>
      <c r="DE29" s="645"/>
      <c r="DF29" s="645"/>
      <c r="DG29" s="645"/>
      <c r="DH29" s="645"/>
      <c r="DI29" s="645"/>
      <c r="DJ29" s="645"/>
      <c r="DK29" s="646"/>
      <c r="DL29" s="641">
        <v>814137</v>
      </c>
      <c r="DM29" s="645"/>
      <c r="DN29" s="645"/>
      <c r="DO29" s="645"/>
      <c r="DP29" s="645"/>
      <c r="DQ29" s="645"/>
      <c r="DR29" s="645"/>
      <c r="DS29" s="645"/>
      <c r="DT29" s="645"/>
      <c r="DU29" s="645"/>
      <c r="DV29" s="646"/>
      <c r="DW29" s="638">
        <v>13.4</v>
      </c>
      <c r="DX29" s="647"/>
      <c r="DY29" s="647"/>
      <c r="DZ29" s="647"/>
      <c r="EA29" s="647"/>
      <c r="EB29" s="647"/>
      <c r="EC29" s="674"/>
    </row>
    <row r="30" spans="2:133" ht="11.25" customHeight="1" x14ac:dyDescent="0.2">
      <c r="B30" s="632" t="s">
        <v>303</v>
      </c>
      <c r="C30" s="633"/>
      <c r="D30" s="633"/>
      <c r="E30" s="633"/>
      <c r="F30" s="633"/>
      <c r="G30" s="633"/>
      <c r="H30" s="633"/>
      <c r="I30" s="633"/>
      <c r="J30" s="633"/>
      <c r="K30" s="633"/>
      <c r="L30" s="633"/>
      <c r="M30" s="633"/>
      <c r="N30" s="633"/>
      <c r="O30" s="633"/>
      <c r="P30" s="633"/>
      <c r="Q30" s="634"/>
      <c r="R30" s="635">
        <v>131414</v>
      </c>
      <c r="S30" s="636"/>
      <c r="T30" s="636"/>
      <c r="U30" s="636"/>
      <c r="V30" s="636"/>
      <c r="W30" s="636"/>
      <c r="X30" s="636"/>
      <c r="Y30" s="637"/>
      <c r="Z30" s="661">
        <v>1.1000000000000001</v>
      </c>
      <c r="AA30" s="661"/>
      <c r="AB30" s="661"/>
      <c r="AC30" s="661"/>
      <c r="AD30" s="662">
        <v>1338</v>
      </c>
      <c r="AE30" s="662"/>
      <c r="AF30" s="662"/>
      <c r="AG30" s="662"/>
      <c r="AH30" s="662"/>
      <c r="AI30" s="662"/>
      <c r="AJ30" s="662"/>
      <c r="AK30" s="662"/>
      <c r="AL30" s="638">
        <v>0</v>
      </c>
      <c r="AM30" s="639"/>
      <c r="AN30" s="639"/>
      <c r="AO30" s="663"/>
      <c r="AP30" s="688" t="s">
        <v>221</v>
      </c>
      <c r="AQ30" s="689"/>
      <c r="AR30" s="689"/>
      <c r="AS30" s="689"/>
      <c r="AT30" s="689"/>
      <c r="AU30" s="689"/>
      <c r="AV30" s="689"/>
      <c r="AW30" s="689"/>
      <c r="AX30" s="689"/>
      <c r="AY30" s="689"/>
      <c r="AZ30" s="689"/>
      <c r="BA30" s="689"/>
      <c r="BB30" s="689"/>
      <c r="BC30" s="689"/>
      <c r="BD30" s="689"/>
      <c r="BE30" s="689"/>
      <c r="BF30" s="690"/>
      <c r="BG30" s="688" t="s">
        <v>304</v>
      </c>
      <c r="BH30" s="705"/>
      <c r="BI30" s="705"/>
      <c r="BJ30" s="705"/>
      <c r="BK30" s="705"/>
      <c r="BL30" s="705"/>
      <c r="BM30" s="705"/>
      <c r="BN30" s="705"/>
      <c r="BO30" s="705"/>
      <c r="BP30" s="705"/>
      <c r="BQ30" s="706"/>
      <c r="BR30" s="688" t="s">
        <v>305</v>
      </c>
      <c r="BS30" s="705"/>
      <c r="BT30" s="705"/>
      <c r="BU30" s="705"/>
      <c r="BV30" s="705"/>
      <c r="BW30" s="705"/>
      <c r="BX30" s="705"/>
      <c r="BY30" s="705"/>
      <c r="BZ30" s="705"/>
      <c r="CA30" s="705"/>
      <c r="CB30" s="706"/>
      <c r="CD30" s="657"/>
      <c r="CE30" s="658"/>
      <c r="CF30" s="632" t="s">
        <v>306</v>
      </c>
      <c r="CG30" s="633"/>
      <c r="CH30" s="633"/>
      <c r="CI30" s="633"/>
      <c r="CJ30" s="633"/>
      <c r="CK30" s="633"/>
      <c r="CL30" s="633"/>
      <c r="CM30" s="633"/>
      <c r="CN30" s="633"/>
      <c r="CO30" s="633"/>
      <c r="CP30" s="633"/>
      <c r="CQ30" s="634"/>
      <c r="CR30" s="635">
        <v>795482</v>
      </c>
      <c r="CS30" s="636"/>
      <c r="CT30" s="636"/>
      <c r="CU30" s="636"/>
      <c r="CV30" s="636"/>
      <c r="CW30" s="636"/>
      <c r="CX30" s="636"/>
      <c r="CY30" s="637"/>
      <c r="CZ30" s="638">
        <v>7.6</v>
      </c>
      <c r="DA30" s="647"/>
      <c r="DB30" s="647"/>
      <c r="DC30" s="648"/>
      <c r="DD30" s="641">
        <v>782711</v>
      </c>
      <c r="DE30" s="636"/>
      <c r="DF30" s="636"/>
      <c r="DG30" s="636"/>
      <c r="DH30" s="636"/>
      <c r="DI30" s="636"/>
      <c r="DJ30" s="636"/>
      <c r="DK30" s="637"/>
      <c r="DL30" s="641">
        <v>782711</v>
      </c>
      <c r="DM30" s="636"/>
      <c r="DN30" s="636"/>
      <c r="DO30" s="636"/>
      <c r="DP30" s="636"/>
      <c r="DQ30" s="636"/>
      <c r="DR30" s="636"/>
      <c r="DS30" s="636"/>
      <c r="DT30" s="636"/>
      <c r="DU30" s="636"/>
      <c r="DV30" s="637"/>
      <c r="DW30" s="638">
        <v>12.9</v>
      </c>
      <c r="DX30" s="647"/>
      <c r="DY30" s="647"/>
      <c r="DZ30" s="647"/>
      <c r="EA30" s="647"/>
      <c r="EB30" s="647"/>
      <c r="EC30" s="674"/>
    </row>
    <row r="31" spans="2:133" ht="11.25" customHeight="1" x14ac:dyDescent="0.2">
      <c r="B31" s="632" t="s">
        <v>307</v>
      </c>
      <c r="C31" s="633"/>
      <c r="D31" s="633"/>
      <c r="E31" s="633"/>
      <c r="F31" s="633"/>
      <c r="G31" s="633"/>
      <c r="H31" s="633"/>
      <c r="I31" s="633"/>
      <c r="J31" s="633"/>
      <c r="K31" s="633"/>
      <c r="L31" s="633"/>
      <c r="M31" s="633"/>
      <c r="N31" s="633"/>
      <c r="O31" s="633"/>
      <c r="P31" s="633"/>
      <c r="Q31" s="634"/>
      <c r="R31" s="635">
        <v>37415</v>
      </c>
      <c r="S31" s="636"/>
      <c r="T31" s="636"/>
      <c r="U31" s="636"/>
      <c r="V31" s="636"/>
      <c r="W31" s="636"/>
      <c r="X31" s="636"/>
      <c r="Y31" s="637"/>
      <c r="Z31" s="661">
        <v>0.3</v>
      </c>
      <c r="AA31" s="661"/>
      <c r="AB31" s="661"/>
      <c r="AC31" s="661"/>
      <c r="AD31" s="662" t="s">
        <v>128</v>
      </c>
      <c r="AE31" s="662"/>
      <c r="AF31" s="662"/>
      <c r="AG31" s="662"/>
      <c r="AH31" s="662"/>
      <c r="AI31" s="662"/>
      <c r="AJ31" s="662"/>
      <c r="AK31" s="662"/>
      <c r="AL31" s="638" t="s">
        <v>128</v>
      </c>
      <c r="AM31" s="639"/>
      <c r="AN31" s="639"/>
      <c r="AO31" s="663"/>
      <c r="AP31" s="700" t="s">
        <v>308</v>
      </c>
      <c r="AQ31" s="701"/>
      <c r="AR31" s="701"/>
      <c r="AS31" s="701"/>
      <c r="AT31" s="702" t="s">
        <v>309</v>
      </c>
      <c r="AU31" s="347"/>
      <c r="AV31" s="347"/>
      <c r="AW31" s="347"/>
      <c r="AX31" s="685" t="s">
        <v>187</v>
      </c>
      <c r="AY31" s="686"/>
      <c r="AZ31" s="686"/>
      <c r="BA31" s="686"/>
      <c r="BB31" s="686"/>
      <c r="BC31" s="686"/>
      <c r="BD31" s="686"/>
      <c r="BE31" s="686"/>
      <c r="BF31" s="687"/>
      <c r="BG31" s="696">
        <v>99.5</v>
      </c>
      <c r="BH31" s="697"/>
      <c r="BI31" s="697"/>
      <c r="BJ31" s="697"/>
      <c r="BK31" s="697"/>
      <c r="BL31" s="697"/>
      <c r="BM31" s="698">
        <v>98.4</v>
      </c>
      <c r="BN31" s="697"/>
      <c r="BO31" s="697"/>
      <c r="BP31" s="697"/>
      <c r="BQ31" s="699"/>
      <c r="BR31" s="696">
        <v>99.4</v>
      </c>
      <c r="BS31" s="697"/>
      <c r="BT31" s="697"/>
      <c r="BU31" s="697"/>
      <c r="BV31" s="697"/>
      <c r="BW31" s="697"/>
      <c r="BX31" s="698">
        <v>98.1</v>
      </c>
      <c r="BY31" s="697"/>
      <c r="BZ31" s="697"/>
      <c r="CA31" s="697"/>
      <c r="CB31" s="699"/>
      <c r="CD31" s="657"/>
      <c r="CE31" s="658"/>
      <c r="CF31" s="632" t="s">
        <v>310</v>
      </c>
      <c r="CG31" s="633"/>
      <c r="CH31" s="633"/>
      <c r="CI31" s="633"/>
      <c r="CJ31" s="633"/>
      <c r="CK31" s="633"/>
      <c r="CL31" s="633"/>
      <c r="CM31" s="633"/>
      <c r="CN31" s="633"/>
      <c r="CO31" s="633"/>
      <c r="CP31" s="633"/>
      <c r="CQ31" s="634"/>
      <c r="CR31" s="635">
        <v>31426</v>
      </c>
      <c r="CS31" s="645"/>
      <c r="CT31" s="645"/>
      <c r="CU31" s="645"/>
      <c r="CV31" s="645"/>
      <c r="CW31" s="645"/>
      <c r="CX31" s="645"/>
      <c r="CY31" s="646"/>
      <c r="CZ31" s="638">
        <v>0.3</v>
      </c>
      <c r="DA31" s="647"/>
      <c r="DB31" s="647"/>
      <c r="DC31" s="648"/>
      <c r="DD31" s="641">
        <v>31426</v>
      </c>
      <c r="DE31" s="645"/>
      <c r="DF31" s="645"/>
      <c r="DG31" s="645"/>
      <c r="DH31" s="645"/>
      <c r="DI31" s="645"/>
      <c r="DJ31" s="645"/>
      <c r="DK31" s="646"/>
      <c r="DL31" s="641">
        <v>31426</v>
      </c>
      <c r="DM31" s="645"/>
      <c r="DN31" s="645"/>
      <c r="DO31" s="645"/>
      <c r="DP31" s="645"/>
      <c r="DQ31" s="645"/>
      <c r="DR31" s="645"/>
      <c r="DS31" s="645"/>
      <c r="DT31" s="645"/>
      <c r="DU31" s="645"/>
      <c r="DV31" s="646"/>
      <c r="DW31" s="638">
        <v>0.5</v>
      </c>
      <c r="DX31" s="647"/>
      <c r="DY31" s="647"/>
      <c r="DZ31" s="647"/>
      <c r="EA31" s="647"/>
      <c r="EB31" s="647"/>
      <c r="EC31" s="674"/>
    </row>
    <row r="32" spans="2:133" ht="11.25" customHeight="1" x14ac:dyDescent="0.2">
      <c r="B32" s="632" t="s">
        <v>311</v>
      </c>
      <c r="C32" s="633"/>
      <c r="D32" s="633"/>
      <c r="E32" s="633"/>
      <c r="F32" s="633"/>
      <c r="G32" s="633"/>
      <c r="H32" s="633"/>
      <c r="I32" s="633"/>
      <c r="J32" s="633"/>
      <c r="K32" s="633"/>
      <c r="L32" s="633"/>
      <c r="M32" s="633"/>
      <c r="N32" s="633"/>
      <c r="O32" s="633"/>
      <c r="P32" s="633"/>
      <c r="Q32" s="634"/>
      <c r="R32" s="635">
        <v>1334087</v>
      </c>
      <c r="S32" s="636"/>
      <c r="T32" s="636"/>
      <c r="U32" s="636"/>
      <c r="V32" s="636"/>
      <c r="W32" s="636"/>
      <c r="X32" s="636"/>
      <c r="Y32" s="637"/>
      <c r="Z32" s="661">
        <v>11.6</v>
      </c>
      <c r="AA32" s="661"/>
      <c r="AB32" s="661"/>
      <c r="AC32" s="661"/>
      <c r="AD32" s="662" t="s">
        <v>128</v>
      </c>
      <c r="AE32" s="662"/>
      <c r="AF32" s="662"/>
      <c r="AG32" s="662"/>
      <c r="AH32" s="662"/>
      <c r="AI32" s="662"/>
      <c r="AJ32" s="662"/>
      <c r="AK32" s="662"/>
      <c r="AL32" s="638" t="s">
        <v>128</v>
      </c>
      <c r="AM32" s="639"/>
      <c r="AN32" s="639"/>
      <c r="AO32" s="663"/>
      <c r="AP32" s="675"/>
      <c r="AQ32" s="676"/>
      <c r="AR32" s="676"/>
      <c r="AS32" s="676"/>
      <c r="AT32" s="703"/>
      <c r="AU32" s="205" t="s">
        <v>312</v>
      </c>
      <c r="AX32" s="632" t="s">
        <v>313</v>
      </c>
      <c r="AY32" s="633"/>
      <c r="AZ32" s="633"/>
      <c r="BA32" s="633"/>
      <c r="BB32" s="633"/>
      <c r="BC32" s="633"/>
      <c r="BD32" s="633"/>
      <c r="BE32" s="633"/>
      <c r="BF32" s="634"/>
      <c r="BG32" s="695">
        <v>99.6</v>
      </c>
      <c r="BH32" s="645"/>
      <c r="BI32" s="645"/>
      <c r="BJ32" s="645"/>
      <c r="BK32" s="645"/>
      <c r="BL32" s="645"/>
      <c r="BM32" s="639">
        <v>99</v>
      </c>
      <c r="BN32" s="645"/>
      <c r="BO32" s="645"/>
      <c r="BP32" s="645"/>
      <c r="BQ32" s="672"/>
      <c r="BR32" s="695">
        <v>99.6</v>
      </c>
      <c r="BS32" s="645"/>
      <c r="BT32" s="645"/>
      <c r="BU32" s="645"/>
      <c r="BV32" s="645"/>
      <c r="BW32" s="645"/>
      <c r="BX32" s="639">
        <v>98.8</v>
      </c>
      <c r="BY32" s="645"/>
      <c r="BZ32" s="645"/>
      <c r="CA32" s="645"/>
      <c r="CB32" s="672"/>
      <c r="CD32" s="659"/>
      <c r="CE32" s="660"/>
      <c r="CF32" s="632" t="s">
        <v>314</v>
      </c>
      <c r="CG32" s="633"/>
      <c r="CH32" s="633"/>
      <c r="CI32" s="633"/>
      <c r="CJ32" s="633"/>
      <c r="CK32" s="633"/>
      <c r="CL32" s="633"/>
      <c r="CM32" s="633"/>
      <c r="CN32" s="633"/>
      <c r="CO32" s="633"/>
      <c r="CP32" s="633"/>
      <c r="CQ32" s="634"/>
      <c r="CR32" s="635">
        <v>68</v>
      </c>
      <c r="CS32" s="636"/>
      <c r="CT32" s="636"/>
      <c r="CU32" s="636"/>
      <c r="CV32" s="636"/>
      <c r="CW32" s="636"/>
      <c r="CX32" s="636"/>
      <c r="CY32" s="637"/>
      <c r="CZ32" s="638">
        <v>0</v>
      </c>
      <c r="DA32" s="647"/>
      <c r="DB32" s="647"/>
      <c r="DC32" s="648"/>
      <c r="DD32" s="641">
        <v>68</v>
      </c>
      <c r="DE32" s="636"/>
      <c r="DF32" s="636"/>
      <c r="DG32" s="636"/>
      <c r="DH32" s="636"/>
      <c r="DI32" s="636"/>
      <c r="DJ32" s="636"/>
      <c r="DK32" s="637"/>
      <c r="DL32" s="641">
        <v>68</v>
      </c>
      <c r="DM32" s="636"/>
      <c r="DN32" s="636"/>
      <c r="DO32" s="636"/>
      <c r="DP32" s="636"/>
      <c r="DQ32" s="636"/>
      <c r="DR32" s="636"/>
      <c r="DS32" s="636"/>
      <c r="DT32" s="636"/>
      <c r="DU32" s="636"/>
      <c r="DV32" s="637"/>
      <c r="DW32" s="638">
        <v>0</v>
      </c>
      <c r="DX32" s="647"/>
      <c r="DY32" s="647"/>
      <c r="DZ32" s="647"/>
      <c r="EA32" s="647"/>
      <c r="EB32" s="647"/>
      <c r="EC32" s="674"/>
    </row>
    <row r="33" spans="2:133" ht="11.25" customHeight="1" x14ac:dyDescent="0.2">
      <c r="B33" s="692" t="s">
        <v>315</v>
      </c>
      <c r="C33" s="693"/>
      <c r="D33" s="693"/>
      <c r="E33" s="693"/>
      <c r="F33" s="693"/>
      <c r="G33" s="693"/>
      <c r="H33" s="693"/>
      <c r="I33" s="693"/>
      <c r="J33" s="693"/>
      <c r="K33" s="693"/>
      <c r="L33" s="693"/>
      <c r="M33" s="693"/>
      <c r="N33" s="693"/>
      <c r="O33" s="693"/>
      <c r="P33" s="693"/>
      <c r="Q33" s="694"/>
      <c r="R33" s="635" t="s">
        <v>128</v>
      </c>
      <c r="S33" s="636"/>
      <c r="T33" s="636"/>
      <c r="U33" s="636"/>
      <c r="V33" s="636"/>
      <c r="W33" s="636"/>
      <c r="X33" s="636"/>
      <c r="Y33" s="637"/>
      <c r="Z33" s="661" t="s">
        <v>128</v>
      </c>
      <c r="AA33" s="661"/>
      <c r="AB33" s="661"/>
      <c r="AC33" s="661"/>
      <c r="AD33" s="662" t="s">
        <v>128</v>
      </c>
      <c r="AE33" s="662"/>
      <c r="AF33" s="662"/>
      <c r="AG33" s="662"/>
      <c r="AH33" s="662"/>
      <c r="AI33" s="662"/>
      <c r="AJ33" s="662"/>
      <c r="AK33" s="662"/>
      <c r="AL33" s="638" t="s">
        <v>128</v>
      </c>
      <c r="AM33" s="639"/>
      <c r="AN33" s="639"/>
      <c r="AO33" s="663"/>
      <c r="AP33" s="677"/>
      <c r="AQ33" s="678"/>
      <c r="AR33" s="678"/>
      <c r="AS33" s="678"/>
      <c r="AT33" s="704"/>
      <c r="AU33" s="343"/>
      <c r="AV33" s="343"/>
      <c r="AW33" s="343"/>
      <c r="AX33" s="612" t="s">
        <v>316</v>
      </c>
      <c r="AY33" s="613"/>
      <c r="AZ33" s="613"/>
      <c r="BA33" s="613"/>
      <c r="BB33" s="613"/>
      <c r="BC33" s="613"/>
      <c r="BD33" s="613"/>
      <c r="BE33" s="613"/>
      <c r="BF33" s="614"/>
      <c r="BG33" s="691">
        <v>99.5</v>
      </c>
      <c r="BH33" s="616"/>
      <c r="BI33" s="616"/>
      <c r="BJ33" s="616"/>
      <c r="BK33" s="616"/>
      <c r="BL33" s="616"/>
      <c r="BM33" s="653">
        <v>98</v>
      </c>
      <c r="BN33" s="616"/>
      <c r="BO33" s="616"/>
      <c r="BP33" s="616"/>
      <c r="BQ33" s="664"/>
      <c r="BR33" s="691">
        <v>99.3</v>
      </c>
      <c r="BS33" s="616"/>
      <c r="BT33" s="616"/>
      <c r="BU33" s="616"/>
      <c r="BV33" s="616"/>
      <c r="BW33" s="616"/>
      <c r="BX33" s="653">
        <v>97.6</v>
      </c>
      <c r="BY33" s="616"/>
      <c r="BZ33" s="616"/>
      <c r="CA33" s="616"/>
      <c r="CB33" s="664"/>
      <c r="CD33" s="632" t="s">
        <v>317</v>
      </c>
      <c r="CE33" s="633"/>
      <c r="CF33" s="633"/>
      <c r="CG33" s="633"/>
      <c r="CH33" s="633"/>
      <c r="CI33" s="633"/>
      <c r="CJ33" s="633"/>
      <c r="CK33" s="633"/>
      <c r="CL33" s="633"/>
      <c r="CM33" s="633"/>
      <c r="CN33" s="633"/>
      <c r="CO33" s="633"/>
      <c r="CP33" s="633"/>
      <c r="CQ33" s="634"/>
      <c r="CR33" s="635">
        <v>4965046</v>
      </c>
      <c r="CS33" s="645"/>
      <c r="CT33" s="645"/>
      <c r="CU33" s="645"/>
      <c r="CV33" s="645"/>
      <c r="CW33" s="645"/>
      <c r="CX33" s="645"/>
      <c r="CY33" s="646"/>
      <c r="CZ33" s="638">
        <v>47.4</v>
      </c>
      <c r="DA33" s="647"/>
      <c r="DB33" s="647"/>
      <c r="DC33" s="648"/>
      <c r="DD33" s="641">
        <v>3221408</v>
      </c>
      <c r="DE33" s="645"/>
      <c r="DF33" s="645"/>
      <c r="DG33" s="645"/>
      <c r="DH33" s="645"/>
      <c r="DI33" s="645"/>
      <c r="DJ33" s="645"/>
      <c r="DK33" s="646"/>
      <c r="DL33" s="641">
        <v>2041116</v>
      </c>
      <c r="DM33" s="645"/>
      <c r="DN33" s="645"/>
      <c r="DO33" s="645"/>
      <c r="DP33" s="645"/>
      <c r="DQ33" s="645"/>
      <c r="DR33" s="645"/>
      <c r="DS33" s="645"/>
      <c r="DT33" s="645"/>
      <c r="DU33" s="645"/>
      <c r="DV33" s="646"/>
      <c r="DW33" s="638">
        <v>33.6</v>
      </c>
      <c r="DX33" s="647"/>
      <c r="DY33" s="647"/>
      <c r="DZ33" s="647"/>
      <c r="EA33" s="647"/>
      <c r="EB33" s="647"/>
      <c r="EC33" s="674"/>
    </row>
    <row r="34" spans="2:133" ht="11.25" customHeight="1" x14ac:dyDescent="0.2">
      <c r="B34" s="632" t="s">
        <v>318</v>
      </c>
      <c r="C34" s="633"/>
      <c r="D34" s="633"/>
      <c r="E34" s="633"/>
      <c r="F34" s="633"/>
      <c r="G34" s="633"/>
      <c r="H34" s="633"/>
      <c r="I34" s="633"/>
      <c r="J34" s="633"/>
      <c r="K34" s="633"/>
      <c r="L34" s="633"/>
      <c r="M34" s="633"/>
      <c r="N34" s="633"/>
      <c r="O34" s="633"/>
      <c r="P34" s="633"/>
      <c r="Q34" s="634"/>
      <c r="R34" s="635">
        <v>495077</v>
      </c>
      <c r="S34" s="636"/>
      <c r="T34" s="636"/>
      <c r="U34" s="636"/>
      <c r="V34" s="636"/>
      <c r="W34" s="636"/>
      <c r="X34" s="636"/>
      <c r="Y34" s="637"/>
      <c r="Z34" s="661">
        <v>4.3</v>
      </c>
      <c r="AA34" s="661"/>
      <c r="AB34" s="661"/>
      <c r="AC34" s="661"/>
      <c r="AD34" s="662" t="s">
        <v>128</v>
      </c>
      <c r="AE34" s="662"/>
      <c r="AF34" s="662"/>
      <c r="AG34" s="662"/>
      <c r="AH34" s="662"/>
      <c r="AI34" s="662"/>
      <c r="AJ34" s="662"/>
      <c r="AK34" s="662"/>
      <c r="AL34" s="638" t="s">
        <v>128</v>
      </c>
      <c r="AM34" s="639"/>
      <c r="AN34" s="639"/>
      <c r="AO34" s="663"/>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2" t="s">
        <v>319</v>
      </c>
      <c r="CE34" s="633"/>
      <c r="CF34" s="633"/>
      <c r="CG34" s="633"/>
      <c r="CH34" s="633"/>
      <c r="CI34" s="633"/>
      <c r="CJ34" s="633"/>
      <c r="CK34" s="633"/>
      <c r="CL34" s="633"/>
      <c r="CM34" s="633"/>
      <c r="CN34" s="633"/>
      <c r="CO34" s="633"/>
      <c r="CP34" s="633"/>
      <c r="CQ34" s="634"/>
      <c r="CR34" s="635">
        <v>1503087</v>
      </c>
      <c r="CS34" s="636"/>
      <c r="CT34" s="636"/>
      <c r="CU34" s="636"/>
      <c r="CV34" s="636"/>
      <c r="CW34" s="636"/>
      <c r="CX34" s="636"/>
      <c r="CY34" s="637"/>
      <c r="CZ34" s="638">
        <v>14.4</v>
      </c>
      <c r="DA34" s="647"/>
      <c r="DB34" s="647"/>
      <c r="DC34" s="648"/>
      <c r="DD34" s="641">
        <v>870504</v>
      </c>
      <c r="DE34" s="636"/>
      <c r="DF34" s="636"/>
      <c r="DG34" s="636"/>
      <c r="DH34" s="636"/>
      <c r="DI34" s="636"/>
      <c r="DJ34" s="636"/>
      <c r="DK34" s="637"/>
      <c r="DL34" s="641">
        <v>733172</v>
      </c>
      <c r="DM34" s="636"/>
      <c r="DN34" s="636"/>
      <c r="DO34" s="636"/>
      <c r="DP34" s="636"/>
      <c r="DQ34" s="636"/>
      <c r="DR34" s="636"/>
      <c r="DS34" s="636"/>
      <c r="DT34" s="636"/>
      <c r="DU34" s="636"/>
      <c r="DV34" s="637"/>
      <c r="DW34" s="638">
        <v>12.1</v>
      </c>
      <c r="DX34" s="647"/>
      <c r="DY34" s="647"/>
      <c r="DZ34" s="647"/>
      <c r="EA34" s="647"/>
      <c r="EB34" s="647"/>
      <c r="EC34" s="674"/>
    </row>
    <row r="35" spans="2:133" ht="11.25" customHeight="1" x14ac:dyDescent="0.2">
      <c r="B35" s="632" t="s">
        <v>320</v>
      </c>
      <c r="C35" s="633"/>
      <c r="D35" s="633"/>
      <c r="E35" s="633"/>
      <c r="F35" s="633"/>
      <c r="G35" s="633"/>
      <c r="H35" s="633"/>
      <c r="I35" s="633"/>
      <c r="J35" s="633"/>
      <c r="K35" s="633"/>
      <c r="L35" s="633"/>
      <c r="M35" s="633"/>
      <c r="N35" s="633"/>
      <c r="O35" s="633"/>
      <c r="P35" s="633"/>
      <c r="Q35" s="634"/>
      <c r="R35" s="635">
        <v>62529</v>
      </c>
      <c r="S35" s="636"/>
      <c r="T35" s="636"/>
      <c r="U35" s="636"/>
      <c r="V35" s="636"/>
      <c r="W35" s="636"/>
      <c r="X35" s="636"/>
      <c r="Y35" s="637"/>
      <c r="Z35" s="661">
        <v>0.5</v>
      </c>
      <c r="AA35" s="661"/>
      <c r="AB35" s="661"/>
      <c r="AC35" s="661"/>
      <c r="AD35" s="662">
        <v>24781</v>
      </c>
      <c r="AE35" s="662"/>
      <c r="AF35" s="662"/>
      <c r="AG35" s="662"/>
      <c r="AH35" s="662"/>
      <c r="AI35" s="662"/>
      <c r="AJ35" s="662"/>
      <c r="AK35" s="662"/>
      <c r="AL35" s="638">
        <v>0.4</v>
      </c>
      <c r="AM35" s="639"/>
      <c r="AN35" s="639"/>
      <c r="AO35" s="663"/>
      <c r="AP35" s="211"/>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323</v>
      </c>
      <c r="CE35" s="633"/>
      <c r="CF35" s="633"/>
      <c r="CG35" s="633"/>
      <c r="CH35" s="633"/>
      <c r="CI35" s="633"/>
      <c r="CJ35" s="633"/>
      <c r="CK35" s="633"/>
      <c r="CL35" s="633"/>
      <c r="CM35" s="633"/>
      <c r="CN35" s="633"/>
      <c r="CO35" s="633"/>
      <c r="CP35" s="633"/>
      <c r="CQ35" s="634"/>
      <c r="CR35" s="635">
        <v>53442</v>
      </c>
      <c r="CS35" s="645"/>
      <c r="CT35" s="645"/>
      <c r="CU35" s="645"/>
      <c r="CV35" s="645"/>
      <c r="CW35" s="645"/>
      <c r="CX35" s="645"/>
      <c r="CY35" s="646"/>
      <c r="CZ35" s="638">
        <v>0.5</v>
      </c>
      <c r="DA35" s="647"/>
      <c r="DB35" s="647"/>
      <c r="DC35" s="648"/>
      <c r="DD35" s="641">
        <v>31903</v>
      </c>
      <c r="DE35" s="645"/>
      <c r="DF35" s="645"/>
      <c r="DG35" s="645"/>
      <c r="DH35" s="645"/>
      <c r="DI35" s="645"/>
      <c r="DJ35" s="645"/>
      <c r="DK35" s="646"/>
      <c r="DL35" s="641">
        <v>28956</v>
      </c>
      <c r="DM35" s="645"/>
      <c r="DN35" s="645"/>
      <c r="DO35" s="645"/>
      <c r="DP35" s="645"/>
      <c r="DQ35" s="645"/>
      <c r="DR35" s="645"/>
      <c r="DS35" s="645"/>
      <c r="DT35" s="645"/>
      <c r="DU35" s="645"/>
      <c r="DV35" s="646"/>
      <c r="DW35" s="638">
        <v>0.5</v>
      </c>
      <c r="DX35" s="647"/>
      <c r="DY35" s="647"/>
      <c r="DZ35" s="647"/>
      <c r="EA35" s="647"/>
      <c r="EB35" s="647"/>
      <c r="EC35" s="674"/>
    </row>
    <row r="36" spans="2:133" ht="11.25" customHeight="1" x14ac:dyDescent="0.2">
      <c r="B36" s="632" t="s">
        <v>324</v>
      </c>
      <c r="C36" s="633"/>
      <c r="D36" s="633"/>
      <c r="E36" s="633"/>
      <c r="F36" s="633"/>
      <c r="G36" s="633"/>
      <c r="H36" s="633"/>
      <c r="I36" s="633"/>
      <c r="J36" s="633"/>
      <c r="K36" s="633"/>
      <c r="L36" s="633"/>
      <c r="M36" s="633"/>
      <c r="N36" s="633"/>
      <c r="O36" s="633"/>
      <c r="P36" s="633"/>
      <c r="Q36" s="634"/>
      <c r="R36" s="635">
        <v>31518</v>
      </c>
      <c r="S36" s="636"/>
      <c r="T36" s="636"/>
      <c r="U36" s="636"/>
      <c r="V36" s="636"/>
      <c r="W36" s="636"/>
      <c r="X36" s="636"/>
      <c r="Y36" s="637"/>
      <c r="Z36" s="661">
        <v>0.3</v>
      </c>
      <c r="AA36" s="661"/>
      <c r="AB36" s="661"/>
      <c r="AC36" s="661"/>
      <c r="AD36" s="662" t="s">
        <v>128</v>
      </c>
      <c r="AE36" s="662"/>
      <c r="AF36" s="662"/>
      <c r="AG36" s="662"/>
      <c r="AH36" s="662"/>
      <c r="AI36" s="662"/>
      <c r="AJ36" s="662"/>
      <c r="AK36" s="662"/>
      <c r="AL36" s="638" t="s">
        <v>128</v>
      </c>
      <c r="AM36" s="639"/>
      <c r="AN36" s="639"/>
      <c r="AO36" s="663"/>
      <c r="AP36" s="211"/>
      <c r="AQ36" s="679" t="s">
        <v>325</v>
      </c>
      <c r="AR36" s="680"/>
      <c r="AS36" s="680"/>
      <c r="AT36" s="680"/>
      <c r="AU36" s="680"/>
      <c r="AV36" s="680"/>
      <c r="AW36" s="680"/>
      <c r="AX36" s="680"/>
      <c r="AY36" s="681"/>
      <c r="AZ36" s="682">
        <v>1624750</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45602</v>
      </c>
      <c r="BW36" s="683"/>
      <c r="BX36" s="683"/>
      <c r="BY36" s="683"/>
      <c r="BZ36" s="683"/>
      <c r="CA36" s="683"/>
      <c r="CB36" s="684"/>
      <c r="CD36" s="632" t="s">
        <v>327</v>
      </c>
      <c r="CE36" s="633"/>
      <c r="CF36" s="633"/>
      <c r="CG36" s="633"/>
      <c r="CH36" s="633"/>
      <c r="CI36" s="633"/>
      <c r="CJ36" s="633"/>
      <c r="CK36" s="633"/>
      <c r="CL36" s="633"/>
      <c r="CM36" s="633"/>
      <c r="CN36" s="633"/>
      <c r="CO36" s="633"/>
      <c r="CP36" s="633"/>
      <c r="CQ36" s="634"/>
      <c r="CR36" s="635">
        <v>2065412</v>
      </c>
      <c r="CS36" s="636"/>
      <c r="CT36" s="636"/>
      <c r="CU36" s="636"/>
      <c r="CV36" s="636"/>
      <c r="CW36" s="636"/>
      <c r="CX36" s="636"/>
      <c r="CY36" s="637"/>
      <c r="CZ36" s="638">
        <v>19.7</v>
      </c>
      <c r="DA36" s="647"/>
      <c r="DB36" s="647"/>
      <c r="DC36" s="648"/>
      <c r="DD36" s="641">
        <v>1159158</v>
      </c>
      <c r="DE36" s="636"/>
      <c r="DF36" s="636"/>
      <c r="DG36" s="636"/>
      <c r="DH36" s="636"/>
      <c r="DI36" s="636"/>
      <c r="DJ36" s="636"/>
      <c r="DK36" s="637"/>
      <c r="DL36" s="641">
        <v>523784</v>
      </c>
      <c r="DM36" s="636"/>
      <c r="DN36" s="636"/>
      <c r="DO36" s="636"/>
      <c r="DP36" s="636"/>
      <c r="DQ36" s="636"/>
      <c r="DR36" s="636"/>
      <c r="DS36" s="636"/>
      <c r="DT36" s="636"/>
      <c r="DU36" s="636"/>
      <c r="DV36" s="637"/>
      <c r="DW36" s="638">
        <v>8.6</v>
      </c>
      <c r="DX36" s="647"/>
      <c r="DY36" s="647"/>
      <c r="DZ36" s="647"/>
      <c r="EA36" s="647"/>
      <c r="EB36" s="647"/>
      <c r="EC36" s="674"/>
    </row>
    <row r="37" spans="2:133" ht="11.25" customHeight="1" x14ac:dyDescent="0.2">
      <c r="B37" s="632" t="s">
        <v>328</v>
      </c>
      <c r="C37" s="633"/>
      <c r="D37" s="633"/>
      <c r="E37" s="633"/>
      <c r="F37" s="633"/>
      <c r="G37" s="633"/>
      <c r="H37" s="633"/>
      <c r="I37" s="633"/>
      <c r="J37" s="633"/>
      <c r="K37" s="633"/>
      <c r="L37" s="633"/>
      <c r="M37" s="633"/>
      <c r="N37" s="633"/>
      <c r="O37" s="633"/>
      <c r="P37" s="633"/>
      <c r="Q37" s="634"/>
      <c r="R37" s="635">
        <v>714958</v>
      </c>
      <c r="S37" s="636"/>
      <c r="T37" s="636"/>
      <c r="U37" s="636"/>
      <c r="V37" s="636"/>
      <c r="W37" s="636"/>
      <c r="X37" s="636"/>
      <c r="Y37" s="637"/>
      <c r="Z37" s="661">
        <v>6.2</v>
      </c>
      <c r="AA37" s="661"/>
      <c r="AB37" s="661"/>
      <c r="AC37" s="661"/>
      <c r="AD37" s="662" t="s">
        <v>128</v>
      </c>
      <c r="AE37" s="662"/>
      <c r="AF37" s="662"/>
      <c r="AG37" s="662"/>
      <c r="AH37" s="662"/>
      <c r="AI37" s="662"/>
      <c r="AJ37" s="662"/>
      <c r="AK37" s="662"/>
      <c r="AL37" s="638" t="s">
        <v>128</v>
      </c>
      <c r="AM37" s="639"/>
      <c r="AN37" s="639"/>
      <c r="AO37" s="663"/>
      <c r="AQ37" s="669" t="s">
        <v>329</v>
      </c>
      <c r="AR37" s="670"/>
      <c r="AS37" s="670"/>
      <c r="AT37" s="670"/>
      <c r="AU37" s="670"/>
      <c r="AV37" s="670"/>
      <c r="AW37" s="670"/>
      <c r="AX37" s="670"/>
      <c r="AY37" s="671"/>
      <c r="AZ37" s="635">
        <v>320418</v>
      </c>
      <c r="BA37" s="636"/>
      <c r="BB37" s="636"/>
      <c r="BC37" s="636"/>
      <c r="BD37" s="645"/>
      <c r="BE37" s="645"/>
      <c r="BF37" s="672"/>
      <c r="BG37" s="632" t="s">
        <v>330</v>
      </c>
      <c r="BH37" s="633"/>
      <c r="BI37" s="633"/>
      <c r="BJ37" s="633"/>
      <c r="BK37" s="633"/>
      <c r="BL37" s="633"/>
      <c r="BM37" s="633"/>
      <c r="BN37" s="633"/>
      <c r="BO37" s="633"/>
      <c r="BP37" s="633"/>
      <c r="BQ37" s="633"/>
      <c r="BR37" s="633"/>
      <c r="BS37" s="633"/>
      <c r="BT37" s="633"/>
      <c r="BU37" s="634"/>
      <c r="BV37" s="635">
        <v>19852</v>
      </c>
      <c r="BW37" s="636"/>
      <c r="BX37" s="636"/>
      <c r="BY37" s="636"/>
      <c r="BZ37" s="636"/>
      <c r="CA37" s="636"/>
      <c r="CB37" s="673"/>
      <c r="CD37" s="632" t="s">
        <v>331</v>
      </c>
      <c r="CE37" s="633"/>
      <c r="CF37" s="633"/>
      <c r="CG37" s="633"/>
      <c r="CH37" s="633"/>
      <c r="CI37" s="633"/>
      <c r="CJ37" s="633"/>
      <c r="CK37" s="633"/>
      <c r="CL37" s="633"/>
      <c r="CM37" s="633"/>
      <c r="CN37" s="633"/>
      <c r="CO37" s="633"/>
      <c r="CP37" s="633"/>
      <c r="CQ37" s="634"/>
      <c r="CR37" s="635">
        <v>19904</v>
      </c>
      <c r="CS37" s="645"/>
      <c r="CT37" s="645"/>
      <c r="CU37" s="645"/>
      <c r="CV37" s="645"/>
      <c r="CW37" s="645"/>
      <c r="CX37" s="645"/>
      <c r="CY37" s="646"/>
      <c r="CZ37" s="638">
        <v>0.2</v>
      </c>
      <c r="DA37" s="647"/>
      <c r="DB37" s="647"/>
      <c r="DC37" s="648"/>
      <c r="DD37" s="641">
        <v>19904</v>
      </c>
      <c r="DE37" s="645"/>
      <c r="DF37" s="645"/>
      <c r="DG37" s="645"/>
      <c r="DH37" s="645"/>
      <c r="DI37" s="645"/>
      <c r="DJ37" s="645"/>
      <c r="DK37" s="646"/>
      <c r="DL37" s="641">
        <v>19904</v>
      </c>
      <c r="DM37" s="645"/>
      <c r="DN37" s="645"/>
      <c r="DO37" s="645"/>
      <c r="DP37" s="645"/>
      <c r="DQ37" s="645"/>
      <c r="DR37" s="645"/>
      <c r="DS37" s="645"/>
      <c r="DT37" s="645"/>
      <c r="DU37" s="645"/>
      <c r="DV37" s="646"/>
      <c r="DW37" s="638">
        <v>0.3</v>
      </c>
      <c r="DX37" s="647"/>
      <c r="DY37" s="647"/>
      <c r="DZ37" s="647"/>
      <c r="EA37" s="647"/>
      <c r="EB37" s="647"/>
      <c r="EC37" s="674"/>
    </row>
    <row r="38" spans="2:133" ht="11.25" customHeight="1" x14ac:dyDescent="0.2">
      <c r="B38" s="632" t="s">
        <v>332</v>
      </c>
      <c r="C38" s="633"/>
      <c r="D38" s="633"/>
      <c r="E38" s="633"/>
      <c r="F38" s="633"/>
      <c r="G38" s="633"/>
      <c r="H38" s="633"/>
      <c r="I38" s="633"/>
      <c r="J38" s="633"/>
      <c r="K38" s="633"/>
      <c r="L38" s="633"/>
      <c r="M38" s="633"/>
      <c r="N38" s="633"/>
      <c r="O38" s="633"/>
      <c r="P38" s="633"/>
      <c r="Q38" s="634"/>
      <c r="R38" s="635">
        <v>695665</v>
      </c>
      <c r="S38" s="636"/>
      <c r="T38" s="636"/>
      <c r="U38" s="636"/>
      <c r="V38" s="636"/>
      <c r="W38" s="636"/>
      <c r="X38" s="636"/>
      <c r="Y38" s="637"/>
      <c r="Z38" s="661">
        <v>6.1</v>
      </c>
      <c r="AA38" s="661"/>
      <c r="AB38" s="661"/>
      <c r="AC38" s="661"/>
      <c r="AD38" s="662" t="s">
        <v>128</v>
      </c>
      <c r="AE38" s="662"/>
      <c r="AF38" s="662"/>
      <c r="AG38" s="662"/>
      <c r="AH38" s="662"/>
      <c r="AI38" s="662"/>
      <c r="AJ38" s="662"/>
      <c r="AK38" s="662"/>
      <c r="AL38" s="638" t="s">
        <v>128</v>
      </c>
      <c r="AM38" s="639"/>
      <c r="AN38" s="639"/>
      <c r="AO38" s="663"/>
      <c r="AQ38" s="669" t="s">
        <v>333</v>
      </c>
      <c r="AR38" s="670"/>
      <c r="AS38" s="670"/>
      <c r="AT38" s="670"/>
      <c r="AU38" s="670"/>
      <c r="AV38" s="670"/>
      <c r="AW38" s="670"/>
      <c r="AX38" s="670"/>
      <c r="AY38" s="671"/>
      <c r="AZ38" s="635">
        <v>307760</v>
      </c>
      <c r="BA38" s="636"/>
      <c r="BB38" s="636"/>
      <c r="BC38" s="636"/>
      <c r="BD38" s="645"/>
      <c r="BE38" s="645"/>
      <c r="BF38" s="672"/>
      <c r="BG38" s="632" t="s">
        <v>334</v>
      </c>
      <c r="BH38" s="633"/>
      <c r="BI38" s="633"/>
      <c r="BJ38" s="633"/>
      <c r="BK38" s="633"/>
      <c r="BL38" s="633"/>
      <c r="BM38" s="633"/>
      <c r="BN38" s="633"/>
      <c r="BO38" s="633"/>
      <c r="BP38" s="633"/>
      <c r="BQ38" s="633"/>
      <c r="BR38" s="633"/>
      <c r="BS38" s="633"/>
      <c r="BT38" s="633"/>
      <c r="BU38" s="634"/>
      <c r="BV38" s="635">
        <v>1347</v>
      </c>
      <c r="BW38" s="636"/>
      <c r="BX38" s="636"/>
      <c r="BY38" s="636"/>
      <c r="BZ38" s="636"/>
      <c r="CA38" s="636"/>
      <c r="CB38" s="673"/>
      <c r="CD38" s="632" t="s">
        <v>335</v>
      </c>
      <c r="CE38" s="633"/>
      <c r="CF38" s="633"/>
      <c r="CG38" s="633"/>
      <c r="CH38" s="633"/>
      <c r="CI38" s="633"/>
      <c r="CJ38" s="633"/>
      <c r="CK38" s="633"/>
      <c r="CL38" s="633"/>
      <c r="CM38" s="633"/>
      <c r="CN38" s="633"/>
      <c r="CO38" s="633"/>
      <c r="CP38" s="633"/>
      <c r="CQ38" s="634"/>
      <c r="CR38" s="635">
        <v>1025976</v>
      </c>
      <c r="CS38" s="636"/>
      <c r="CT38" s="636"/>
      <c r="CU38" s="636"/>
      <c r="CV38" s="636"/>
      <c r="CW38" s="636"/>
      <c r="CX38" s="636"/>
      <c r="CY38" s="637"/>
      <c r="CZ38" s="638">
        <v>9.8000000000000007</v>
      </c>
      <c r="DA38" s="647"/>
      <c r="DB38" s="647"/>
      <c r="DC38" s="648"/>
      <c r="DD38" s="641">
        <v>901973</v>
      </c>
      <c r="DE38" s="636"/>
      <c r="DF38" s="636"/>
      <c r="DG38" s="636"/>
      <c r="DH38" s="636"/>
      <c r="DI38" s="636"/>
      <c r="DJ38" s="636"/>
      <c r="DK38" s="637"/>
      <c r="DL38" s="641">
        <v>753509</v>
      </c>
      <c r="DM38" s="636"/>
      <c r="DN38" s="636"/>
      <c r="DO38" s="636"/>
      <c r="DP38" s="636"/>
      <c r="DQ38" s="636"/>
      <c r="DR38" s="636"/>
      <c r="DS38" s="636"/>
      <c r="DT38" s="636"/>
      <c r="DU38" s="636"/>
      <c r="DV38" s="637"/>
      <c r="DW38" s="638">
        <v>12.4</v>
      </c>
      <c r="DX38" s="647"/>
      <c r="DY38" s="647"/>
      <c r="DZ38" s="647"/>
      <c r="EA38" s="647"/>
      <c r="EB38" s="647"/>
      <c r="EC38" s="674"/>
    </row>
    <row r="39" spans="2:133" ht="11.25" customHeight="1" x14ac:dyDescent="0.2">
      <c r="B39" s="632" t="s">
        <v>336</v>
      </c>
      <c r="C39" s="633"/>
      <c r="D39" s="633"/>
      <c r="E39" s="633"/>
      <c r="F39" s="633"/>
      <c r="G39" s="633"/>
      <c r="H39" s="633"/>
      <c r="I39" s="633"/>
      <c r="J39" s="633"/>
      <c r="K39" s="633"/>
      <c r="L39" s="633"/>
      <c r="M39" s="633"/>
      <c r="N39" s="633"/>
      <c r="O39" s="633"/>
      <c r="P39" s="633"/>
      <c r="Q39" s="634"/>
      <c r="R39" s="635">
        <v>154230</v>
      </c>
      <c r="S39" s="636"/>
      <c r="T39" s="636"/>
      <c r="U39" s="636"/>
      <c r="V39" s="636"/>
      <c r="W39" s="636"/>
      <c r="X39" s="636"/>
      <c r="Y39" s="637"/>
      <c r="Z39" s="661">
        <v>1.3</v>
      </c>
      <c r="AA39" s="661"/>
      <c r="AB39" s="661"/>
      <c r="AC39" s="661"/>
      <c r="AD39" s="662">
        <v>4199</v>
      </c>
      <c r="AE39" s="662"/>
      <c r="AF39" s="662"/>
      <c r="AG39" s="662"/>
      <c r="AH39" s="662"/>
      <c r="AI39" s="662"/>
      <c r="AJ39" s="662"/>
      <c r="AK39" s="662"/>
      <c r="AL39" s="638">
        <v>0.1</v>
      </c>
      <c r="AM39" s="639"/>
      <c r="AN39" s="639"/>
      <c r="AO39" s="663"/>
      <c r="AQ39" s="669" t="s">
        <v>337</v>
      </c>
      <c r="AR39" s="670"/>
      <c r="AS39" s="670"/>
      <c r="AT39" s="670"/>
      <c r="AU39" s="670"/>
      <c r="AV39" s="670"/>
      <c r="AW39" s="670"/>
      <c r="AX39" s="670"/>
      <c r="AY39" s="671"/>
      <c r="AZ39" s="635">
        <v>218485</v>
      </c>
      <c r="BA39" s="636"/>
      <c r="BB39" s="636"/>
      <c r="BC39" s="636"/>
      <c r="BD39" s="645"/>
      <c r="BE39" s="645"/>
      <c r="BF39" s="672"/>
      <c r="BG39" s="632" t="s">
        <v>338</v>
      </c>
      <c r="BH39" s="633"/>
      <c r="BI39" s="633"/>
      <c r="BJ39" s="633"/>
      <c r="BK39" s="633"/>
      <c r="BL39" s="633"/>
      <c r="BM39" s="633"/>
      <c r="BN39" s="633"/>
      <c r="BO39" s="633"/>
      <c r="BP39" s="633"/>
      <c r="BQ39" s="633"/>
      <c r="BR39" s="633"/>
      <c r="BS39" s="633"/>
      <c r="BT39" s="633"/>
      <c r="BU39" s="634"/>
      <c r="BV39" s="635">
        <v>2016</v>
      </c>
      <c r="BW39" s="636"/>
      <c r="BX39" s="636"/>
      <c r="BY39" s="636"/>
      <c r="BZ39" s="636"/>
      <c r="CA39" s="636"/>
      <c r="CB39" s="673"/>
      <c r="CD39" s="632" t="s">
        <v>339</v>
      </c>
      <c r="CE39" s="633"/>
      <c r="CF39" s="633"/>
      <c r="CG39" s="633"/>
      <c r="CH39" s="633"/>
      <c r="CI39" s="633"/>
      <c r="CJ39" s="633"/>
      <c r="CK39" s="633"/>
      <c r="CL39" s="633"/>
      <c r="CM39" s="633"/>
      <c r="CN39" s="633"/>
      <c r="CO39" s="633"/>
      <c r="CP39" s="633"/>
      <c r="CQ39" s="634"/>
      <c r="CR39" s="635">
        <v>291729</v>
      </c>
      <c r="CS39" s="645"/>
      <c r="CT39" s="645"/>
      <c r="CU39" s="645"/>
      <c r="CV39" s="645"/>
      <c r="CW39" s="645"/>
      <c r="CX39" s="645"/>
      <c r="CY39" s="646"/>
      <c r="CZ39" s="638">
        <v>2.8</v>
      </c>
      <c r="DA39" s="647"/>
      <c r="DB39" s="647"/>
      <c r="DC39" s="648"/>
      <c r="DD39" s="641">
        <v>252175</v>
      </c>
      <c r="DE39" s="645"/>
      <c r="DF39" s="645"/>
      <c r="DG39" s="645"/>
      <c r="DH39" s="645"/>
      <c r="DI39" s="645"/>
      <c r="DJ39" s="645"/>
      <c r="DK39" s="646"/>
      <c r="DL39" s="641" t="s">
        <v>128</v>
      </c>
      <c r="DM39" s="645"/>
      <c r="DN39" s="645"/>
      <c r="DO39" s="645"/>
      <c r="DP39" s="645"/>
      <c r="DQ39" s="645"/>
      <c r="DR39" s="645"/>
      <c r="DS39" s="645"/>
      <c r="DT39" s="645"/>
      <c r="DU39" s="645"/>
      <c r="DV39" s="646"/>
      <c r="DW39" s="638" t="s">
        <v>128</v>
      </c>
      <c r="DX39" s="647"/>
      <c r="DY39" s="647"/>
      <c r="DZ39" s="647"/>
      <c r="EA39" s="647"/>
      <c r="EB39" s="647"/>
      <c r="EC39" s="674"/>
    </row>
    <row r="40" spans="2:133" ht="11.25" customHeight="1" x14ac:dyDescent="0.2">
      <c r="B40" s="632" t="s">
        <v>340</v>
      </c>
      <c r="C40" s="633"/>
      <c r="D40" s="633"/>
      <c r="E40" s="633"/>
      <c r="F40" s="633"/>
      <c r="G40" s="633"/>
      <c r="H40" s="633"/>
      <c r="I40" s="633"/>
      <c r="J40" s="633"/>
      <c r="K40" s="633"/>
      <c r="L40" s="633"/>
      <c r="M40" s="633"/>
      <c r="N40" s="633"/>
      <c r="O40" s="633"/>
      <c r="P40" s="633"/>
      <c r="Q40" s="634"/>
      <c r="R40" s="635">
        <v>1379600</v>
      </c>
      <c r="S40" s="636"/>
      <c r="T40" s="636"/>
      <c r="U40" s="636"/>
      <c r="V40" s="636"/>
      <c r="W40" s="636"/>
      <c r="X40" s="636"/>
      <c r="Y40" s="637"/>
      <c r="Z40" s="661">
        <v>12</v>
      </c>
      <c r="AA40" s="661"/>
      <c r="AB40" s="661"/>
      <c r="AC40" s="661"/>
      <c r="AD40" s="662" t="s">
        <v>128</v>
      </c>
      <c r="AE40" s="662"/>
      <c r="AF40" s="662"/>
      <c r="AG40" s="662"/>
      <c r="AH40" s="662"/>
      <c r="AI40" s="662"/>
      <c r="AJ40" s="662"/>
      <c r="AK40" s="662"/>
      <c r="AL40" s="638" t="s">
        <v>128</v>
      </c>
      <c r="AM40" s="639"/>
      <c r="AN40" s="639"/>
      <c r="AO40" s="663"/>
      <c r="AQ40" s="669" t="s">
        <v>341</v>
      </c>
      <c r="AR40" s="670"/>
      <c r="AS40" s="670"/>
      <c r="AT40" s="670"/>
      <c r="AU40" s="670"/>
      <c r="AV40" s="670"/>
      <c r="AW40" s="670"/>
      <c r="AX40" s="670"/>
      <c r="AY40" s="671"/>
      <c r="AZ40" s="635">
        <v>59871</v>
      </c>
      <c r="BA40" s="636"/>
      <c r="BB40" s="636"/>
      <c r="BC40" s="636"/>
      <c r="BD40" s="645"/>
      <c r="BE40" s="645"/>
      <c r="BF40" s="672"/>
      <c r="BG40" s="675" t="s">
        <v>342</v>
      </c>
      <c r="BH40" s="676"/>
      <c r="BI40" s="676"/>
      <c r="BJ40" s="676"/>
      <c r="BK40" s="676"/>
      <c r="BL40" s="345"/>
      <c r="BM40" s="633" t="s">
        <v>343</v>
      </c>
      <c r="BN40" s="633"/>
      <c r="BO40" s="633"/>
      <c r="BP40" s="633"/>
      <c r="BQ40" s="633"/>
      <c r="BR40" s="633"/>
      <c r="BS40" s="633"/>
      <c r="BT40" s="633"/>
      <c r="BU40" s="634"/>
      <c r="BV40" s="635">
        <v>79</v>
      </c>
      <c r="BW40" s="636"/>
      <c r="BX40" s="636"/>
      <c r="BY40" s="636"/>
      <c r="BZ40" s="636"/>
      <c r="CA40" s="636"/>
      <c r="CB40" s="673"/>
      <c r="CD40" s="632" t="s">
        <v>344</v>
      </c>
      <c r="CE40" s="633"/>
      <c r="CF40" s="633"/>
      <c r="CG40" s="633"/>
      <c r="CH40" s="633"/>
      <c r="CI40" s="633"/>
      <c r="CJ40" s="633"/>
      <c r="CK40" s="633"/>
      <c r="CL40" s="633"/>
      <c r="CM40" s="633"/>
      <c r="CN40" s="633"/>
      <c r="CO40" s="633"/>
      <c r="CP40" s="633"/>
      <c r="CQ40" s="634"/>
      <c r="CR40" s="635">
        <v>25400</v>
      </c>
      <c r="CS40" s="636"/>
      <c r="CT40" s="636"/>
      <c r="CU40" s="636"/>
      <c r="CV40" s="636"/>
      <c r="CW40" s="636"/>
      <c r="CX40" s="636"/>
      <c r="CY40" s="637"/>
      <c r="CZ40" s="638">
        <v>0.2</v>
      </c>
      <c r="DA40" s="647"/>
      <c r="DB40" s="647"/>
      <c r="DC40" s="648"/>
      <c r="DD40" s="641">
        <v>5695</v>
      </c>
      <c r="DE40" s="636"/>
      <c r="DF40" s="636"/>
      <c r="DG40" s="636"/>
      <c r="DH40" s="636"/>
      <c r="DI40" s="636"/>
      <c r="DJ40" s="636"/>
      <c r="DK40" s="637"/>
      <c r="DL40" s="641">
        <v>1695</v>
      </c>
      <c r="DM40" s="636"/>
      <c r="DN40" s="636"/>
      <c r="DO40" s="636"/>
      <c r="DP40" s="636"/>
      <c r="DQ40" s="636"/>
      <c r="DR40" s="636"/>
      <c r="DS40" s="636"/>
      <c r="DT40" s="636"/>
      <c r="DU40" s="636"/>
      <c r="DV40" s="637"/>
      <c r="DW40" s="638">
        <v>0</v>
      </c>
      <c r="DX40" s="647"/>
      <c r="DY40" s="647"/>
      <c r="DZ40" s="647"/>
      <c r="EA40" s="647"/>
      <c r="EB40" s="647"/>
      <c r="EC40" s="674"/>
    </row>
    <row r="41" spans="2:133" ht="11.25" customHeight="1" x14ac:dyDescent="0.2">
      <c r="B41" s="632" t="s">
        <v>345</v>
      </c>
      <c r="C41" s="633"/>
      <c r="D41" s="633"/>
      <c r="E41" s="633"/>
      <c r="F41" s="633"/>
      <c r="G41" s="633"/>
      <c r="H41" s="633"/>
      <c r="I41" s="633"/>
      <c r="J41" s="633"/>
      <c r="K41" s="633"/>
      <c r="L41" s="633"/>
      <c r="M41" s="633"/>
      <c r="N41" s="633"/>
      <c r="O41" s="633"/>
      <c r="P41" s="633"/>
      <c r="Q41" s="634"/>
      <c r="R41" s="635" t="s">
        <v>128</v>
      </c>
      <c r="S41" s="636"/>
      <c r="T41" s="636"/>
      <c r="U41" s="636"/>
      <c r="V41" s="636"/>
      <c r="W41" s="636"/>
      <c r="X41" s="636"/>
      <c r="Y41" s="637"/>
      <c r="Z41" s="661" t="s">
        <v>128</v>
      </c>
      <c r="AA41" s="661"/>
      <c r="AB41" s="661"/>
      <c r="AC41" s="661"/>
      <c r="AD41" s="662" t="s">
        <v>128</v>
      </c>
      <c r="AE41" s="662"/>
      <c r="AF41" s="662"/>
      <c r="AG41" s="662"/>
      <c r="AH41" s="662"/>
      <c r="AI41" s="662"/>
      <c r="AJ41" s="662"/>
      <c r="AK41" s="662"/>
      <c r="AL41" s="638" t="s">
        <v>128</v>
      </c>
      <c r="AM41" s="639"/>
      <c r="AN41" s="639"/>
      <c r="AO41" s="663"/>
      <c r="AQ41" s="669" t="s">
        <v>346</v>
      </c>
      <c r="AR41" s="670"/>
      <c r="AS41" s="670"/>
      <c r="AT41" s="670"/>
      <c r="AU41" s="670"/>
      <c r="AV41" s="670"/>
      <c r="AW41" s="670"/>
      <c r="AX41" s="670"/>
      <c r="AY41" s="671"/>
      <c r="AZ41" s="635">
        <v>142785</v>
      </c>
      <c r="BA41" s="636"/>
      <c r="BB41" s="636"/>
      <c r="BC41" s="636"/>
      <c r="BD41" s="645"/>
      <c r="BE41" s="645"/>
      <c r="BF41" s="672"/>
      <c r="BG41" s="675"/>
      <c r="BH41" s="676"/>
      <c r="BI41" s="676"/>
      <c r="BJ41" s="676"/>
      <c r="BK41" s="676"/>
      <c r="BL41" s="345"/>
      <c r="BM41" s="633" t="s">
        <v>347</v>
      </c>
      <c r="BN41" s="633"/>
      <c r="BO41" s="633"/>
      <c r="BP41" s="633"/>
      <c r="BQ41" s="633"/>
      <c r="BR41" s="633"/>
      <c r="BS41" s="633"/>
      <c r="BT41" s="633"/>
      <c r="BU41" s="634"/>
      <c r="BV41" s="635" t="s">
        <v>128</v>
      </c>
      <c r="BW41" s="636"/>
      <c r="BX41" s="636"/>
      <c r="BY41" s="636"/>
      <c r="BZ41" s="636"/>
      <c r="CA41" s="636"/>
      <c r="CB41" s="673"/>
      <c r="CD41" s="632" t="s">
        <v>348</v>
      </c>
      <c r="CE41" s="633"/>
      <c r="CF41" s="633"/>
      <c r="CG41" s="633"/>
      <c r="CH41" s="633"/>
      <c r="CI41" s="633"/>
      <c r="CJ41" s="633"/>
      <c r="CK41" s="633"/>
      <c r="CL41" s="633"/>
      <c r="CM41" s="633"/>
      <c r="CN41" s="633"/>
      <c r="CO41" s="633"/>
      <c r="CP41" s="633"/>
      <c r="CQ41" s="634"/>
      <c r="CR41" s="635" t="s">
        <v>128</v>
      </c>
      <c r="CS41" s="645"/>
      <c r="CT41" s="645"/>
      <c r="CU41" s="645"/>
      <c r="CV41" s="645"/>
      <c r="CW41" s="645"/>
      <c r="CX41" s="645"/>
      <c r="CY41" s="646"/>
      <c r="CZ41" s="638" t="s">
        <v>128</v>
      </c>
      <c r="DA41" s="647"/>
      <c r="DB41" s="647"/>
      <c r="DC41" s="648"/>
      <c r="DD41" s="641" t="s">
        <v>128</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349</v>
      </c>
      <c r="C42" s="633"/>
      <c r="D42" s="633"/>
      <c r="E42" s="633"/>
      <c r="F42" s="633"/>
      <c r="G42" s="633"/>
      <c r="H42" s="633"/>
      <c r="I42" s="633"/>
      <c r="J42" s="633"/>
      <c r="K42" s="633"/>
      <c r="L42" s="633"/>
      <c r="M42" s="633"/>
      <c r="N42" s="633"/>
      <c r="O42" s="633"/>
      <c r="P42" s="633"/>
      <c r="Q42" s="634"/>
      <c r="R42" s="635" t="s">
        <v>128</v>
      </c>
      <c r="S42" s="636"/>
      <c r="T42" s="636"/>
      <c r="U42" s="636"/>
      <c r="V42" s="636"/>
      <c r="W42" s="636"/>
      <c r="X42" s="636"/>
      <c r="Y42" s="637"/>
      <c r="Z42" s="661" t="s">
        <v>128</v>
      </c>
      <c r="AA42" s="661"/>
      <c r="AB42" s="661"/>
      <c r="AC42" s="661"/>
      <c r="AD42" s="662" t="s">
        <v>128</v>
      </c>
      <c r="AE42" s="662"/>
      <c r="AF42" s="662"/>
      <c r="AG42" s="662"/>
      <c r="AH42" s="662"/>
      <c r="AI42" s="662"/>
      <c r="AJ42" s="662"/>
      <c r="AK42" s="662"/>
      <c r="AL42" s="638" t="s">
        <v>128</v>
      </c>
      <c r="AM42" s="639"/>
      <c r="AN42" s="639"/>
      <c r="AO42" s="663"/>
      <c r="AQ42" s="666" t="s">
        <v>350</v>
      </c>
      <c r="AR42" s="667"/>
      <c r="AS42" s="667"/>
      <c r="AT42" s="667"/>
      <c r="AU42" s="667"/>
      <c r="AV42" s="667"/>
      <c r="AW42" s="667"/>
      <c r="AX42" s="667"/>
      <c r="AY42" s="668"/>
      <c r="AZ42" s="615">
        <v>575431</v>
      </c>
      <c r="BA42" s="649"/>
      <c r="BB42" s="649"/>
      <c r="BC42" s="649"/>
      <c r="BD42" s="616"/>
      <c r="BE42" s="616"/>
      <c r="BF42" s="664"/>
      <c r="BG42" s="677"/>
      <c r="BH42" s="678"/>
      <c r="BI42" s="678"/>
      <c r="BJ42" s="678"/>
      <c r="BK42" s="678"/>
      <c r="BL42" s="346"/>
      <c r="BM42" s="613" t="s">
        <v>351</v>
      </c>
      <c r="BN42" s="613"/>
      <c r="BO42" s="613"/>
      <c r="BP42" s="613"/>
      <c r="BQ42" s="613"/>
      <c r="BR42" s="613"/>
      <c r="BS42" s="613"/>
      <c r="BT42" s="613"/>
      <c r="BU42" s="614"/>
      <c r="BV42" s="615">
        <v>411</v>
      </c>
      <c r="BW42" s="649"/>
      <c r="BX42" s="649"/>
      <c r="BY42" s="649"/>
      <c r="BZ42" s="649"/>
      <c r="CA42" s="649"/>
      <c r="CB42" s="665"/>
      <c r="CD42" s="632" t="s">
        <v>352</v>
      </c>
      <c r="CE42" s="633"/>
      <c r="CF42" s="633"/>
      <c r="CG42" s="633"/>
      <c r="CH42" s="633"/>
      <c r="CI42" s="633"/>
      <c r="CJ42" s="633"/>
      <c r="CK42" s="633"/>
      <c r="CL42" s="633"/>
      <c r="CM42" s="633"/>
      <c r="CN42" s="633"/>
      <c r="CO42" s="633"/>
      <c r="CP42" s="633"/>
      <c r="CQ42" s="634"/>
      <c r="CR42" s="635">
        <v>1861691</v>
      </c>
      <c r="CS42" s="645"/>
      <c r="CT42" s="645"/>
      <c r="CU42" s="645"/>
      <c r="CV42" s="645"/>
      <c r="CW42" s="645"/>
      <c r="CX42" s="645"/>
      <c r="CY42" s="646"/>
      <c r="CZ42" s="638">
        <v>17.8</v>
      </c>
      <c r="DA42" s="647"/>
      <c r="DB42" s="647"/>
      <c r="DC42" s="648"/>
      <c r="DD42" s="641">
        <v>490557</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353</v>
      </c>
      <c r="C43" s="633"/>
      <c r="D43" s="633"/>
      <c r="E43" s="633"/>
      <c r="F43" s="633"/>
      <c r="G43" s="633"/>
      <c r="H43" s="633"/>
      <c r="I43" s="633"/>
      <c r="J43" s="633"/>
      <c r="K43" s="633"/>
      <c r="L43" s="633"/>
      <c r="M43" s="633"/>
      <c r="N43" s="633"/>
      <c r="O43" s="633"/>
      <c r="P43" s="633"/>
      <c r="Q43" s="634"/>
      <c r="R43" s="635">
        <v>189100</v>
      </c>
      <c r="S43" s="636"/>
      <c r="T43" s="636"/>
      <c r="U43" s="636"/>
      <c r="V43" s="636"/>
      <c r="W43" s="636"/>
      <c r="X43" s="636"/>
      <c r="Y43" s="637"/>
      <c r="Z43" s="661">
        <v>1.6</v>
      </c>
      <c r="AA43" s="661"/>
      <c r="AB43" s="661"/>
      <c r="AC43" s="661"/>
      <c r="AD43" s="662" t="s">
        <v>128</v>
      </c>
      <c r="AE43" s="662"/>
      <c r="AF43" s="662"/>
      <c r="AG43" s="662"/>
      <c r="AH43" s="662"/>
      <c r="AI43" s="662"/>
      <c r="AJ43" s="662"/>
      <c r="AK43" s="662"/>
      <c r="AL43" s="638" t="s">
        <v>128</v>
      </c>
      <c r="AM43" s="639"/>
      <c r="AN43" s="639"/>
      <c r="AO43" s="663"/>
      <c r="CD43" s="632" t="s">
        <v>354</v>
      </c>
      <c r="CE43" s="633"/>
      <c r="CF43" s="633"/>
      <c r="CG43" s="633"/>
      <c r="CH43" s="633"/>
      <c r="CI43" s="633"/>
      <c r="CJ43" s="633"/>
      <c r="CK43" s="633"/>
      <c r="CL43" s="633"/>
      <c r="CM43" s="633"/>
      <c r="CN43" s="633"/>
      <c r="CO43" s="633"/>
      <c r="CP43" s="633"/>
      <c r="CQ43" s="634"/>
      <c r="CR43" s="635" t="s">
        <v>128</v>
      </c>
      <c r="CS43" s="645"/>
      <c r="CT43" s="645"/>
      <c r="CU43" s="645"/>
      <c r="CV43" s="645"/>
      <c r="CW43" s="645"/>
      <c r="CX43" s="645"/>
      <c r="CY43" s="646"/>
      <c r="CZ43" s="638" t="s">
        <v>128</v>
      </c>
      <c r="DA43" s="647"/>
      <c r="DB43" s="647"/>
      <c r="DC43" s="648"/>
      <c r="DD43" s="641" t="s">
        <v>128</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355</v>
      </c>
      <c r="C44" s="613"/>
      <c r="D44" s="613"/>
      <c r="E44" s="613"/>
      <c r="F44" s="613"/>
      <c r="G44" s="613"/>
      <c r="H44" s="613"/>
      <c r="I44" s="613"/>
      <c r="J44" s="613"/>
      <c r="K44" s="613"/>
      <c r="L44" s="613"/>
      <c r="M44" s="613"/>
      <c r="N44" s="613"/>
      <c r="O44" s="613"/>
      <c r="P44" s="613"/>
      <c r="Q44" s="614"/>
      <c r="R44" s="615">
        <v>11474271</v>
      </c>
      <c r="S44" s="649"/>
      <c r="T44" s="649"/>
      <c r="U44" s="649"/>
      <c r="V44" s="649"/>
      <c r="W44" s="649"/>
      <c r="X44" s="649"/>
      <c r="Y44" s="650"/>
      <c r="Z44" s="651">
        <v>100</v>
      </c>
      <c r="AA44" s="651"/>
      <c r="AB44" s="651"/>
      <c r="AC44" s="651"/>
      <c r="AD44" s="652">
        <v>5885774</v>
      </c>
      <c r="AE44" s="652"/>
      <c r="AF44" s="652"/>
      <c r="AG44" s="652"/>
      <c r="AH44" s="652"/>
      <c r="AI44" s="652"/>
      <c r="AJ44" s="652"/>
      <c r="AK44" s="652"/>
      <c r="AL44" s="618">
        <v>100</v>
      </c>
      <c r="AM44" s="653"/>
      <c r="AN44" s="653"/>
      <c r="AO44" s="654"/>
      <c r="CD44" s="655" t="s">
        <v>302</v>
      </c>
      <c r="CE44" s="656"/>
      <c r="CF44" s="632" t="s">
        <v>356</v>
      </c>
      <c r="CG44" s="633"/>
      <c r="CH44" s="633"/>
      <c r="CI44" s="633"/>
      <c r="CJ44" s="633"/>
      <c r="CK44" s="633"/>
      <c r="CL44" s="633"/>
      <c r="CM44" s="633"/>
      <c r="CN44" s="633"/>
      <c r="CO44" s="633"/>
      <c r="CP44" s="633"/>
      <c r="CQ44" s="634"/>
      <c r="CR44" s="635">
        <v>1648168</v>
      </c>
      <c r="CS44" s="636"/>
      <c r="CT44" s="636"/>
      <c r="CU44" s="636"/>
      <c r="CV44" s="636"/>
      <c r="CW44" s="636"/>
      <c r="CX44" s="636"/>
      <c r="CY44" s="637"/>
      <c r="CZ44" s="638">
        <v>15.7</v>
      </c>
      <c r="DA44" s="639"/>
      <c r="DB44" s="639"/>
      <c r="DC44" s="640"/>
      <c r="DD44" s="641">
        <v>393622</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357</v>
      </c>
      <c r="CG45" s="633"/>
      <c r="CH45" s="633"/>
      <c r="CI45" s="633"/>
      <c r="CJ45" s="633"/>
      <c r="CK45" s="633"/>
      <c r="CL45" s="633"/>
      <c r="CM45" s="633"/>
      <c r="CN45" s="633"/>
      <c r="CO45" s="633"/>
      <c r="CP45" s="633"/>
      <c r="CQ45" s="634"/>
      <c r="CR45" s="635">
        <v>592611</v>
      </c>
      <c r="CS45" s="645"/>
      <c r="CT45" s="645"/>
      <c r="CU45" s="645"/>
      <c r="CV45" s="645"/>
      <c r="CW45" s="645"/>
      <c r="CX45" s="645"/>
      <c r="CY45" s="646"/>
      <c r="CZ45" s="638">
        <v>5.7</v>
      </c>
      <c r="DA45" s="647"/>
      <c r="DB45" s="647"/>
      <c r="DC45" s="648"/>
      <c r="DD45" s="641">
        <v>29866</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358</v>
      </c>
      <c r="CD46" s="657"/>
      <c r="CE46" s="658"/>
      <c r="CF46" s="632" t="s">
        <v>359</v>
      </c>
      <c r="CG46" s="633"/>
      <c r="CH46" s="633"/>
      <c r="CI46" s="633"/>
      <c r="CJ46" s="633"/>
      <c r="CK46" s="633"/>
      <c r="CL46" s="633"/>
      <c r="CM46" s="633"/>
      <c r="CN46" s="633"/>
      <c r="CO46" s="633"/>
      <c r="CP46" s="633"/>
      <c r="CQ46" s="634"/>
      <c r="CR46" s="635">
        <v>998574</v>
      </c>
      <c r="CS46" s="636"/>
      <c r="CT46" s="636"/>
      <c r="CU46" s="636"/>
      <c r="CV46" s="636"/>
      <c r="CW46" s="636"/>
      <c r="CX46" s="636"/>
      <c r="CY46" s="637"/>
      <c r="CZ46" s="638">
        <v>9.5</v>
      </c>
      <c r="DA46" s="639"/>
      <c r="DB46" s="639"/>
      <c r="DC46" s="640"/>
      <c r="DD46" s="641">
        <v>359573</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360</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361</v>
      </c>
      <c r="CG47" s="633"/>
      <c r="CH47" s="633"/>
      <c r="CI47" s="633"/>
      <c r="CJ47" s="633"/>
      <c r="CK47" s="633"/>
      <c r="CL47" s="633"/>
      <c r="CM47" s="633"/>
      <c r="CN47" s="633"/>
      <c r="CO47" s="633"/>
      <c r="CP47" s="633"/>
      <c r="CQ47" s="634"/>
      <c r="CR47" s="635">
        <v>213523</v>
      </c>
      <c r="CS47" s="645"/>
      <c r="CT47" s="645"/>
      <c r="CU47" s="645"/>
      <c r="CV47" s="645"/>
      <c r="CW47" s="645"/>
      <c r="CX47" s="645"/>
      <c r="CY47" s="646"/>
      <c r="CZ47" s="638">
        <v>2</v>
      </c>
      <c r="DA47" s="647"/>
      <c r="DB47" s="647"/>
      <c r="DC47" s="648"/>
      <c r="DD47" s="641">
        <v>96935</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1" x14ac:dyDescent="0.2">
      <c r="B48" s="631" t="s">
        <v>362</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363</v>
      </c>
      <c r="CG48" s="633"/>
      <c r="CH48" s="633"/>
      <c r="CI48" s="633"/>
      <c r="CJ48" s="633"/>
      <c r="CK48" s="633"/>
      <c r="CL48" s="633"/>
      <c r="CM48" s="633"/>
      <c r="CN48" s="633"/>
      <c r="CO48" s="633"/>
      <c r="CP48" s="633"/>
      <c r="CQ48" s="634"/>
      <c r="CR48" s="635" t="s">
        <v>128</v>
      </c>
      <c r="CS48" s="636"/>
      <c r="CT48" s="636"/>
      <c r="CU48" s="636"/>
      <c r="CV48" s="636"/>
      <c r="CW48" s="636"/>
      <c r="CX48" s="636"/>
      <c r="CY48" s="637"/>
      <c r="CZ48" s="638" t="s">
        <v>128</v>
      </c>
      <c r="DA48" s="639"/>
      <c r="DB48" s="639"/>
      <c r="DC48" s="640"/>
      <c r="DD48" s="641" t="s">
        <v>128</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344"/>
      <c r="CD49" s="612" t="s">
        <v>364</v>
      </c>
      <c r="CE49" s="613"/>
      <c r="CF49" s="613"/>
      <c r="CG49" s="613"/>
      <c r="CH49" s="613"/>
      <c r="CI49" s="613"/>
      <c r="CJ49" s="613"/>
      <c r="CK49" s="613"/>
      <c r="CL49" s="613"/>
      <c r="CM49" s="613"/>
      <c r="CN49" s="613"/>
      <c r="CO49" s="613"/>
      <c r="CP49" s="613"/>
      <c r="CQ49" s="614"/>
      <c r="CR49" s="615">
        <v>10470488</v>
      </c>
      <c r="CS49" s="616"/>
      <c r="CT49" s="616"/>
      <c r="CU49" s="616"/>
      <c r="CV49" s="616"/>
      <c r="CW49" s="616"/>
      <c r="CX49" s="616"/>
      <c r="CY49" s="617"/>
      <c r="CZ49" s="618">
        <v>100</v>
      </c>
      <c r="DA49" s="619"/>
      <c r="DB49" s="619"/>
      <c r="DC49" s="620"/>
      <c r="DD49" s="621">
        <v>6705295</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1" hidden="1" x14ac:dyDescent="0.2">
      <c r="B50" s="344"/>
    </row>
  </sheetData>
  <sheetProtection algorithmName="SHA-512" hashValue="j43um8bzx87VOE1J/cFvUXpbonsU0YevFGbfRXLwoPxOqh89yhy/N0GNeD+est053ncFJOttJdfp4wthbALRtQ==" saltValue="Z4Vo0ZUscFmjovuPvlHZk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17" customWidth="1"/>
    <col min="131" max="131" width="1.63281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99" t="s">
        <v>365</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100" t="s">
        <v>366</v>
      </c>
      <c r="DK2" s="1101"/>
      <c r="DL2" s="1101"/>
      <c r="DM2" s="1101"/>
      <c r="DN2" s="1101"/>
      <c r="DO2" s="1102"/>
      <c r="DP2" s="214"/>
      <c r="DQ2" s="1100" t="s">
        <v>367</v>
      </c>
      <c r="DR2" s="1101"/>
      <c r="DS2" s="1101"/>
      <c r="DT2" s="1101"/>
      <c r="DU2" s="1101"/>
      <c r="DV2" s="1101"/>
      <c r="DW2" s="1101"/>
      <c r="DX2" s="1101"/>
      <c r="DY2" s="1101"/>
      <c r="DZ2" s="1102"/>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68" t="s">
        <v>368</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8"/>
      <c r="BA4" s="218"/>
      <c r="BB4" s="218"/>
      <c r="BC4" s="218"/>
      <c r="BD4" s="218"/>
      <c r="BE4" s="219"/>
      <c r="BF4" s="219"/>
      <c r="BG4" s="219"/>
      <c r="BH4" s="219"/>
      <c r="BI4" s="219"/>
      <c r="BJ4" s="219"/>
      <c r="BK4" s="219"/>
      <c r="BL4" s="219"/>
      <c r="BM4" s="219"/>
      <c r="BN4" s="219"/>
      <c r="BO4" s="219"/>
      <c r="BP4" s="219"/>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0"/>
    </row>
    <row r="5" spans="1:131" s="221" customFormat="1" ht="26.25" customHeight="1" x14ac:dyDescent="0.2">
      <c r="A5" s="1004" t="s">
        <v>370</v>
      </c>
      <c r="B5" s="1005"/>
      <c r="C5" s="1005"/>
      <c r="D5" s="1005"/>
      <c r="E5" s="1005"/>
      <c r="F5" s="1005"/>
      <c r="G5" s="1005"/>
      <c r="H5" s="1005"/>
      <c r="I5" s="1005"/>
      <c r="J5" s="1005"/>
      <c r="K5" s="1005"/>
      <c r="L5" s="1005"/>
      <c r="M5" s="1005"/>
      <c r="N5" s="1005"/>
      <c r="O5" s="1005"/>
      <c r="P5" s="1006"/>
      <c r="Q5" s="1010" t="s">
        <v>371</v>
      </c>
      <c r="R5" s="1011"/>
      <c r="S5" s="1011"/>
      <c r="T5" s="1011"/>
      <c r="U5" s="1012"/>
      <c r="V5" s="1010" t="s">
        <v>372</v>
      </c>
      <c r="W5" s="1011"/>
      <c r="X5" s="1011"/>
      <c r="Y5" s="1011"/>
      <c r="Z5" s="1012"/>
      <c r="AA5" s="1010" t="s">
        <v>373</v>
      </c>
      <c r="AB5" s="1011"/>
      <c r="AC5" s="1011"/>
      <c r="AD5" s="1011"/>
      <c r="AE5" s="1011"/>
      <c r="AF5" s="1103" t="s">
        <v>374</v>
      </c>
      <c r="AG5" s="1011"/>
      <c r="AH5" s="1011"/>
      <c r="AI5" s="1011"/>
      <c r="AJ5" s="1024"/>
      <c r="AK5" s="1011" t="s">
        <v>375</v>
      </c>
      <c r="AL5" s="1011"/>
      <c r="AM5" s="1011"/>
      <c r="AN5" s="1011"/>
      <c r="AO5" s="1012"/>
      <c r="AP5" s="1010" t="s">
        <v>376</v>
      </c>
      <c r="AQ5" s="1011"/>
      <c r="AR5" s="1011"/>
      <c r="AS5" s="1011"/>
      <c r="AT5" s="1012"/>
      <c r="AU5" s="1010" t="s">
        <v>377</v>
      </c>
      <c r="AV5" s="1011"/>
      <c r="AW5" s="1011"/>
      <c r="AX5" s="1011"/>
      <c r="AY5" s="1024"/>
      <c r="AZ5" s="218"/>
      <c r="BA5" s="218"/>
      <c r="BB5" s="218"/>
      <c r="BC5" s="218"/>
      <c r="BD5" s="218"/>
      <c r="BE5" s="219"/>
      <c r="BF5" s="219"/>
      <c r="BG5" s="219"/>
      <c r="BH5" s="219"/>
      <c r="BI5" s="219"/>
      <c r="BJ5" s="219"/>
      <c r="BK5" s="219"/>
      <c r="BL5" s="219"/>
      <c r="BM5" s="219"/>
      <c r="BN5" s="219"/>
      <c r="BO5" s="219"/>
      <c r="BP5" s="219"/>
      <c r="BQ5" s="1004" t="s">
        <v>378</v>
      </c>
      <c r="BR5" s="1005"/>
      <c r="BS5" s="1005"/>
      <c r="BT5" s="1005"/>
      <c r="BU5" s="1005"/>
      <c r="BV5" s="1005"/>
      <c r="BW5" s="1005"/>
      <c r="BX5" s="1005"/>
      <c r="BY5" s="1005"/>
      <c r="BZ5" s="1005"/>
      <c r="CA5" s="1005"/>
      <c r="CB5" s="1005"/>
      <c r="CC5" s="1005"/>
      <c r="CD5" s="1005"/>
      <c r="CE5" s="1005"/>
      <c r="CF5" s="1005"/>
      <c r="CG5" s="1006"/>
      <c r="CH5" s="1010" t="s">
        <v>379</v>
      </c>
      <c r="CI5" s="1011"/>
      <c r="CJ5" s="1011"/>
      <c r="CK5" s="1011"/>
      <c r="CL5" s="1012"/>
      <c r="CM5" s="1010" t="s">
        <v>380</v>
      </c>
      <c r="CN5" s="1011"/>
      <c r="CO5" s="1011"/>
      <c r="CP5" s="1011"/>
      <c r="CQ5" s="1012"/>
      <c r="CR5" s="1010" t="s">
        <v>381</v>
      </c>
      <c r="CS5" s="1011"/>
      <c r="CT5" s="1011"/>
      <c r="CU5" s="1011"/>
      <c r="CV5" s="1012"/>
      <c r="CW5" s="1010" t="s">
        <v>382</v>
      </c>
      <c r="CX5" s="1011"/>
      <c r="CY5" s="1011"/>
      <c r="CZ5" s="1011"/>
      <c r="DA5" s="1012"/>
      <c r="DB5" s="1010" t="s">
        <v>383</v>
      </c>
      <c r="DC5" s="1011"/>
      <c r="DD5" s="1011"/>
      <c r="DE5" s="1011"/>
      <c r="DF5" s="1012"/>
      <c r="DG5" s="1093" t="s">
        <v>384</v>
      </c>
      <c r="DH5" s="1094"/>
      <c r="DI5" s="1094"/>
      <c r="DJ5" s="1094"/>
      <c r="DK5" s="1095"/>
      <c r="DL5" s="1093" t="s">
        <v>385</v>
      </c>
      <c r="DM5" s="1094"/>
      <c r="DN5" s="1094"/>
      <c r="DO5" s="1094"/>
      <c r="DP5" s="1095"/>
      <c r="DQ5" s="1010" t="s">
        <v>386</v>
      </c>
      <c r="DR5" s="1011"/>
      <c r="DS5" s="1011"/>
      <c r="DT5" s="1011"/>
      <c r="DU5" s="1012"/>
      <c r="DV5" s="1010" t="s">
        <v>377</v>
      </c>
      <c r="DW5" s="1011"/>
      <c r="DX5" s="1011"/>
      <c r="DY5" s="1011"/>
      <c r="DZ5" s="1024"/>
      <c r="EA5" s="220"/>
    </row>
    <row r="6" spans="1:131" s="221" customFormat="1" ht="26.25" customHeight="1" thickBot="1" x14ac:dyDescent="0.25">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8"/>
      <c r="BA6" s="218"/>
      <c r="BB6" s="218"/>
      <c r="BC6" s="218"/>
      <c r="BD6" s="218"/>
      <c r="BE6" s="219"/>
      <c r="BF6" s="219"/>
      <c r="BG6" s="219"/>
      <c r="BH6" s="219"/>
      <c r="BI6" s="219"/>
      <c r="BJ6" s="219"/>
      <c r="BK6" s="219"/>
      <c r="BL6" s="219"/>
      <c r="BM6" s="219"/>
      <c r="BN6" s="219"/>
      <c r="BO6" s="219"/>
      <c r="BP6" s="219"/>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0"/>
    </row>
    <row r="7" spans="1:131" s="221" customFormat="1" ht="26.25" customHeight="1" thickTop="1" x14ac:dyDescent="0.2">
      <c r="A7" s="222">
        <v>1</v>
      </c>
      <c r="B7" s="1056" t="s">
        <v>387</v>
      </c>
      <c r="C7" s="1057"/>
      <c r="D7" s="1057"/>
      <c r="E7" s="1057"/>
      <c r="F7" s="1057"/>
      <c r="G7" s="1057"/>
      <c r="H7" s="1057"/>
      <c r="I7" s="1057"/>
      <c r="J7" s="1057"/>
      <c r="K7" s="1057"/>
      <c r="L7" s="1057"/>
      <c r="M7" s="1057"/>
      <c r="N7" s="1057"/>
      <c r="O7" s="1057"/>
      <c r="P7" s="1058"/>
      <c r="Q7" s="1111">
        <v>11464</v>
      </c>
      <c r="R7" s="1112"/>
      <c r="S7" s="1112"/>
      <c r="T7" s="1112"/>
      <c r="U7" s="1112"/>
      <c r="V7" s="1112">
        <v>10464</v>
      </c>
      <c r="W7" s="1112"/>
      <c r="X7" s="1112"/>
      <c r="Y7" s="1112"/>
      <c r="Z7" s="1112"/>
      <c r="AA7" s="1112">
        <v>1000</v>
      </c>
      <c r="AB7" s="1112"/>
      <c r="AC7" s="1112"/>
      <c r="AD7" s="1112"/>
      <c r="AE7" s="1113"/>
      <c r="AF7" s="1114">
        <v>823</v>
      </c>
      <c r="AG7" s="1115"/>
      <c r="AH7" s="1115"/>
      <c r="AI7" s="1115"/>
      <c r="AJ7" s="1116"/>
      <c r="AK7" s="1117" t="s">
        <v>591</v>
      </c>
      <c r="AL7" s="1118"/>
      <c r="AM7" s="1118"/>
      <c r="AN7" s="1118"/>
      <c r="AO7" s="1118"/>
      <c r="AP7" s="1118">
        <v>9425</v>
      </c>
      <c r="AQ7" s="1118"/>
      <c r="AR7" s="1118"/>
      <c r="AS7" s="1118"/>
      <c r="AT7" s="1118"/>
      <c r="AU7" s="1119"/>
      <c r="AV7" s="1119"/>
      <c r="AW7" s="1119"/>
      <c r="AX7" s="1119"/>
      <c r="AY7" s="1120"/>
      <c r="AZ7" s="218"/>
      <c r="BA7" s="218"/>
      <c r="BB7" s="218"/>
      <c r="BC7" s="218"/>
      <c r="BD7" s="218"/>
      <c r="BE7" s="219"/>
      <c r="BF7" s="219"/>
      <c r="BG7" s="219"/>
      <c r="BH7" s="219"/>
      <c r="BI7" s="219"/>
      <c r="BJ7" s="219"/>
      <c r="BK7" s="219"/>
      <c r="BL7" s="219"/>
      <c r="BM7" s="219"/>
      <c r="BN7" s="219"/>
      <c r="BO7" s="219"/>
      <c r="BP7" s="219"/>
      <c r="BQ7" s="222">
        <v>1</v>
      </c>
      <c r="BR7" s="223"/>
      <c r="BS7" s="1108" t="s">
        <v>586</v>
      </c>
      <c r="BT7" s="1109"/>
      <c r="BU7" s="1109"/>
      <c r="BV7" s="1109"/>
      <c r="BW7" s="1109"/>
      <c r="BX7" s="1109"/>
      <c r="BY7" s="1109"/>
      <c r="BZ7" s="1109"/>
      <c r="CA7" s="1109"/>
      <c r="CB7" s="1109"/>
      <c r="CC7" s="1109"/>
      <c r="CD7" s="1109"/>
      <c r="CE7" s="1109"/>
      <c r="CF7" s="1109"/>
      <c r="CG7" s="1121"/>
      <c r="CH7" s="1105">
        <v>3</v>
      </c>
      <c r="CI7" s="1106"/>
      <c r="CJ7" s="1106"/>
      <c r="CK7" s="1106"/>
      <c r="CL7" s="1107"/>
      <c r="CM7" s="1105">
        <v>124</v>
      </c>
      <c r="CN7" s="1106"/>
      <c r="CO7" s="1106"/>
      <c r="CP7" s="1106"/>
      <c r="CQ7" s="1107"/>
      <c r="CR7" s="1105">
        <v>100</v>
      </c>
      <c r="CS7" s="1106"/>
      <c r="CT7" s="1106"/>
      <c r="CU7" s="1106"/>
      <c r="CV7" s="1107"/>
      <c r="CW7" s="1105">
        <v>11</v>
      </c>
      <c r="CX7" s="1106"/>
      <c r="CY7" s="1106"/>
      <c r="CZ7" s="1106"/>
      <c r="DA7" s="1107"/>
      <c r="DB7" s="1105" t="s">
        <v>598</v>
      </c>
      <c r="DC7" s="1106"/>
      <c r="DD7" s="1106"/>
      <c r="DE7" s="1106"/>
      <c r="DF7" s="1107"/>
      <c r="DG7" s="1105" t="s">
        <v>598</v>
      </c>
      <c r="DH7" s="1106"/>
      <c r="DI7" s="1106"/>
      <c r="DJ7" s="1106"/>
      <c r="DK7" s="1107"/>
      <c r="DL7" s="1105" t="s">
        <v>598</v>
      </c>
      <c r="DM7" s="1106"/>
      <c r="DN7" s="1106"/>
      <c r="DO7" s="1106"/>
      <c r="DP7" s="1107"/>
      <c r="DQ7" s="1105" t="s">
        <v>519</v>
      </c>
      <c r="DR7" s="1106"/>
      <c r="DS7" s="1106"/>
      <c r="DT7" s="1106"/>
      <c r="DU7" s="1107"/>
      <c r="DV7" s="1108"/>
      <c r="DW7" s="1109"/>
      <c r="DX7" s="1109"/>
      <c r="DY7" s="1109"/>
      <c r="DZ7" s="1110"/>
      <c r="EA7" s="220"/>
    </row>
    <row r="8" spans="1:131" s="221" customFormat="1" ht="26.25" customHeight="1" x14ac:dyDescent="0.2">
      <c r="A8" s="224">
        <v>2</v>
      </c>
      <c r="B8" s="1039" t="s">
        <v>388</v>
      </c>
      <c r="C8" s="1040"/>
      <c r="D8" s="1040"/>
      <c r="E8" s="1040"/>
      <c r="F8" s="1040"/>
      <c r="G8" s="1040"/>
      <c r="H8" s="1040"/>
      <c r="I8" s="1040"/>
      <c r="J8" s="1040"/>
      <c r="K8" s="1040"/>
      <c r="L8" s="1040"/>
      <c r="M8" s="1040"/>
      <c r="N8" s="1040"/>
      <c r="O8" s="1040"/>
      <c r="P8" s="1041"/>
      <c r="Q8" s="1047">
        <v>10</v>
      </c>
      <c r="R8" s="1048"/>
      <c r="S8" s="1048"/>
      <c r="T8" s="1048"/>
      <c r="U8" s="1048"/>
      <c r="V8" s="1048">
        <v>6</v>
      </c>
      <c r="W8" s="1048"/>
      <c r="X8" s="1048"/>
      <c r="Y8" s="1048"/>
      <c r="Z8" s="1048"/>
      <c r="AA8" s="1048">
        <v>4</v>
      </c>
      <c r="AB8" s="1048"/>
      <c r="AC8" s="1048"/>
      <c r="AD8" s="1048"/>
      <c r="AE8" s="1049"/>
      <c r="AF8" s="1044">
        <v>4</v>
      </c>
      <c r="AG8" s="1045"/>
      <c r="AH8" s="1045"/>
      <c r="AI8" s="1045"/>
      <c r="AJ8" s="1046"/>
      <c r="AK8" s="1089" t="s">
        <v>591</v>
      </c>
      <c r="AL8" s="1090"/>
      <c r="AM8" s="1090"/>
      <c r="AN8" s="1090"/>
      <c r="AO8" s="1090"/>
      <c r="AP8" s="1090" t="s">
        <v>591</v>
      </c>
      <c r="AQ8" s="1090"/>
      <c r="AR8" s="1090"/>
      <c r="AS8" s="1090"/>
      <c r="AT8" s="1090"/>
      <c r="AU8" s="1091"/>
      <c r="AV8" s="1091"/>
      <c r="AW8" s="1091"/>
      <c r="AX8" s="1091"/>
      <c r="AY8" s="1092"/>
      <c r="AZ8" s="218"/>
      <c r="BA8" s="218"/>
      <c r="BB8" s="218"/>
      <c r="BC8" s="218"/>
      <c r="BD8" s="218"/>
      <c r="BE8" s="219"/>
      <c r="BF8" s="219"/>
      <c r="BG8" s="219"/>
      <c r="BH8" s="219"/>
      <c r="BI8" s="219"/>
      <c r="BJ8" s="219"/>
      <c r="BK8" s="219"/>
      <c r="BL8" s="219"/>
      <c r="BM8" s="219"/>
      <c r="BN8" s="219"/>
      <c r="BO8" s="219"/>
      <c r="BP8" s="219"/>
      <c r="BQ8" s="224">
        <v>2</v>
      </c>
      <c r="BR8" s="225"/>
      <c r="BS8" s="1001" t="s">
        <v>587</v>
      </c>
      <c r="BT8" s="1002"/>
      <c r="BU8" s="1002"/>
      <c r="BV8" s="1002"/>
      <c r="BW8" s="1002"/>
      <c r="BX8" s="1002"/>
      <c r="BY8" s="1002"/>
      <c r="BZ8" s="1002"/>
      <c r="CA8" s="1002"/>
      <c r="CB8" s="1002"/>
      <c r="CC8" s="1002"/>
      <c r="CD8" s="1002"/>
      <c r="CE8" s="1002"/>
      <c r="CF8" s="1002"/>
      <c r="CG8" s="1023"/>
      <c r="CH8" s="998">
        <v>46</v>
      </c>
      <c r="CI8" s="999"/>
      <c r="CJ8" s="999"/>
      <c r="CK8" s="999"/>
      <c r="CL8" s="1000"/>
      <c r="CM8" s="998">
        <v>278</v>
      </c>
      <c r="CN8" s="999"/>
      <c r="CO8" s="999"/>
      <c r="CP8" s="999"/>
      <c r="CQ8" s="1000"/>
      <c r="CR8" s="998">
        <v>210</v>
      </c>
      <c r="CS8" s="999"/>
      <c r="CT8" s="999"/>
      <c r="CU8" s="999"/>
      <c r="CV8" s="1000"/>
      <c r="CW8" s="998">
        <v>3</v>
      </c>
      <c r="CX8" s="999"/>
      <c r="CY8" s="999"/>
      <c r="CZ8" s="999"/>
      <c r="DA8" s="1000"/>
      <c r="DB8" s="998" t="s">
        <v>598</v>
      </c>
      <c r="DC8" s="999"/>
      <c r="DD8" s="999"/>
      <c r="DE8" s="999"/>
      <c r="DF8" s="1000"/>
      <c r="DG8" s="998" t="s">
        <v>598</v>
      </c>
      <c r="DH8" s="999"/>
      <c r="DI8" s="999"/>
      <c r="DJ8" s="999"/>
      <c r="DK8" s="1000"/>
      <c r="DL8" s="998" t="s">
        <v>598</v>
      </c>
      <c r="DM8" s="999"/>
      <c r="DN8" s="999"/>
      <c r="DO8" s="999"/>
      <c r="DP8" s="1000"/>
      <c r="DQ8" s="998" t="s">
        <v>519</v>
      </c>
      <c r="DR8" s="999"/>
      <c r="DS8" s="999"/>
      <c r="DT8" s="999"/>
      <c r="DU8" s="1000"/>
      <c r="DV8" s="1001"/>
      <c r="DW8" s="1002"/>
      <c r="DX8" s="1002"/>
      <c r="DY8" s="1002"/>
      <c r="DZ8" s="1003"/>
      <c r="EA8" s="220"/>
    </row>
    <row r="9" spans="1:131" s="221" customFormat="1" ht="26.25" customHeight="1" x14ac:dyDescent="0.2">
      <c r="A9" s="224">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18"/>
      <c r="BA9" s="218"/>
      <c r="BB9" s="218"/>
      <c r="BC9" s="218"/>
      <c r="BD9" s="218"/>
      <c r="BE9" s="219"/>
      <c r="BF9" s="219"/>
      <c r="BG9" s="219"/>
      <c r="BH9" s="219"/>
      <c r="BI9" s="219"/>
      <c r="BJ9" s="219"/>
      <c r="BK9" s="219"/>
      <c r="BL9" s="219"/>
      <c r="BM9" s="219"/>
      <c r="BN9" s="219"/>
      <c r="BO9" s="219"/>
      <c r="BP9" s="219"/>
      <c r="BQ9" s="224">
        <v>3</v>
      </c>
      <c r="BR9" s="225"/>
      <c r="BS9" s="1001" t="s">
        <v>588</v>
      </c>
      <c r="BT9" s="1002"/>
      <c r="BU9" s="1002"/>
      <c r="BV9" s="1002"/>
      <c r="BW9" s="1002"/>
      <c r="BX9" s="1002"/>
      <c r="BY9" s="1002"/>
      <c r="BZ9" s="1002"/>
      <c r="CA9" s="1002"/>
      <c r="CB9" s="1002"/>
      <c r="CC9" s="1002"/>
      <c r="CD9" s="1002"/>
      <c r="CE9" s="1002"/>
      <c r="CF9" s="1002"/>
      <c r="CG9" s="1023"/>
      <c r="CH9" s="998">
        <v>-4</v>
      </c>
      <c r="CI9" s="999"/>
      <c r="CJ9" s="999"/>
      <c r="CK9" s="999"/>
      <c r="CL9" s="1000"/>
      <c r="CM9" s="998">
        <v>124</v>
      </c>
      <c r="CN9" s="999"/>
      <c r="CO9" s="999"/>
      <c r="CP9" s="999"/>
      <c r="CQ9" s="1000"/>
      <c r="CR9" s="998">
        <v>10</v>
      </c>
      <c r="CS9" s="999"/>
      <c r="CT9" s="999"/>
      <c r="CU9" s="999"/>
      <c r="CV9" s="1000"/>
      <c r="CW9" s="998">
        <v>3</v>
      </c>
      <c r="CX9" s="999"/>
      <c r="CY9" s="999"/>
      <c r="CZ9" s="999"/>
      <c r="DA9" s="1000"/>
      <c r="DB9" s="998" t="s">
        <v>598</v>
      </c>
      <c r="DC9" s="999"/>
      <c r="DD9" s="999"/>
      <c r="DE9" s="999"/>
      <c r="DF9" s="1000"/>
      <c r="DG9" s="998" t="s">
        <v>598</v>
      </c>
      <c r="DH9" s="999"/>
      <c r="DI9" s="999"/>
      <c r="DJ9" s="999"/>
      <c r="DK9" s="1000"/>
      <c r="DL9" s="998" t="s">
        <v>598</v>
      </c>
      <c r="DM9" s="999"/>
      <c r="DN9" s="999"/>
      <c r="DO9" s="999"/>
      <c r="DP9" s="1000"/>
      <c r="DQ9" s="998" t="s">
        <v>519</v>
      </c>
      <c r="DR9" s="999"/>
      <c r="DS9" s="999"/>
      <c r="DT9" s="999"/>
      <c r="DU9" s="1000"/>
      <c r="DV9" s="1001"/>
      <c r="DW9" s="1002"/>
      <c r="DX9" s="1002"/>
      <c r="DY9" s="1002"/>
      <c r="DZ9" s="1003"/>
      <c r="EA9" s="220"/>
    </row>
    <row r="10" spans="1:131" s="221" customFormat="1" ht="26.25" customHeight="1" x14ac:dyDescent="0.2">
      <c r="A10" s="224">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18"/>
      <c r="BA10" s="218"/>
      <c r="BB10" s="218"/>
      <c r="BC10" s="218"/>
      <c r="BD10" s="218"/>
      <c r="BE10" s="219"/>
      <c r="BF10" s="219"/>
      <c r="BG10" s="219"/>
      <c r="BH10" s="219"/>
      <c r="BI10" s="219"/>
      <c r="BJ10" s="219"/>
      <c r="BK10" s="219"/>
      <c r="BL10" s="219"/>
      <c r="BM10" s="219"/>
      <c r="BN10" s="219"/>
      <c r="BO10" s="219"/>
      <c r="BP10" s="219"/>
      <c r="BQ10" s="224">
        <v>4</v>
      </c>
      <c r="BR10" s="225"/>
      <c r="BS10" s="1001" t="s">
        <v>589</v>
      </c>
      <c r="BT10" s="1002"/>
      <c r="BU10" s="1002"/>
      <c r="BV10" s="1002"/>
      <c r="BW10" s="1002"/>
      <c r="BX10" s="1002"/>
      <c r="BY10" s="1002"/>
      <c r="BZ10" s="1002"/>
      <c r="CA10" s="1002"/>
      <c r="CB10" s="1002"/>
      <c r="CC10" s="1002"/>
      <c r="CD10" s="1002"/>
      <c r="CE10" s="1002"/>
      <c r="CF10" s="1002"/>
      <c r="CG10" s="1023"/>
      <c r="CH10" s="998">
        <v>6</v>
      </c>
      <c r="CI10" s="999"/>
      <c r="CJ10" s="999"/>
      <c r="CK10" s="999"/>
      <c r="CL10" s="1000"/>
      <c r="CM10" s="998">
        <v>28</v>
      </c>
      <c r="CN10" s="999"/>
      <c r="CO10" s="999"/>
      <c r="CP10" s="999"/>
      <c r="CQ10" s="1000"/>
      <c r="CR10" s="998">
        <v>13</v>
      </c>
      <c r="CS10" s="999"/>
      <c r="CT10" s="999"/>
      <c r="CU10" s="999"/>
      <c r="CV10" s="1000"/>
      <c r="CW10" s="998" t="s">
        <v>598</v>
      </c>
      <c r="CX10" s="999"/>
      <c r="CY10" s="999"/>
      <c r="CZ10" s="999"/>
      <c r="DA10" s="1000"/>
      <c r="DB10" s="998" t="s">
        <v>598</v>
      </c>
      <c r="DC10" s="999"/>
      <c r="DD10" s="999"/>
      <c r="DE10" s="999"/>
      <c r="DF10" s="1000"/>
      <c r="DG10" s="998" t="s">
        <v>598</v>
      </c>
      <c r="DH10" s="999"/>
      <c r="DI10" s="999"/>
      <c r="DJ10" s="999"/>
      <c r="DK10" s="1000"/>
      <c r="DL10" s="998" t="s">
        <v>598</v>
      </c>
      <c r="DM10" s="999"/>
      <c r="DN10" s="999"/>
      <c r="DO10" s="999"/>
      <c r="DP10" s="1000"/>
      <c r="DQ10" s="998" t="s">
        <v>519</v>
      </c>
      <c r="DR10" s="999"/>
      <c r="DS10" s="999"/>
      <c r="DT10" s="999"/>
      <c r="DU10" s="1000"/>
      <c r="DV10" s="1001"/>
      <c r="DW10" s="1002"/>
      <c r="DX10" s="1002"/>
      <c r="DY10" s="1002"/>
      <c r="DZ10" s="1003"/>
      <c r="EA10" s="220"/>
    </row>
    <row r="11" spans="1:131" s="221" customFormat="1" ht="26.25" customHeight="1" x14ac:dyDescent="0.2">
      <c r="A11" s="224">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8"/>
      <c r="BA11" s="218"/>
      <c r="BB11" s="218"/>
      <c r="BC11" s="218"/>
      <c r="BD11" s="218"/>
      <c r="BE11" s="219"/>
      <c r="BF11" s="219"/>
      <c r="BG11" s="219"/>
      <c r="BH11" s="219"/>
      <c r="BI11" s="219"/>
      <c r="BJ11" s="219"/>
      <c r="BK11" s="219"/>
      <c r="BL11" s="219"/>
      <c r="BM11" s="219"/>
      <c r="BN11" s="219"/>
      <c r="BO11" s="219"/>
      <c r="BP11" s="219"/>
      <c r="BQ11" s="224">
        <v>5</v>
      </c>
      <c r="BR11" s="225"/>
      <c r="BS11" s="1001" t="s">
        <v>590</v>
      </c>
      <c r="BT11" s="1002"/>
      <c r="BU11" s="1002"/>
      <c r="BV11" s="1002"/>
      <c r="BW11" s="1002"/>
      <c r="BX11" s="1002"/>
      <c r="BY11" s="1002"/>
      <c r="BZ11" s="1002"/>
      <c r="CA11" s="1002"/>
      <c r="CB11" s="1002"/>
      <c r="CC11" s="1002"/>
      <c r="CD11" s="1002"/>
      <c r="CE11" s="1002"/>
      <c r="CF11" s="1002"/>
      <c r="CG11" s="1023"/>
      <c r="CH11" s="998">
        <v>-10</v>
      </c>
      <c r="CI11" s="999"/>
      <c r="CJ11" s="999"/>
      <c r="CK11" s="999"/>
      <c r="CL11" s="1000"/>
      <c r="CM11" s="998">
        <v>16</v>
      </c>
      <c r="CN11" s="999"/>
      <c r="CO11" s="999"/>
      <c r="CP11" s="999"/>
      <c r="CQ11" s="1000"/>
      <c r="CR11" s="998">
        <v>10</v>
      </c>
      <c r="CS11" s="999"/>
      <c r="CT11" s="999"/>
      <c r="CU11" s="999"/>
      <c r="CV11" s="1000"/>
      <c r="CW11" s="998" t="s">
        <v>598</v>
      </c>
      <c r="CX11" s="999"/>
      <c r="CY11" s="999"/>
      <c r="CZ11" s="999"/>
      <c r="DA11" s="1000"/>
      <c r="DB11" s="998" t="s">
        <v>598</v>
      </c>
      <c r="DC11" s="999"/>
      <c r="DD11" s="999"/>
      <c r="DE11" s="999"/>
      <c r="DF11" s="1000"/>
      <c r="DG11" s="998" t="s">
        <v>598</v>
      </c>
      <c r="DH11" s="999"/>
      <c r="DI11" s="999"/>
      <c r="DJ11" s="999"/>
      <c r="DK11" s="1000"/>
      <c r="DL11" s="998" t="s">
        <v>598</v>
      </c>
      <c r="DM11" s="999"/>
      <c r="DN11" s="999"/>
      <c r="DO11" s="999"/>
      <c r="DP11" s="1000"/>
      <c r="DQ11" s="998" t="s">
        <v>519</v>
      </c>
      <c r="DR11" s="999"/>
      <c r="DS11" s="999"/>
      <c r="DT11" s="999"/>
      <c r="DU11" s="1000"/>
      <c r="DV11" s="1001"/>
      <c r="DW11" s="1002"/>
      <c r="DX11" s="1002"/>
      <c r="DY11" s="1002"/>
      <c r="DZ11" s="1003"/>
      <c r="EA11" s="220"/>
    </row>
    <row r="12" spans="1:131" s="221" customFormat="1" ht="26.25" customHeight="1" x14ac:dyDescent="0.2">
      <c r="A12" s="224">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8"/>
      <c r="BA12" s="218"/>
      <c r="BB12" s="218"/>
      <c r="BC12" s="218"/>
      <c r="BD12" s="218"/>
      <c r="BE12" s="219"/>
      <c r="BF12" s="219"/>
      <c r="BG12" s="219"/>
      <c r="BH12" s="219"/>
      <c r="BI12" s="219"/>
      <c r="BJ12" s="219"/>
      <c r="BK12" s="219"/>
      <c r="BL12" s="219"/>
      <c r="BM12" s="219"/>
      <c r="BN12" s="219"/>
      <c r="BO12" s="219"/>
      <c r="BP12" s="219"/>
      <c r="BQ12" s="224">
        <v>6</v>
      </c>
      <c r="BR12" s="225"/>
      <c r="BS12" s="1001" t="s">
        <v>592</v>
      </c>
      <c r="BT12" s="1002"/>
      <c r="BU12" s="1002"/>
      <c r="BV12" s="1002"/>
      <c r="BW12" s="1002"/>
      <c r="BX12" s="1002"/>
      <c r="BY12" s="1002"/>
      <c r="BZ12" s="1002"/>
      <c r="CA12" s="1002"/>
      <c r="CB12" s="1002"/>
      <c r="CC12" s="1002"/>
      <c r="CD12" s="1002"/>
      <c r="CE12" s="1002"/>
      <c r="CF12" s="1002"/>
      <c r="CG12" s="1023"/>
      <c r="CH12" s="998">
        <v>-1</v>
      </c>
      <c r="CI12" s="999"/>
      <c r="CJ12" s="999"/>
      <c r="CK12" s="999"/>
      <c r="CL12" s="1000"/>
      <c r="CM12" s="998">
        <v>5</v>
      </c>
      <c r="CN12" s="999"/>
      <c r="CO12" s="999"/>
      <c r="CP12" s="999"/>
      <c r="CQ12" s="1000"/>
      <c r="CR12" s="998">
        <v>4</v>
      </c>
      <c r="CS12" s="999"/>
      <c r="CT12" s="999"/>
      <c r="CU12" s="999"/>
      <c r="CV12" s="1000"/>
      <c r="CW12" s="998" t="s">
        <v>598</v>
      </c>
      <c r="CX12" s="999"/>
      <c r="CY12" s="999"/>
      <c r="CZ12" s="999"/>
      <c r="DA12" s="1000"/>
      <c r="DB12" s="998" t="s">
        <v>598</v>
      </c>
      <c r="DC12" s="999"/>
      <c r="DD12" s="999"/>
      <c r="DE12" s="999"/>
      <c r="DF12" s="1000"/>
      <c r="DG12" s="998" t="s">
        <v>598</v>
      </c>
      <c r="DH12" s="999"/>
      <c r="DI12" s="999"/>
      <c r="DJ12" s="999"/>
      <c r="DK12" s="1000"/>
      <c r="DL12" s="998" t="s">
        <v>598</v>
      </c>
      <c r="DM12" s="999"/>
      <c r="DN12" s="999"/>
      <c r="DO12" s="999"/>
      <c r="DP12" s="1000"/>
      <c r="DQ12" s="998" t="s">
        <v>519</v>
      </c>
      <c r="DR12" s="999"/>
      <c r="DS12" s="999"/>
      <c r="DT12" s="999"/>
      <c r="DU12" s="1000"/>
      <c r="DV12" s="1001"/>
      <c r="DW12" s="1002"/>
      <c r="DX12" s="1002"/>
      <c r="DY12" s="1002"/>
      <c r="DZ12" s="1003"/>
      <c r="EA12" s="220"/>
    </row>
    <row r="13" spans="1:131" s="221" customFormat="1" ht="26.25" customHeight="1" x14ac:dyDescent="0.2">
      <c r="A13" s="224">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8"/>
      <c r="BA13" s="218"/>
      <c r="BB13" s="218"/>
      <c r="BC13" s="218"/>
      <c r="BD13" s="218"/>
      <c r="BE13" s="219"/>
      <c r="BF13" s="219"/>
      <c r="BG13" s="219"/>
      <c r="BH13" s="219"/>
      <c r="BI13" s="219"/>
      <c r="BJ13" s="219"/>
      <c r="BK13" s="219"/>
      <c r="BL13" s="219"/>
      <c r="BM13" s="219"/>
      <c r="BN13" s="219"/>
      <c r="BO13" s="219"/>
      <c r="BP13" s="219"/>
      <c r="BQ13" s="224">
        <v>7</v>
      </c>
      <c r="BR13" s="225"/>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0"/>
    </row>
    <row r="14" spans="1:131" s="221" customFormat="1" ht="26.25" customHeight="1" x14ac:dyDescent="0.2">
      <c r="A14" s="224">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8"/>
      <c r="BA14" s="218"/>
      <c r="BB14" s="218"/>
      <c r="BC14" s="218"/>
      <c r="BD14" s="218"/>
      <c r="BE14" s="219"/>
      <c r="BF14" s="219"/>
      <c r="BG14" s="219"/>
      <c r="BH14" s="219"/>
      <c r="BI14" s="219"/>
      <c r="BJ14" s="219"/>
      <c r="BK14" s="219"/>
      <c r="BL14" s="219"/>
      <c r="BM14" s="219"/>
      <c r="BN14" s="219"/>
      <c r="BO14" s="219"/>
      <c r="BP14" s="219"/>
      <c r="BQ14" s="224">
        <v>8</v>
      </c>
      <c r="BR14" s="225"/>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0"/>
    </row>
    <row r="15" spans="1:131" s="221" customFormat="1" ht="26.25" customHeight="1" x14ac:dyDescent="0.2">
      <c r="A15" s="224">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8"/>
      <c r="BA15" s="218"/>
      <c r="BB15" s="218"/>
      <c r="BC15" s="218"/>
      <c r="BD15" s="218"/>
      <c r="BE15" s="219"/>
      <c r="BF15" s="219"/>
      <c r="BG15" s="219"/>
      <c r="BH15" s="219"/>
      <c r="BI15" s="219"/>
      <c r="BJ15" s="219"/>
      <c r="BK15" s="219"/>
      <c r="BL15" s="219"/>
      <c r="BM15" s="219"/>
      <c r="BN15" s="219"/>
      <c r="BO15" s="219"/>
      <c r="BP15" s="219"/>
      <c r="BQ15" s="224">
        <v>9</v>
      </c>
      <c r="BR15" s="225"/>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0"/>
    </row>
    <row r="16" spans="1:131" s="221" customFormat="1" ht="26.25" customHeight="1" x14ac:dyDescent="0.2">
      <c r="A16" s="224">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8"/>
      <c r="BA16" s="218"/>
      <c r="BB16" s="218"/>
      <c r="BC16" s="218"/>
      <c r="BD16" s="218"/>
      <c r="BE16" s="219"/>
      <c r="BF16" s="219"/>
      <c r="BG16" s="219"/>
      <c r="BH16" s="219"/>
      <c r="BI16" s="219"/>
      <c r="BJ16" s="219"/>
      <c r="BK16" s="219"/>
      <c r="BL16" s="219"/>
      <c r="BM16" s="219"/>
      <c r="BN16" s="219"/>
      <c r="BO16" s="219"/>
      <c r="BP16" s="219"/>
      <c r="BQ16" s="224">
        <v>10</v>
      </c>
      <c r="BR16" s="225"/>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0"/>
    </row>
    <row r="17" spans="1:131" s="221" customFormat="1" ht="26.25" customHeight="1" x14ac:dyDescent="0.2">
      <c r="A17" s="224">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8"/>
      <c r="BA17" s="218"/>
      <c r="BB17" s="218"/>
      <c r="BC17" s="218"/>
      <c r="BD17" s="218"/>
      <c r="BE17" s="219"/>
      <c r="BF17" s="219"/>
      <c r="BG17" s="219"/>
      <c r="BH17" s="219"/>
      <c r="BI17" s="219"/>
      <c r="BJ17" s="219"/>
      <c r="BK17" s="219"/>
      <c r="BL17" s="219"/>
      <c r="BM17" s="219"/>
      <c r="BN17" s="219"/>
      <c r="BO17" s="219"/>
      <c r="BP17" s="219"/>
      <c r="BQ17" s="224">
        <v>11</v>
      </c>
      <c r="BR17" s="225"/>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0"/>
    </row>
    <row r="18" spans="1:131" s="221" customFormat="1" ht="26.25" customHeight="1" x14ac:dyDescent="0.2">
      <c r="A18" s="224">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8"/>
      <c r="BA18" s="218"/>
      <c r="BB18" s="218"/>
      <c r="BC18" s="218"/>
      <c r="BD18" s="218"/>
      <c r="BE18" s="219"/>
      <c r="BF18" s="219"/>
      <c r="BG18" s="219"/>
      <c r="BH18" s="219"/>
      <c r="BI18" s="219"/>
      <c r="BJ18" s="219"/>
      <c r="BK18" s="219"/>
      <c r="BL18" s="219"/>
      <c r="BM18" s="219"/>
      <c r="BN18" s="219"/>
      <c r="BO18" s="219"/>
      <c r="BP18" s="219"/>
      <c r="BQ18" s="224">
        <v>12</v>
      </c>
      <c r="BR18" s="225"/>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0"/>
    </row>
    <row r="19" spans="1:131" s="221" customFormat="1" ht="26.25" customHeight="1" x14ac:dyDescent="0.2">
      <c r="A19" s="224">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8"/>
      <c r="BA19" s="218"/>
      <c r="BB19" s="218"/>
      <c r="BC19" s="218"/>
      <c r="BD19" s="218"/>
      <c r="BE19" s="219"/>
      <c r="BF19" s="219"/>
      <c r="BG19" s="219"/>
      <c r="BH19" s="219"/>
      <c r="BI19" s="219"/>
      <c r="BJ19" s="219"/>
      <c r="BK19" s="219"/>
      <c r="BL19" s="219"/>
      <c r="BM19" s="219"/>
      <c r="BN19" s="219"/>
      <c r="BO19" s="219"/>
      <c r="BP19" s="219"/>
      <c r="BQ19" s="224">
        <v>13</v>
      </c>
      <c r="BR19" s="225"/>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0"/>
    </row>
    <row r="20" spans="1:131" s="221" customFormat="1" ht="26.25" customHeight="1" x14ac:dyDescent="0.2">
      <c r="A20" s="224">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8"/>
      <c r="BA20" s="218"/>
      <c r="BB20" s="218"/>
      <c r="BC20" s="218"/>
      <c r="BD20" s="218"/>
      <c r="BE20" s="219"/>
      <c r="BF20" s="219"/>
      <c r="BG20" s="219"/>
      <c r="BH20" s="219"/>
      <c r="BI20" s="219"/>
      <c r="BJ20" s="219"/>
      <c r="BK20" s="219"/>
      <c r="BL20" s="219"/>
      <c r="BM20" s="219"/>
      <c r="BN20" s="219"/>
      <c r="BO20" s="219"/>
      <c r="BP20" s="219"/>
      <c r="BQ20" s="224">
        <v>14</v>
      </c>
      <c r="BR20" s="225"/>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0"/>
    </row>
    <row r="21" spans="1:131" s="221" customFormat="1" ht="26.25" customHeight="1" thickBot="1" x14ac:dyDescent="0.25">
      <c r="A21" s="224">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8"/>
      <c r="BA21" s="218"/>
      <c r="BB21" s="218"/>
      <c r="BC21" s="218"/>
      <c r="BD21" s="218"/>
      <c r="BE21" s="219"/>
      <c r="BF21" s="219"/>
      <c r="BG21" s="219"/>
      <c r="BH21" s="219"/>
      <c r="BI21" s="219"/>
      <c r="BJ21" s="219"/>
      <c r="BK21" s="219"/>
      <c r="BL21" s="219"/>
      <c r="BM21" s="219"/>
      <c r="BN21" s="219"/>
      <c r="BO21" s="219"/>
      <c r="BP21" s="219"/>
      <c r="BQ21" s="224">
        <v>15</v>
      </c>
      <c r="BR21" s="225"/>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0"/>
    </row>
    <row r="22" spans="1:131" s="221" customFormat="1" ht="26.25" customHeight="1" x14ac:dyDescent="0.2">
      <c r="A22" s="224">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389</v>
      </c>
      <c r="BA22" s="1037"/>
      <c r="BB22" s="1037"/>
      <c r="BC22" s="1037"/>
      <c r="BD22" s="1038"/>
      <c r="BE22" s="219"/>
      <c r="BF22" s="219"/>
      <c r="BG22" s="219"/>
      <c r="BH22" s="219"/>
      <c r="BI22" s="219"/>
      <c r="BJ22" s="219"/>
      <c r="BK22" s="219"/>
      <c r="BL22" s="219"/>
      <c r="BM22" s="219"/>
      <c r="BN22" s="219"/>
      <c r="BO22" s="219"/>
      <c r="BP22" s="219"/>
      <c r="BQ22" s="224">
        <v>16</v>
      </c>
      <c r="BR22" s="225"/>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0"/>
    </row>
    <row r="23" spans="1:131" s="221" customFormat="1" ht="26.25" customHeight="1" thickBot="1" x14ac:dyDescent="0.25">
      <c r="A23" s="226" t="s">
        <v>390</v>
      </c>
      <c r="B23" s="946" t="s">
        <v>391</v>
      </c>
      <c r="C23" s="947"/>
      <c r="D23" s="947"/>
      <c r="E23" s="947"/>
      <c r="F23" s="947"/>
      <c r="G23" s="947"/>
      <c r="H23" s="947"/>
      <c r="I23" s="947"/>
      <c r="J23" s="947"/>
      <c r="K23" s="947"/>
      <c r="L23" s="947"/>
      <c r="M23" s="947"/>
      <c r="N23" s="947"/>
      <c r="O23" s="947"/>
      <c r="P23" s="957"/>
      <c r="Q23" s="1076">
        <v>11474</v>
      </c>
      <c r="R23" s="1070"/>
      <c r="S23" s="1070"/>
      <c r="T23" s="1070"/>
      <c r="U23" s="1070"/>
      <c r="V23" s="1070">
        <v>10470</v>
      </c>
      <c r="W23" s="1070"/>
      <c r="X23" s="1070"/>
      <c r="Y23" s="1070"/>
      <c r="Z23" s="1070"/>
      <c r="AA23" s="1070">
        <v>1004</v>
      </c>
      <c r="AB23" s="1070"/>
      <c r="AC23" s="1070"/>
      <c r="AD23" s="1070"/>
      <c r="AE23" s="1077"/>
      <c r="AF23" s="1078">
        <v>827</v>
      </c>
      <c r="AG23" s="1070"/>
      <c r="AH23" s="1070"/>
      <c r="AI23" s="1070"/>
      <c r="AJ23" s="1079"/>
      <c r="AK23" s="1080"/>
      <c r="AL23" s="1081"/>
      <c r="AM23" s="1081"/>
      <c r="AN23" s="1081"/>
      <c r="AO23" s="1081"/>
      <c r="AP23" s="1070">
        <v>9425</v>
      </c>
      <c r="AQ23" s="1070"/>
      <c r="AR23" s="1070"/>
      <c r="AS23" s="1070"/>
      <c r="AT23" s="1070"/>
      <c r="AU23" s="1071"/>
      <c r="AV23" s="1071"/>
      <c r="AW23" s="1071"/>
      <c r="AX23" s="1071"/>
      <c r="AY23" s="1072"/>
      <c r="AZ23" s="1073" t="s">
        <v>128</v>
      </c>
      <c r="BA23" s="1074"/>
      <c r="BB23" s="1074"/>
      <c r="BC23" s="1074"/>
      <c r="BD23" s="1075"/>
      <c r="BE23" s="219"/>
      <c r="BF23" s="219"/>
      <c r="BG23" s="219"/>
      <c r="BH23" s="219"/>
      <c r="BI23" s="219"/>
      <c r="BJ23" s="219"/>
      <c r="BK23" s="219"/>
      <c r="BL23" s="219"/>
      <c r="BM23" s="219"/>
      <c r="BN23" s="219"/>
      <c r="BO23" s="219"/>
      <c r="BP23" s="219"/>
      <c r="BQ23" s="224">
        <v>17</v>
      </c>
      <c r="BR23" s="225"/>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0"/>
    </row>
    <row r="24" spans="1:131" s="221" customFormat="1" ht="26.25" customHeight="1" x14ac:dyDescent="0.2">
      <c r="A24" s="1069" t="s">
        <v>392</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8"/>
      <c r="BA24" s="218"/>
      <c r="BB24" s="218"/>
      <c r="BC24" s="218"/>
      <c r="BD24" s="218"/>
      <c r="BE24" s="219"/>
      <c r="BF24" s="219"/>
      <c r="BG24" s="219"/>
      <c r="BH24" s="219"/>
      <c r="BI24" s="219"/>
      <c r="BJ24" s="219"/>
      <c r="BK24" s="219"/>
      <c r="BL24" s="219"/>
      <c r="BM24" s="219"/>
      <c r="BN24" s="219"/>
      <c r="BO24" s="219"/>
      <c r="BP24" s="219"/>
      <c r="BQ24" s="224">
        <v>18</v>
      </c>
      <c r="BR24" s="225"/>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0"/>
    </row>
    <row r="25" spans="1:131" ht="26.25" customHeight="1" thickBot="1" x14ac:dyDescent="0.25">
      <c r="A25" s="1068" t="s">
        <v>393</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8"/>
      <c r="BK25" s="218"/>
      <c r="BL25" s="218"/>
      <c r="BM25" s="218"/>
      <c r="BN25" s="218"/>
      <c r="BO25" s="227"/>
      <c r="BP25" s="227"/>
      <c r="BQ25" s="224">
        <v>19</v>
      </c>
      <c r="BR25" s="225"/>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6"/>
    </row>
    <row r="26" spans="1:131" ht="26.25" customHeight="1" x14ac:dyDescent="0.2">
      <c r="A26" s="1004" t="s">
        <v>370</v>
      </c>
      <c r="B26" s="1005"/>
      <c r="C26" s="1005"/>
      <c r="D26" s="1005"/>
      <c r="E26" s="1005"/>
      <c r="F26" s="1005"/>
      <c r="G26" s="1005"/>
      <c r="H26" s="1005"/>
      <c r="I26" s="1005"/>
      <c r="J26" s="1005"/>
      <c r="K26" s="1005"/>
      <c r="L26" s="1005"/>
      <c r="M26" s="1005"/>
      <c r="N26" s="1005"/>
      <c r="O26" s="1005"/>
      <c r="P26" s="1006"/>
      <c r="Q26" s="1010" t="s">
        <v>394</v>
      </c>
      <c r="R26" s="1011"/>
      <c r="S26" s="1011"/>
      <c r="T26" s="1011"/>
      <c r="U26" s="1012"/>
      <c r="V26" s="1010" t="s">
        <v>395</v>
      </c>
      <c r="W26" s="1011"/>
      <c r="X26" s="1011"/>
      <c r="Y26" s="1011"/>
      <c r="Z26" s="1012"/>
      <c r="AA26" s="1010" t="s">
        <v>396</v>
      </c>
      <c r="AB26" s="1011"/>
      <c r="AC26" s="1011"/>
      <c r="AD26" s="1011"/>
      <c r="AE26" s="1011"/>
      <c r="AF26" s="1064" t="s">
        <v>397</v>
      </c>
      <c r="AG26" s="1017"/>
      <c r="AH26" s="1017"/>
      <c r="AI26" s="1017"/>
      <c r="AJ26" s="1065"/>
      <c r="AK26" s="1011" t="s">
        <v>398</v>
      </c>
      <c r="AL26" s="1011"/>
      <c r="AM26" s="1011"/>
      <c r="AN26" s="1011"/>
      <c r="AO26" s="1012"/>
      <c r="AP26" s="1010" t="s">
        <v>399</v>
      </c>
      <c r="AQ26" s="1011"/>
      <c r="AR26" s="1011"/>
      <c r="AS26" s="1011"/>
      <c r="AT26" s="1012"/>
      <c r="AU26" s="1010" t="s">
        <v>400</v>
      </c>
      <c r="AV26" s="1011"/>
      <c r="AW26" s="1011"/>
      <c r="AX26" s="1011"/>
      <c r="AY26" s="1012"/>
      <c r="AZ26" s="1010" t="s">
        <v>401</v>
      </c>
      <c r="BA26" s="1011"/>
      <c r="BB26" s="1011"/>
      <c r="BC26" s="1011"/>
      <c r="BD26" s="1012"/>
      <c r="BE26" s="1010" t="s">
        <v>377</v>
      </c>
      <c r="BF26" s="1011"/>
      <c r="BG26" s="1011"/>
      <c r="BH26" s="1011"/>
      <c r="BI26" s="1024"/>
      <c r="BJ26" s="218"/>
      <c r="BK26" s="218"/>
      <c r="BL26" s="218"/>
      <c r="BM26" s="218"/>
      <c r="BN26" s="218"/>
      <c r="BO26" s="227"/>
      <c r="BP26" s="227"/>
      <c r="BQ26" s="224">
        <v>20</v>
      </c>
      <c r="BR26" s="225"/>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6"/>
    </row>
    <row r="27" spans="1:131" ht="26.25" customHeight="1" thickBot="1" x14ac:dyDescent="0.25">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8"/>
      <c r="BK27" s="218"/>
      <c r="BL27" s="218"/>
      <c r="BM27" s="218"/>
      <c r="BN27" s="218"/>
      <c r="BO27" s="227"/>
      <c r="BP27" s="227"/>
      <c r="BQ27" s="224">
        <v>21</v>
      </c>
      <c r="BR27" s="225"/>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6"/>
    </row>
    <row r="28" spans="1:131" ht="26.25" customHeight="1" thickTop="1" x14ac:dyDescent="0.2">
      <c r="A28" s="228">
        <v>1</v>
      </c>
      <c r="B28" s="1056" t="s">
        <v>402</v>
      </c>
      <c r="C28" s="1057"/>
      <c r="D28" s="1057"/>
      <c r="E28" s="1057"/>
      <c r="F28" s="1057"/>
      <c r="G28" s="1057"/>
      <c r="H28" s="1057"/>
      <c r="I28" s="1057"/>
      <c r="J28" s="1057"/>
      <c r="K28" s="1057"/>
      <c r="L28" s="1057"/>
      <c r="M28" s="1057"/>
      <c r="N28" s="1057"/>
      <c r="O28" s="1057"/>
      <c r="P28" s="1058"/>
      <c r="Q28" s="1059">
        <v>104</v>
      </c>
      <c r="R28" s="1060"/>
      <c r="S28" s="1060"/>
      <c r="T28" s="1060"/>
      <c r="U28" s="1060"/>
      <c r="V28" s="1060">
        <v>54</v>
      </c>
      <c r="W28" s="1060"/>
      <c r="X28" s="1060"/>
      <c r="Y28" s="1060"/>
      <c r="Z28" s="1060"/>
      <c r="AA28" s="1060">
        <v>50</v>
      </c>
      <c r="AB28" s="1060"/>
      <c r="AC28" s="1060"/>
      <c r="AD28" s="1060"/>
      <c r="AE28" s="1061"/>
      <c r="AF28" s="1062">
        <v>50</v>
      </c>
      <c r="AG28" s="1060"/>
      <c r="AH28" s="1060"/>
      <c r="AI28" s="1060"/>
      <c r="AJ28" s="1063"/>
      <c r="AK28" s="1051" t="s">
        <v>591</v>
      </c>
      <c r="AL28" s="1052"/>
      <c r="AM28" s="1052"/>
      <c r="AN28" s="1052"/>
      <c r="AO28" s="1052"/>
      <c r="AP28" s="1052">
        <v>3</v>
      </c>
      <c r="AQ28" s="1052"/>
      <c r="AR28" s="1052"/>
      <c r="AS28" s="1052"/>
      <c r="AT28" s="1052"/>
      <c r="AU28" s="1052" t="s">
        <v>591</v>
      </c>
      <c r="AV28" s="1052"/>
      <c r="AW28" s="1052"/>
      <c r="AX28" s="1052"/>
      <c r="AY28" s="1052"/>
      <c r="AZ28" s="1053" t="s">
        <v>591</v>
      </c>
      <c r="BA28" s="1053"/>
      <c r="BB28" s="1053"/>
      <c r="BC28" s="1053"/>
      <c r="BD28" s="1053"/>
      <c r="BE28" s="1054"/>
      <c r="BF28" s="1054"/>
      <c r="BG28" s="1054"/>
      <c r="BH28" s="1054"/>
      <c r="BI28" s="1055"/>
      <c r="BJ28" s="218"/>
      <c r="BK28" s="218"/>
      <c r="BL28" s="218"/>
      <c r="BM28" s="218"/>
      <c r="BN28" s="218"/>
      <c r="BO28" s="227"/>
      <c r="BP28" s="227"/>
      <c r="BQ28" s="224">
        <v>22</v>
      </c>
      <c r="BR28" s="225"/>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6"/>
    </row>
    <row r="29" spans="1:131" ht="26.25" customHeight="1" x14ac:dyDescent="0.2">
      <c r="A29" s="228">
        <v>2</v>
      </c>
      <c r="B29" s="1039" t="s">
        <v>403</v>
      </c>
      <c r="C29" s="1040"/>
      <c r="D29" s="1040"/>
      <c r="E29" s="1040"/>
      <c r="F29" s="1040"/>
      <c r="G29" s="1040"/>
      <c r="H29" s="1040"/>
      <c r="I29" s="1040"/>
      <c r="J29" s="1040"/>
      <c r="K29" s="1040"/>
      <c r="L29" s="1040"/>
      <c r="M29" s="1040"/>
      <c r="N29" s="1040"/>
      <c r="O29" s="1040"/>
      <c r="P29" s="1041"/>
      <c r="Q29" s="1047">
        <v>1199</v>
      </c>
      <c r="R29" s="1048"/>
      <c r="S29" s="1048"/>
      <c r="T29" s="1048"/>
      <c r="U29" s="1048"/>
      <c r="V29" s="1048">
        <v>1153</v>
      </c>
      <c r="W29" s="1048"/>
      <c r="X29" s="1048"/>
      <c r="Y29" s="1048"/>
      <c r="Z29" s="1048"/>
      <c r="AA29" s="1048">
        <v>46</v>
      </c>
      <c r="AB29" s="1048"/>
      <c r="AC29" s="1048"/>
      <c r="AD29" s="1048"/>
      <c r="AE29" s="1049"/>
      <c r="AF29" s="1044">
        <v>46</v>
      </c>
      <c r="AG29" s="1045"/>
      <c r="AH29" s="1045"/>
      <c r="AI29" s="1045"/>
      <c r="AJ29" s="1046"/>
      <c r="AK29" s="989">
        <v>132</v>
      </c>
      <c r="AL29" s="980"/>
      <c r="AM29" s="980"/>
      <c r="AN29" s="980"/>
      <c r="AO29" s="980"/>
      <c r="AP29" s="980" t="s">
        <v>591</v>
      </c>
      <c r="AQ29" s="980"/>
      <c r="AR29" s="980"/>
      <c r="AS29" s="980"/>
      <c r="AT29" s="980"/>
      <c r="AU29" s="980" t="s">
        <v>591</v>
      </c>
      <c r="AV29" s="980"/>
      <c r="AW29" s="980"/>
      <c r="AX29" s="980"/>
      <c r="AY29" s="980"/>
      <c r="AZ29" s="1050" t="s">
        <v>591</v>
      </c>
      <c r="BA29" s="1050"/>
      <c r="BB29" s="1050"/>
      <c r="BC29" s="1050"/>
      <c r="BD29" s="1050"/>
      <c r="BE29" s="981"/>
      <c r="BF29" s="981"/>
      <c r="BG29" s="981"/>
      <c r="BH29" s="981"/>
      <c r="BI29" s="982"/>
      <c r="BJ29" s="218"/>
      <c r="BK29" s="218"/>
      <c r="BL29" s="218"/>
      <c r="BM29" s="218"/>
      <c r="BN29" s="218"/>
      <c r="BO29" s="227"/>
      <c r="BP29" s="227"/>
      <c r="BQ29" s="224">
        <v>23</v>
      </c>
      <c r="BR29" s="225"/>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6"/>
    </row>
    <row r="30" spans="1:131" ht="26.25" customHeight="1" x14ac:dyDescent="0.2">
      <c r="A30" s="228">
        <v>3</v>
      </c>
      <c r="B30" s="1039" t="s">
        <v>404</v>
      </c>
      <c r="C30" s="1040"/>
      <c r="D30" s="1040"/>
      <c r="E30" s="1040"/>
      <c r="F30" s="1040"/>
      <c r="G30" s="1040"/>
      <c r="H30" s="1040"/>
      <c r="I30" s="1040"/>
      <c r="J30" s="1040"/>
      <c r="K30" s="1040"/>
      <c r="L30" s="1040"/>
      <c r="M30" s="1040"/>
      <c r="N30" s="1040"/>
      <c r="O30" s="1040"/>
      <c r="P30" s="1041"/>
      <c r="Q30" s="1047">
        <v>71</v>
      </c>
      <c r="R30" s="1048"/>
      <c r="S30" s="1048"/>
      <c r="T30" s="1048"/>
      <c r="U30" s="1048"/>
      <c r="V30" s="1048">
        <v>53</v>
      </c>
      <c r="W30" s="1048"/>
      <c r="X30" s="1048"/>
      <c r="Y30" s="1048"/>
      <c r="Z30" s="1048"/>
      <c r="AA30" s="1048">
        <v>18</v>
      </c>
      <c r="AB30" s="1048"/>
      <c r="AC30" s="1048"/>
      <c r="AD30" s="1048"/>
      <c r="AE30" s="1049"/>
      <c r="AF30" s="1044">
        <v>18</v>
      </c>
      <c r="AG30" s="1045"/>
      <c r="AH30" s="1045"/>
      <c r="AI30" s="1045"/>
      <c r="AJ30" s="1046"/>
      <c r="AK30" s="989">
        <v>11</v>
      </c>
      <c r="AL30" s="980"/>
      <c r="AM30" s="980"/>
      <c r="AN30" s="980"/>
      <c r="AO30" s="980"/>
      <c r="AP30" s="980" t="s">
        <v>591</v>
      </c>
      <c r="AQ30" s="980"/>
      <c r="AR30" s="980"/>
      <c r="AS30" s="980"/>
      <c r="AT30" s="980"/>
      <c r="AU30" s="980" t="s">
        <v>591</v>
      </c>
      <c r="AV30" s="980"/>
      <c r="AW30" s="980"/>
      <c r="AX30" s="980"/>
      <c r="AY30" s="980"/>
      <c r="AZ30" s="1050" t="s">
        <v>591</v>
      </c>
      <c r="BA30" s="1050"/>
      <c r="BB30" s="1050"/>
      <c r="BC30" s="1050"/>
      <c r="BD30" s="1050"/>
      <c r="BE30" s="981"/>
      <c r="BF30" s="981"/>
      <c r="BG30" s="981"/>
      <c r="BH30" s="981"/>
      <c r="BI30" s="982"/>
      <c r="BJ30" s="218"/>
      <c r="BK30" s="218"/>
      <c r="BL30" s="218"/>
      <c r="BM30" s="218"/>
      <c r="BN30" s="218"/>
      <c r="BO30" s="227"/>
      <c r="BP30" s="227"/>
      <c r="BQ30" s="224">
        <v>24</v>
      </c>
      <c r="BR30" s="225"/>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6"/>
    </row>
    <row r="31" spans="1:131" ht="26.25" customHeight="1" x14ac:dyDescent="0.2">
      <c r="A31" s="228">
        <v>4</v>
      </c>
      <c r="B31" s="1039" t="s">
        <v>405</v>
      </c>
      <c r="C31" s="1040"/>
      <c r="D31" s="1040"/>
      <c r="E31" s="1040"/>
      <c r="F31" s="1040"/>
      <c r="G31" s="1040"/>
      <c r="H31" s="1040"/>
      <c r="I31" s="1040"/>
      <c r="J31" s="1040"/>
      <c r="K31" s="1040"/>
      <c r="L31" s="1040"/>
      <c r="M31" s="1040"/>
      <c r="N31" s="1040"/>
      <c r="O31" s="1040"/>
      <c r="P31" s="1041"/>
      <c r="Q31" s="1047">
        <v>1894</v>
      </c>
      <c r="R31" s="1048"/>
      <c r="S31" s="1048"/>
      <c r="T31" s="1048"/>
      <c r="U31" s="1048"/>
      <c r="V31" s="1048">
        <v>1783</v>
      </c>
      <c r="W31" s="1048"/>
      <c r="X31" s="1048"/>
      <c r="Y31" s="1048"/>
      <c r="Z31" s="1048"/>
      <c r="AA31" s="1048">
        <v>111</v>
      </c>
      <c r="AB31" s="1048"/>
      <c r="AC31" s="1048"/>
      <c r="AD31" s="1048"/>
      <c r="AE31" s="1049"/>
      <c r="AF31" s="1044">
        <v>111</v>
      </c>
      <c r="AG31" s="1045"/>
      <c r="AH31" s="1045"/>
      <c r="AI31" s="1045"/>
      <c r="AJ31" s="1046"/>
      <c r="AK31" s="989">
        <v>301</v>
      </c>
      <c r="AL31" s="980"/>
      <c r="AM31" s="980"/>
      <c r="AN31" s="980"/>
      <c r="AO31" s="980"/>
      <c r="AP31" s="980" t="s">
        <v>591</v>
      </c>
      <c r="AQ31" s="980"/>
      <c r="AR31" s="980"/>
      <c r="AS31" s="980"/>
      <c r="AT31" s="980"/>
      <c r="AU31" s="980" t="s">
        <v>591</v>
      </c>
      <c r="AV31" s="980"/>
      <c r="AW31" s="980"/>
      <c r="AX31" s="980"/>
      <c r="AY31" s="980"/>
      <c r="AZ31" s="1050" t="s">
        <v>591</v>
      </c>
      <c r="BA31" s="1050"/>
      <c r="BB31" s="1050"/>
      <c r="BC31" s="1050"/>
      <c r="BD31" s="1050"/>
      <c r="BE31" s="981"/>
      <c r="BF31" s="981"/>
      <c r="BG31" s="981"/>
      <c r="BH31" s="981"/>
      <c r="BI31" s="982"/>
      <c r="BJ31" s="218"/>
      <c r="BK31" s="218"/>
      <c r="BL31" s="218"/>
      <c r="BM31" s="218"/>
      <c r="BN31" s="218"/>
      <c r="BO31" s="227"/>
      <c r="BP31" s="227"/>
      <c r="BQ31" s="224">
        <v>25</v>
      </c>
      <c r="BR31" s="225"/>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6"/>
    </row>
    <row r="32" spans="1:131" ht="26.25" customHeight="1" x14ac:dyDescent="0.2">
      <c r="A32" s="228">
        <v>5</v>
      </c>
      <c r="B32" s="1039" t="s">
        <v>406</v>
      </c>
      <c r="C32" s="1040"/>
      <c r="D32" s="1040"/>
      <c r="E32" s="1040"/>
      <c r="F32" s="1040"/>
      <c r="G32" s="1040"/>
      <c r="H32" s="1040"/>
      <c r="I32" s="1040"/>
      <c r="J32" s="1040"/>
      <c r="K32" s="1040"/>
      <c r="L32" s="1040"/>
      <c r="M32" s="1040"/>
      <c r="N32" s="1040"/>
      <c r="O32" s="1040"/>
      <c r="P32" s="1041"/>
      <c r="Q32" s="1047">
        <v>162</v>
      </c>
      <c r="R32" s="1048"/>
      <c r="S32" s="1048"/>
      <c r="T32" s="1048"/>
      <c r="U32" s="1048"/>
      <c r="V32" s="1048">
        <v>157</v>
      </c>
      <c r="W32" s="1048"/>
      <c r="X32" s="1048"/>
      <c r="Y32" s="1048"/>
      <c r="Z32" s="1048"/>
      <c r="AA32" s="1048">
        <v>5</v>
      </c>
      <c r="AB32" s="1048"/>
      <c r="AC32" s="1048"/>
      <c r="AD32" s="1048"/>
      <c r="AE32" s="1049"/>
      <c r="AF32" s="1044">
        <v>5</v>
      </c>
      <c r="AG32" s="1045"/>
      <c r="AH32" s="1045"/>
      <c r="AI32" s="1045"/>
      <c r="AJ32" s="1046"/>
      <c r="AK32" s="989">
        <v>274</v>
      </c>
      <c r="AL32" s="980"/>
      <c r="AM32" s="980"/>
      <c r="AN32" s="980"/>
      <c r="AO32" s="980"/>
      <c r="AP32" s="980" t="s">
        <v>591</v>
      </c>
      <c r="AQ32" s="980"/>
      <c r="AR32" s="980"/>
      <c r="AS32" s="980"/>
      <c r="AT32" s="980"/>
      <c r="AU32" s="980" t="s">
        <v>591</v>
      </c>
      <c r="AV32" s="980"/>
      <c r="AW32" s="980"/>
      <c r="AX32" s="980"/>
      <c r="AY32" s="980"/>
      <c r="AZ32" s="1050" t="s">
        <v>591</v>
      </c>
      <c r="BA32" s="1050"/>
      <c r="BB32" s="1050"/>
      <c r="BC32" s="1050"/>
      <c r="BD32" s="1050"/>
      <c r="BE32" s="981"/>
      <c r="BF32" s="981"/>
      <c r="BG32" s="981"/>
      <c r="BH32" s="981"/>
      <c r="BI32" s="982"/>
      <c r="BJ32" s="218"/>
      <c r="BK32" s="218"/>
      <c r="BL32" s="218"/>
      <c r="BM32" s="218"/>
      <c r="BN32" s="218"/>
      <c r="BO32" s="227"/>
      <c r="BP32" s="227"/>
      <c r="BQ32" s="224">
        <v>26</v>
      </c>
      <c r="BR32" s="225"/>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6"/>
    </row>
    <row r="33" spans="1:131" ht="26.25" customHeight="1" x14ac:dyDescent="0.2">
      <c r="A33" s="228">
        <v>6</v>
      </c>
      <c r="B33" s="1039" t="s">
        <v>407</v>
      </c>
      <c r="C33" s="1040"/>
      <c r="D33" s="1040"/>
      <c r="E33" s="1040"/>
      <c r="F33" s="1040"/>
      <c r="G33" s="1040"/>
      <c r="H33" s="1040"/>
      <c r="I33" s="1040"/>
      <c r="J33" s="1040"/>
      <c r="K33" s="1040"/>
      <c r="L33" s="1040"/>
      <c r="M33" s="1040"/>
      <c r="N33" s="1040"/>
      <c r="O33" s="1040"/>
      <c r="P33" s="1041"/>
      <c r="Q33" s="1047">
        <v>961</v>
      </c>
      <c r="R33" s="1048"/>
      <c r="S33" s="1048"/>
      <c r="T33" s="1048"/>
      <c r="U33" s="1048"/>
      <c r="V33" s="1048">
        <v>1013</v>
      </c>
      <c r="W33" s="1048"/>
      <c r="X33" s="1048"/>
      <c r="Y33" s="1048"/>
      <c r="Z33" s="1048"/>
      <c r="AA33" s="1048">
        <v>-52</v>
      </c>
      <c r="AB33" s="1048"/>
      <c r="AC33" s="1048"/>
      <c r="AD33" s="1048"/>
      <c r="AE33" s="1049"/>
      <c r="AF33" s="1044">
        <v>622</v>
      </c>
      <c r="AG33" s="1045"/>
      <c r="AH33" s="1045"/>
      <c r="AI33" s="1045"/>
      <c r="AJ33" s="1046"/>
      <c r="AK33" s="989">
        <v>218</v>
      </c>
      <c r="AL33" s="980"/>
      <c r="AM33" s="980"/>
      <c r="AN33" s="980"/>
      <c r="AO33" s="980"/>
      <c r="AP33" s="980">
        <v>121</v>
      </c>
      <c r="AQ33" s="980"/>
      <c r="AR33" s="980"/>
      <c r="AS33" s="980"/>
      <c r="AT33" s="980"/>
      <c r="AU33" s="980">
        <v>81</v>
      </c>
      <c r="AV33" s="980"/>
      <c r="AW33" s="980"/>
      <c r="AX33" s="980"/>
      <c r="AY33" s="980"/>
      <c r="AZ33" s="1050" t="s">
        <v>591</v>
      </c>
      <c r="BA33" s="1050"/>
      <c r="BB33" s="1050"/>
      <c r="BC33" s="1050"/>
      <c r="BD33" s="1050"/>
      <c r="BE33" s="981" t="s">
        <v>408</v>
      </c>
      <c r="BF33" s="981"/>
      <c r="BG33" s="981"/>
      <c r="BH33" s="981"/>
      <c r="BI33" s="982"/>
      <c r="BJ33" s="218"/>
      <c r="BK33" s="218"/>
      <c r="BL33" s="218"/>
      <c r="BM33" s="218"/>
      <c r="BN33" s="218"/>
      <c r="BO33" s="227"/>
      <c r="BP33" s="227"/>
      <c r="BQ33" s="224">
        <v>27</v>
      </c>
      <c r="BR33" s="225"/>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6"/>
    </row>
    <row r="34" spans="1:131" ht="26.25" customHeight="1" x14ac:dyDescent="0.2">
      <c r="A34" s="228">
        <v>7</v>
      </c>
      <c r="B34" s="1039" t="s">
        <v>409</v>
      </c>
      <c r="C34" s="1040"/>
      <c r="D34" s="1040"/>
      <c r="E34" s="1040"/>
      <c r="F34" s="1040"/>
      <c r="G34" s="1040"/>
      <c r="H34" s="1040"/>
      <c r="I34" s="1040"/>
      <c r="J34" s="1040"/>
      <c r="K34" s="1040"/>
      <c r="L34" s="1040"/>
      <c r="M34" s="1040"/>
      <c r="N34" s="1040"/>
      <c r="O34" s="1040"/>
      <c r="P34" s="1041"/>
      <c r="Q34" s="1047">
        <v>319</v>
      </c>
      <c r="R34" s="1048"/>
      <c r="S34" s="1048"/>
      <c r="T34" s="1048"/>
      <c r="U34" s="1048"/>
      <c r="V34" s="1048">
        <v>285</v>
      </c>
      <c r="W34" s="1048"/>
      <c r="X34" s="1048"/>
      <c r="Y34" s="1048"/>
      <c r="Z34" s="1048"/>
      <c r="AA34" s="1048">
        <v>34</v>
      </c>
      <c r="AB34" s="1048"/>
      <c r="AC34" s="1048"/>
      <c r="AD34" s="1048"/>
      <c r="AE34" s="1049"/>
      <c r="AF34" s="1044">
        <v>307</v>
      </c>
      <c r="AG34" s="1045"/>
      <c r="AH34" s="1045"/>
      <c r="AI34" s="1045"/>
      <c r="AJ34" s="1046"/>
      <c r="AK34" s="989">
        <v>60</v>
      </c>
      <c r="AL34" s="980"/>
      <c r="AM34" s="980"/>
      <c r="AN34" s="980"/>
      <c r="AO34" s="980"/>
      <c r="AP34" s="980">
        <v>219</v>
      </c>
      <c r="AQ34" s="980"/>
      <c r="AR34" s="980"/>
      <c r="AS34" s="980"/>
      <c r="AT34" s="980"/>
      <c r="AU34" s="980">
        <v>144</v>
      </c>
      <c r="AV34" s="980"/>
      <c r="AW34" s="980"/>
      <c r="AX34" s="980"/>
      <c r="AY34" s="980"/>
      <c r="AZ34" s="1050" t="s">
        <v>591</v>
      </c>
      <c r="BA34" s="1050"/>
      <c r="BB34" s="1050"/>
      <c r="BC34" s="1050"/>
      <c r="BD34" s="1050"/>
      <c r="BE34" s="981" t="s">
        <v>408</v>
      </c>
      <c r="BF34" s="981"/>
      <c r="BG34" s="981"/>
      <c r="BH34" s="981"/>
      <c r="BI34" s="982"/>
      <c r="BJ34" s="218"/>
      <c r="BK34" s="218"/>
      <c r="BL34" s="218"/>
      <c r="BM34" s="218"/>
      <c r="BN34" s="218"/>
      <c r="BO34" s="227"/>
      <c r="BP34" s="227"/>
      <c r="BQ34" s="224">
        <v>28</v>
      </c>
      <c r="BR34" s="225"/>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6"/>
    </row>
    <row r="35" spans="1:131" ht="26.25" customHeight="1" x14ac:dyDescent="0.2">
      <c r="A35" s="228">
        <v>8</v>
      </c>
      <c r="B35" s="1039" t="s">
        <v>410</v>
      </c>
      <c r="C35" s="1040"/>
      <c r="D35" s="1040"/>
      <c r="E35" s="1040"/>
      <c r="F35" s="1040"/>
      <c r="G35" s="1040"/>
      <c r="H35" s="1040"/>
      <c r="I35" s="1040"/>
      <c r="J35" s="1040"/>
      <c r="K35" s="1040"/>
      <c r="L35" s="1040"/>
      <c r="M35" s="1040"/>
      <c r="N35" s="1040"/>
      <c r="O35" s="1040"/>
      <c r="P35" s="1041"/>
      <c r="Q35" s="1047">
        <v>369</v>
      </c>
      <c r="R35" s="1048"/>
      <c r="S35" s="1048"/>
      <c r="T35" s="1048"/>
      <c r="U35" s="1048"/>
      <c r="V35" s="1048">
        <v>388</v>
      </c>
      <c r="W35" s="1048"/>
      <c r="X35" s="1048"/>
      <c r="Y35" s="1048"/>
      <c r="Z35" s="1048"/>
      <c r="AA35" s="1048">
        <v>-19</v>
      </c>
      <c r="AB35" s="1048"/>
      <c r="AC35" s="1048"/>
      <c r="AD35" s="1048"/>
      <c r="AE35" s="1049"/>
      <c r="AF35" s="1044">
        <v>99</v>
      </c>
      <c r="AG35" s="1045"/>
      <c r="AH35" s="1045"/>
      <c r="AI35" s="1045"/>
      <c r="AJ35" s="1046"/>
      <c r="AK35" s="989">
        <v>320</v>
      </c>
      <c r="AL35" s="980"/>
      <c r="AM35" s="980"/>
      <c r="AN35" s="980"/>
      <c r="AO35" s="980"/>
      <c r="AP35" s="980">
        <v>1822</v>
      </c>
      <c r="AQ35" s="980"/>
      <c r="AR35" s="980"/>
      <c r="AS35" s="980"/>
      <c r="AT35" s="980"/>
      <c r="AU35" s="980">
        <v>1822</v>
      </c>
      <c r="AV35" s="980"/>
      <c r="AW35" s="980"/>
      <c r="AX35" s="980"/>
      <c r="AY35" s="980"/>
      <c r="AZ35" s="1050" t="s">
        <v>591</v>
      </c>
      <c r="BA35" s="1050"/>
      <c r="BB35" s="1050"/>
      <c r="BC35" s="1050"/>
      <c r="BD35" s="1050"/>
      <c r="BE35" s="981" t="s">
        <v>411</v>
      </c>
      <c r="BF35" s="981"/>
      <c r="BG35" s="981"/>
      <c r="BH35" s="981"/>
      <c r="BI35" s="982"/>
      <c r="BJ35" s="218"/>
      <c r="BK35" s="218"/>
      <c r="BL35" s="218"/>
      <c r="BM35" s="218"/>
      <c r="BN35" s="218"/>
      <c r="BO35" s="227"/>
      <c r="BP35" s="227"/>
      <c r="BQ35" s="224">
        <v>29</v>
      </c>
      <c r="BR35" s="225"/>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6"/>
    </row>
    <row r="36" spans="1:131" ht="26.25" customHeight="1" x14ac:dyDescent="0.2">
      <c r="A36" s="228">
        <v>9</v>
      </c>
      <c r="B36" s="1039" t="s">
        <v>412</v>
      </c>
      <c r="C36" s="1040"/>
      <c r="D36" s="1040"/>
      <c r="E36" s="1040"/>
      <c r="F36" s="1040"/>
      <c r="G36" s="1040"/>
      <c r="H36" s="1040"/>
      <c r="I36" s="1040"/>
      <c r="J36" s="1040"/>
      <c r="K36" s="1040"/>
      <c r="L36" s="1040"/>
      <c r="M36" s="1040"/>
      <c r="N36" s="1040"/>
      <c r="O36" s="1040"/>
      <c r="P36" s="1041"/>
      <c r="Q36" s="1047">
        <v>251</v>
      </c>
      <c r="R36" s="1048"/>
      <c r="S36" s="1048"/>
      <c r="T36" s="1048"/>
      <c r="U36" s="1048"/>
      <c r="V36" s="1048">
        <v>237</v>
      </c>
      <c r="W36" s="1048"/>
      <c r="X36" s="1048"/>
      <c r="Y36" s="1048"/>
      <c r="Z36" s="1048"/>
      <c r="AA36" s="1048">
        <v>14</v>
      </c>
      <c r="AB36" s="1048"/>
      <c r="AC36" s="1048"/>
      <c r="AD36" s="1048"/>
      <c r="AE36" s="1049"/>
      <c r="AF36" s="1044">
        <v>14</v>
      </c>
      <c r="AG36" s="1045"/>
      <c r="AH36" s="1045"/>
      <c r="AI36" s="1045"/>
      <c r="AJ36" s="1046"/>
      <c r="AK36" s="989">
        <v>153</v>
      </c>
      <c r="AL36" s="980"/>
      <c r="AM36" s="980"/>
      <c r="AN36" s="980"/>
      <c r="AO36" s="980"/>
      <c r="AP36" s="980">
        <v>1124</v>
      </c>
      <c r="AQ36" s="980"/>
      <c r="AR36" s="980"/>
      <c r="AS36" s="980"/>
      <c r="AT36" s="980"/>
      <c r="AU36" s="980">
        <v>1124</v>
      </c>
      <c r="AV36" s="980"/>
      <c r="AW36" s="980"/>
      <c r="AX36" s="980"/>
      <c r="AY36" s="980"/>
      <c r="AZ36" s="1050" t="s">
        <v>591</v>
      </c>
      <c r="BA36" s="1050"/>
      <c r="BB36" s="1050"/>
      <c r="BC36" s="1050"/>
      <c r="BD36" s="1050"/>
      <c r="BE36" s="981" t="s">
        <v>413</v>
      </c>
      <c r="BF36" s="981"/>
      <c r="BG36" s="981"/>
      <c r="BH36" s="981"/>
      <c r="BI36" s="982"/>
      <c r="BJ36" s="218"/>
      <c r="BK36" s="218"/>
      <c r="BL36" s="218"/>
      <c r="BM36" s="218"/>
      <c r="BN36" s="218"/>
      <c r="BO36" s="227"/>
      <c r="BP36" s="227"/>
      <c r="BQ36" s="224">
        <v>30</v>
      </c>
      <c r="BR36" s="225"/>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6"/>
    </row>
    <row r="37" spans="1:131" ht="26.25" customHeight="1" x14ac:dyDescent="0.2">
      <c r="A37" s="228">
        <v>10</v>
      </c>
      <c r="B37" s="1039" t="s">
        <v>414</v>
      </c>
      <c r="C37" s="1040"/>
      <c r="D37" s="1040"/>
      <c r="E37" s="1040"/>
      <c r="F37" s="1040"/>
      <c r="G37" s="1040"/>
      <c r="H37" s="1040"/>
      <c r="I37" s="1040"/>
      <c r="J37" s="1040"/>
      <c r="K37" s="1040"/>
      <c r="L37" s="1040"/>
      <c r="M37" s="1040"/>
      <c r="N37" s="1040"/>
      <c r="O37" s="1040"/>
      <c r="P37" s="1041"/>
      <c r="Q37" s="1047">
        <v>188</v>
      </c>
      <c r="R37" s="1048"/>
      <c r="S37" s="1048"/>
      <c r="T37" s="1048"/>
      <c r="U37" s="1048"/>
      <c r="V37" s="1048">
        <v>175</v>
      </c>
      <c r="W37" s="1048"/>
      <c r="X37" s="1048"/>
      <c r="Y37" s="1048"/>
      <c r="Z37" s="1048"/>
      <c r="AA37" s="1048">
        <v>13</v>
      </c>
      <c r="AB37" s="1048"/>
      <c r="AC37" s="1048"/>
      <c r="AD37" s="1048"/>
      <c r="AE37" s="1049"/>
      <c r="AF37" s="1044">
        <v>13</v>
      </c>
      <c r="AG37" s="1045"/>
      <c r="AH37" s="1045"/>
      <c r="AI37" s="1045"/>
      <c r="AJ37" s="1046"/>
      <c r="AK37" s="989">
        <v>128</v>
      </c>
      <c r="AL37" s="980"/>
      <c r="AM37" s="980"/>
      <c r="AN37" s="980"/>
      <c r="AO37" s="980"/>
      <c r="AP37" s="980">
        <v>798</v>
      </c>
      <c r="AQ37" s="980"/>
      <c r="AR37" s="980"/>
      <c r="AS37" s="980"/>
      <c r="AT37" s="980"/>
      <c r="AU37" s="980">
        <v>798</v>
      </c>
      <c r="AV37" s="980"/>
      <c r="AW37" s="980"/>
      <c r="AX37" s="980"/>
      <c r="AY37" s="980"/>
      <c r="AZ37" s="1050" t="s">
        <v>591</v>
      </c>
      <c r="BA37" s="1050"/>
      <c r="BB37" s="1050"/>
      <c r="BC37" s="1050"/>
      <c r="BD37" s="1050"/>
      <c r="BE37" s="981" t="s">
        <v>415</v>
      </c>
      <c r="BF37" s="981"/>
      <c r="BG37" s="981"/>
      <c r="BH37" s="981"/>
      <c r="BI37" s="982"/>
      <c r="BJ37" s="218"/>
      <c r="BK37" s="218"/>
      <c r="BL37" s="218"/>
      <c r="BM37" s="218"/>
      <c r="BN37" s="218"/>
      <c r="BO37" s="227"/>
      <c r="BP37" s="227"/>
      <c r="BQ37" s="224">
        <v>31</v>
      </c>
      <c r="BR37" s="225"/>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6"/>
    </row>
    <row r="38" spans="1:131" ht="26.25" customHeight="1" x14ac:dyDescent="0.2">
      <c r="A38" s="228">
        <v>11</v>
      </c>
      <c r="B38" s="1039" t="s">
        <v>416</v>
      </c>
      <c r="C38" s="1040"/>
      <c r="D38" s="1040"/>
      <c r="E38" s="1040"/>
      <c r="F38" s="1040"/>
      <c r="G38" s="1040"/>
      <c r="H38" s="1040"/>
      <c r="I38" s="1040"/>
      <c r="J38" s="1040"/>
      <c r="K38" s="1040"/>
      <c r="L38" s="1040"/>
      <c r="M38" s="1040"/>
      <c r="N38" s="1040"/>
      <c r="O38" s="1040"/>
      <c r="P38" s="1041"/>
      <c r="Q38" s="1047">
        <v>51</v>
      </c>
      <c r="R38" s="1048"/>
      <c r="S38" s="1048"/>
      <c r="T38" s="1048"/>
      <c r="U38" s="1048"/>
      <c r="V38" s="1048">
        <v>47</v>
      </c>
      <c r="W38" s="1048"/>
      <c r="X38" s="1048"/>
      <c r="Y38" s="1048"/>
      <c r="Z38" s="1048"/>
      <c r="AA38" s="1048">
        <v>4</v>
      </c>
      <c r="AB38" s="1048"/>
      <c r="AC38" s="1048"/>
      <c r="AD38" s="1048"/>
      <c r="AE38" s="1049"/>
      <c r="AF38" s="1044">
        <v>4</v>
      </c>
      <c r="AG38" s="1045"/>
      <c r="AH38" s="1045"/>
      <c r="AI38" s="1045"/>
      <c r="AJ38" s="1046"/>
      <c r="AK38" s="989">
        <v>27</v>
      </c>
      <c r="AL38" s="980"/>
      <c r="AM38" s="980"/>
      <c r="AN38" s="980"/>
      <c r="AO38" s="980"/>
      <c r="AP38" s="980">
        <v>54</v>
      </c>
      <c r="AQ38" s="980"/>
      <c r="AR38" s="980"/>
      <c r="AS38" s="980"/>
      <c r="AT38" s="980"/>
      <c r="AU38" s="980">
        <v>54</v>
      </c>
      <c r="AV38" s="980"/>
      <c r="AW38" s="980"/>
      <c r="AX38" s="980"/>
      <c r="AY38" s="980"/>
      <c r="AZ38" s="1050" t="s">
        <v>591</v>
      </c>
      <c r="BA38" s="1050"/>
      <c r="BB38" s="1050"/>
      <c r="BC38" s="1050"/>
      <c r="BD38" s="1050"/>
      <c r="BE38" s="981" t="s">
        <v>417</v>
      </c>
      <c r="BF38" s="981"/>
      <c r="BG38" s="981"/>
      <c r="BH38" s="981"/>
      <c r="BI38" s="982"/>
      <c r="BJ38" s="218"/>
      <c r="BK38" s="218"/>
      <c r="BL38" s="218"/>
      <c r="BM38" s="218"/>
      <c r="BN38" s="218"/>
      <c r="BO38" s="227"/>
      <c r="BP38" s="227"/>
      <c r="BQ38" s="224">
        <v>32</v>
      </c>
      <c r="BR38" s="225"/>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6"/>
    </row>
    <row r="39" spans="1:131" ht="26.25" customHeight="1" x14ac:dyDescent="0.2">
      <c r="A39" s="228">
        <v>12</v>
      </c>
      <c r="B39" s="1039" t="s">
        <v>418</v>
      </c>
      <c r="C39" s="1040"/>
      <c r="D39" s="1040"/>
      <c r="E39" s="1040"/>
      <c r="F39" s="1040"/>
      <c r="G39" s="1040"/>
      <c r="H39" s="1040"/>
      <c r="I39" s="1040"/>
      <c r="J39" s="1040"/>
      <c r="K39" s="1040"/>
      <c r="L39" s="1040"/>
      <c r="M39" s="1040"/>
      <c r="N39" s="1040"/>
      <c r="O39" s="1040"/>
      <c r="P39" s="1041"/>
      <c r="Q39" s="1047">
        <v>3</v>
      </c>
      <c r="R39" s="1048"/>
      <c r="S39" s="1048"/>
      <c r="T39" s="1048"/>
      <c r="U39" s="1048"/>
      <c r="V39" s="1048">
        <v>3</v>
      </c>
      <c r="W39" s="1048"/>
      <c r="X39" s="1048"/>
      <c r="Y39" s="1048"/>
      <c r="Z39" s="1048"/>
      <c r="AA39" s="1048">
        <v>0</v>
      </c>
      <c r="AB39" s="1048"/>
      <c r="AC39" s="1048"/>
      <c r="AD39" s="1048"/>
      <c r="AE39" s="1049"/>
      <c r="AF39" s="1044">
        <v>15</v>
      </c>
      <c r="AG39" s="1045"/>
      <c r="AH39" s="1045"/>
      <c r="AI39" s="1045"/>
      <c r="AJ39" s="1046"/>
      <c r="AK39" s="989" t="s">
        <v>591</v>
      </c>
      <c r="AL39" s="980"/>
      <c r="AM39" s="980"/>
      <c r="AN39" s="980"/>
      <c r="AO39" s="980"/>
      <c r="AP39" s="980" t="s">
        <v>591</v>
      </c>
      <c r="AQ39" s="980"/>
      <c r="AR39" s="980"/>
      <c r="AS39" s="980"/>
      <c r="AT39" s="980"/>
      <c r="AU39" s="980" t="s">
        <v>591</v>
      </c>
      <c r="AV39" s="980"/>
      <c r="AW39" s="980"/>
      <c r="AX39" s="980"/>
      <c r="AY39" s="980"/>
      <c r="AZ39" s="1050" t="s">
        <v>591</v>
      </c>
      <c r="BA39" s="1050"/>
      <c r="BB39" s="1050"/>
      <c r="BC39" s="1050"/>
      <c r="BD39" s="1050"/>
      <c r="BE39" s="981" t="s">
        <v>419</v>
      </c>
      <c r="BF39" s="981"/>
      <c r="BG39" s="981"/>
      <c r="BH39" s="981"/>
      <c r="BI39" s="982"/>
      <c r="BJ39" s="218"/>
      <c r="BK39" s="218"/>
      <c r="BL39" s="218"/>
      <c r="BM39" s="218"/>
      <c r="BN39" s="218"/>
      <c r="BO39" s="227"/>
      <c r="BP39" s="227"/>
      <c r="BQ39" s="224">
        <v>33</v>
      </c>
      <c r="BR39" s="225"/>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6"/>
    </row>
    <row r="40" spans="1:131" ht="26.25" customHeight="1" x14ac:dyDescent="0.2">
      <c r="A40" s="224">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8"/>
      <c r="BK40" s="218"/>
      <c r="BL40" s="218"/>
      <c r="BM40" s="218"/>
      <c r="BN40" s="218"/>
      <c r="BO40" s="227"/>
      <c r="BP40" s="227"/>
      <c r="BQ40" s="224">
        <v>34</v>
      </c>
      <c r="BR40" s="225"/>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6"/>
    </row>
    <row r="41" spans="1:131" ht="26.25" customHeight="1" x14ac:dyDescent="0.2">
      <c r="A41" s="224">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8"/>
      <c r="BK41" s="218"/>
      <c r="BL41" s="218"/>
      <c r="BM41" s="218"/>
      <c r="BN41" s="218"/>
      <c r="BO41" s="227"/>
      <c r="BP41" s="227"/>
      <c r="BQ41" s="224">
        <v>35</v>
      </c>
      <c r="BR41" s="225"/>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6"/>
    </row>
    <row r="42" spans="1:131" ht="26.25" customHeight="1" x14ac:dyDescent="0.2">
      <c r="A42" s="224">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8"/>
      <c r="BK42" s="218"/>
      <c r="BL42" s="218"/>
      <c r="BM42" s="218"/>
      <c r="BN42" s="218"/>
      <c r="BO42" s="227"/>
      <c r="BP42" s="227"/>
      <c r="BQ42" s="224">
        <v>36</v>
      </c>
      <c r="BR42" s="225"/>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6"/>
    </row>
    <row r="43" spans="1:131" ht="26.25" customHeight="1" x14ac:dyDescent="0.2">
      <c r="A43" s="224">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8"/>
      <c r="BK43" s="218"/>
      <c r="BL43" s="218"/>
      <c r="BM43" s="218"/>
      <c r="BN43" s="218"/>
      <c r="BO43" s="227"/>
      <c r="BP43" s="227"/>
      <c r="BQ43" s="224">
        <v>37</v>
      </c>
      <c r="BR43" s="225"/>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6"/>
    </row>
    <row r="44" spans="1:131" ht="26.25" customHeight="1" x14ac:dyDescent="0.2">
      <c r="A44" s="224">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8"/>
      <c r="BK44" s="218"/>
      <c r="BL44" s="218"/>
      <c r="BM44" s="218"/>
      <c r="BN44" s="218"/>
      <c r="BO44" s="227"/>
      <c r="BP44" s="227"/>
      <c r="BQ44" s="224">
        <v>38</v>
      </c>
      <c r="BR44" s="225"/>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6"/>
    </row>
    <row r="45" spans="1:131" ht="26.25" customHeight="1" x14ac:dyDescent="0.2">
      <c r="A45" s="224">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8"/>
      <c r="BK45" s="218"/>
      <c r="BL45" s="218"/>
      <c r="BM45" s="218"/>
      <c r="BN45" s="218"/>
      <c r="BO45" s="227"/>
      <c r="BP45" s="227"/>
      <c r="BQ45" s="224">
        <v>39</v>
      </c>
      <c r="BR45" s="225"/>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6"/>
    </row>
    <row r="46" spans="1:131" ht="26.25" customHeight="1" x14ac:dyDescent="0.2">
      <c r="A46" s="224">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8"/>
      <c r="BK46" s="218"/>
      <c r="BL46" s="218"/>
      <c r="BM46" s="218"/>
      <c r="BN46" s="218"/>
      <c r="BO46" s="227"/>
      <c r="BP46" s="227"/>
      <c r="BQ46" s="224">
        <v>40</v>
      </c>
      <c r="BR46" s="225"/>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6"/>
    </row>
    <row r="47" spans="1:131" ht="26.25" customHeight="1" x14ac:dyDescent="0.2">
      <c r="A47" s="224">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8"/>
      <c r="BK47" s="218"/>
      <c r="BL47" s="218"/>
      <c r="BM47" s="218"/>
      <c r="BN47" s="218"/>
      <c r="BO47" s="227"/>
      <c r="BP47" s="227"/>
      <c r="BQ47" s="224">
        <v>41</v>
      </c>
      <c r="BR47" s="225"/>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6"/>
    </row>
    <row r="48" spans="1:131" ht="26.25" customHeight="1" x14ac:dyDescent="0.2">
      <c r="A48" s="224">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8"/>
      <c r="BK48" s="218"/>
      <c r="BL48" s="218"/>
      <c r="BM48" s="218"/>
      <c r="BN48" s="218"/>
      <c r="BO48" s="227"/>
      <c r="BP48" s="227"/>
      <c r="BQ48" s="224">
        <v>42</v>
      </c>
      <c r="BR48" s="225"/>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6"/>
    </row>
    <row r="49" spans="1:131" ht="26.25" customHeight="1" x14ac:dyDescent="0.2">
      <c r="A49" s="224">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8"/>
      <c r="BK49" s="218"/>
      <c r="BL49" s="218"/>
      <c r="BM49" s="218"/>
      <c r="BN49" s="218"/>
      <c r="BO49" s="227"/>
      <c r="BP49" s="227"/>
      <c r="BQ49" s="224">
        <v>43</v>
      </c>
      <c r="BR49" s="225"/>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6"/>
    </row>
    <row r="50" spans="1:131" ht="26.25" customHeight="1" x14ac:dyDescent="0.2">
      <c r="A50" s="224">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8"/>
      <c r="BK50" s="218"/>
      <c r="BL50" s="218"/>
      <c r="BM50" s="218"/>
      <c r="BN50" s="218"/>
      <c r="BO50" s="227"/>
      <c r="BP50" s="227"/>
      <c r="BQ50" s="224">
        <v>44</v>
      </c>
      <c r="BR50" s="225"/>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6"/>
    </row>
    <row r="51" spans="1:131" ht="26.25" customHeight="1" x14ac:dyDescent="0.2">
      <c r="A51" s="224">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8"/>
      <c r="BK51" s="218"/>
      <c r="BL51" s="218"/>
      <c r="BM51" s="218"/>
      <c r="BN51" s="218"/>
      <c r="BO51" s="227"/>
      <c r="BP51" s="227"/>
      <c r="BQ51" s="224">
        <v>45</v>
      </c>
      <c r="BR51" s="225"/>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6"/>
    </row>
    <row r="52" spans="1:131" ht="26.25" customHeight="1" x14ac:dyDescent="0.2">
      <c r="A52" s="224">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8"/>
      <c r="BK52" s="218"/>
      <c r="BL52" s="218"/>
      <c r="BM52" s="218"/>
      <c r="BN52" s="218"/>
      <c r="BO52" s="227"/>
      <c r="BP52" s="227"/>
      <c r="BQ52" s="224">
        <v>46</v>
      </c>
      <c r="BR52" s="225"/>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6"/>
    </row>
    <row r="53" spans="1:131" ht="26.25" customHeight="1" x14ac:dyDescent="0.2">
      <c r="A53" s="224">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8"/>
      <c r="BK53" s="218"/>
      <c r="BL53" s="218"/>
      <c r="BM53" s="218"/>
      <c r="BN53" s="218"/>
      <c r="BO53" s="227"/>
      <c r="BP53" s="227"/>
      <c r="BQ53" s="224">
        <v>47</v>
      </c>
      <c r="BR53" s="225"/>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6"/>
    </row>
    <row r="54" spans="1:131" ht="26.25" customHeight="1" x14ac:dyDescent="0.2">
      <c r="A54" s="224">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8"/>
      <c r="BK54" s="218"/>
      <c r="BL54" s="218"/>
      <c r="BM54" s="218"/>
      <c r="BN54" s="218"/>
      <c r="BO54" s="227"/>
      <c r="BP54" s="227"/>
      <c r="BQ54" s="224">
        <v>48</v>
      </c>
      <c r="BR54" s="225"/>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6"/>
    </row>
    <row r="55" spans="1:131" ht="26.25" customHeight="1" x14ac:dyDescent="0.2">
      <c r="A55" s="224">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8"/>
      <c r="BK55" s="218"/>
      <c r="BL55" s="218"/>
      <c r="BM55" s="218"/>
      <c r="BN55" s="218"/>
      <c r="BO55" s="227"/>
      <c r="BP55" s="227"/>
      <c r="BQ55" s="224">
        <v>49</v>
      </c>
      <c r="BR55" s="225"/>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6"/>
    </row>
    <row r="56" spans="1:131" ht="26.25" customHeight="1" x14ac:dyDescent="0.2">
      <c r="A56" s="224">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8"/>
      <c r="BK56" s="218"/>
      <c r="BL56" s="218"/>
      <c r="BM56" s="218"/>
      <c r="BN56" s="218"/>
      <c r="BO56" s="227"/>
      <c r="BP56" s="227"/>
      <c r="BQ56" s="224">
        <v>50</v>
      </c>
      <c r="BR56" s="225"/>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6"/>
    </row>
    <row r="57" spans="1:131" ht="26.25" customHeight="1" x14ac:dyDescent="0.2">
      <c r="A57" s="224">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8"/>
      <c r="BK57" s="218"/>
      <c r="BL57" s="218"/>
      <c r="BM57" s="218"/>
      <c r="BN57" s="218"/>
      <c r="BO57" s="227"/>
      <c r="BP57" s="227"/>
      <c r="BQ57" s="224">
        <v>51</v>
      </c>
      <c r="BR57" s="225"/>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6"/>
    </row>
    <row r="58" spans="1:131" ht="26.25" customHeight="1" x14ac:dyDescent="0.2">
      <c r="A58" s="224">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8"/>
      <c r="BK58" s="218"/>
      <c r="BL58" s="218"/>
      <c r="BM58" s="218"/>
      <c r="BN58" s="218"/>
      <c r="BO58" s="227"/>
      <c r="BP58" s="227"/>
      <c r="BQ58" s="224">
        <v>52</v>
      </c>
      <c r="BR58" s="225"/>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6"/>
    </row>
    <row r="59" spans="1:131" ht="26.25" customHeight="1" x14ac:dyDescent="0.2">
      <c r="A59" s="224">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8"/>
      <c r="BK59" s="218"/>
      <c r="BL59" s="218"/>
      <c r="BM59" s="218"/>
      <c r="BN59" s="218"/>
      <c r="BO59" s="227"/>
      <c r="BP59" s="227"/>
      <c r="BQ59" s="224">
        <v>53</v>
      </c>
      <c r="BR59" s="225"/>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6"/>
    </row>
    <row r="60" spans="1:131" ht="26.25" customHeight="1" x14ac:dyDescent="0.2">
      <c r="A60" s="224">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8"/>
      <c r="BK60" s="218"/>
      <c r="BL60" s="218"/>
      <c r="BM60" s="218"/>
      <c r="BN60" s="218"/>
      <c r="BO60" s="227"/>
      <c r="BP60" s="227"/>
      <c r="BQ60" s="224">
        <v>54</v>
      </c>
      <c r="BR60" s="225"/>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6"/>
    </row>
    <row r="61" spans="1:131" ht="26.25" customHeight="1" thickBot="1" x14ac:dyDescent="0.25">
      <c r="A61" s="224">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8"/>
      <c r="BK61" s="218"/>
      <c r="BL61" s="218"/>
      <c r="BM61" s="218"/>
      <c r="BN61" s="218"/>
      <c r="BO61" s="227"/>
      <c r="BP61" s="227"/>
      <c r="BQ61" s="224">
        <v>55</v>
      </c>
      <c r="BR61" s="225"/>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6"/>
    </row>
    <row r="62" spans="1:131" ht="26.25" customHeight="1" x14ac:dyDescent="0.2">
      <c r="A62" s="224">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420</v>
      </c>
      <c r="BK62" s="1037"/>
      <c r="BL62" s="1037"/>
      <c r="BM62" s="1037"/>
      <c r="BN62" s="1038"/>
      <c r="BO62" s="227"/>
      <c r="BP62" s="227"/>
      <c r="BQ62" s="224">
        <v>56</v>
      </c>
      <c r="BR62" s="225"/>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6"/>
    </row>
    <row r="63" spans="1:131" ht="26.25" customHeight="1" thickBot="1" x14ac:dyDescent="0.25">
      <c r="A63" s="226" t="s">
        <v>390</v>
      </c>
      <c r="B63" s="946" t="s">
        <v>421</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1305</v>
      </c>
      <c r="AG63" s="968"/>
      <c r="AH63" s="968"/>
      <c r="AI63" s="968"/>
      <c r="AJ63" s="1031"/>
      <c r="AK63" s="1032"/>
      <c r="AL63" s="972"/>
      <c r="AM63" s="972"/>
      <c r="AN63" s="972"/>
      <c r="AO63" s="972"/>
      <c r="AP63" s="968">
        <v>4141</v>
      </c>
      <c r="AQ63" s="968"/>
      <c r="AR63" s="968"/>
      <c r="AS63" s="968"/>
      <c r="AT63" s="968"/>
      <c r="AU63" s="968">
        <v>4023</v>
      </c>
      <c r="AV63" s="968"/>
      <c r="AW63" s="968"/>
      <c r="AX63" s="968"/>
      <c r="AY63" s="968"/>
      <c r="AZ63" s="1026"/>
      <c r="BA63" s="1026"/>
      <c r="BB63" s="1026"/>
      <c r="BC63" s="1026"/>
      <c r="BD63" s="1026"/>
      <c r="BE63" s="969"/>
      <c r="BF63" s="969"/>
      <c r="BG63" s="969"/>
      <c r="BH63" s="969"/>
      <c r="BI63" s="970"/>
      <c r="BJ63" s="1027" t="s">
        <v>128</v>
      </c>
      <c r="BK63" s="962"/>
      <c r="BL63" s="962"/>
      <c r="BM63" s="962"/>
      <c r="BN63" s="1028"/>
      <c r="BO63" s="227"/>
      <c r="BP63" s="227"/>
      <c r="BQ63" s="224">
        <v>57</v>
      </c>
      <c r="BR63" s="225"/>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6"/>
    </row>
    <row r="65" spans="1:131" ht="26.25" customHeight="1" thickBot="1" x14ac:dyDescent="0.25">
      <c r="A65" s="218" t="s">
        <v>422</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6"/>
    </row>
    <row r="66" spans="1:131" ht="26.25" customHeight="1" x14ac:dyDescent="0.2">
      <c r="A66" s="1004" t="s">
        <v>423</v>
      </c>
      <c r="B66" s="1005"/>
      <c r="C66" s="1005"/>
      <c r="D66" s="1005"/>
      <c r="E66" s="1005"/>
      <c r="F66" s="1005"/>
      <c r="G66" s="1005"/>
      <c r="H66" s="1005"/>
      <c r="I66" s="1005"/>
      <c r="J66" s="1005"/>
      <c r="K66" s="1005"/>
      <c r="L66" s="1005"/>
      <c r="M66" s="1005"/>
      <c r="N66" s="1005"/>
      <c r="O66" s="1005"/>
      <c r="P66" s="1006"/>
      <c r="Q66" s="1010" t="s">
        <v>424</v>
      </c>
      <c r="R66" s="1011"/>
      <c r="S66" s="1011"/>
      <c r="T66" s="1011"/>
      <c r="U66" s="1012"/>
      <c r="V66" s="1010" t="s">
        <v>425</v>
      </c>
      <c r="W66" s="1011"/>
      <c r="X66" s="1011"/>
      <c r="Y66" s="1011"/>
      <c r="Z66" s="1012"/>
      <c r="AA66" s="1010" t="s">
        <v>426</v>
      </c>
      <c r="AB66" s="1011"/>
      <c r="AC66" s="1011"/>
      <c r="AD66" s="1011"/>
      <c r="AE66" s="1012"/>
      <c r="AF66" s="1016" t="s">
        <v>397</v>
      </c>
      <c r="AG66" s="1017"/>
      <c r="AH66" s="1017"/>
      <c r="AI66" s="1017"/>
      <c r="AJ66" s="1018"/>
      <c r="AK66" s="1010" t="s">
        <v>398</v>
      </c>
      <c r="AL66" s="1005"/>
      <c r="AM66" s="1005"/>
      <c r="AN66" s="1005"/>
      <c r="AO66" s="1006"/>
      <c r="AP66" s="1010" t="s">
        <v>399</v>
      </c>
      <c r="AQ66" s="1011"/>
      <c r="AR66" s="1011"/>
      <c r="AS66" s="1011"/>
      <c r="AT66" s="1012"/>
      <c r="AU66" s="1010" t="s">
        <v>427</v>
      </c>
      <c r="AV66" s="1011"/>
      <c r="AW66" s="1011"/>
      <c r="AX66" s="1011"/>
      <c r="AY66" s="1012"/>
      <c r="AZ66" s="1010" t="s">
        <v>377</v>
      </c>
      <c r="BA66" s="1011"/>
      <c r="BB66" s="1011"/>
      <c r="BC66" s="1011"/>
      <c r="BD66" s="1024"/>
      <c r="BE66" s="227"/>
      <c r="BF66" s="227"/>
      <c r="BG66" s="227"/>
      <c r="BH66" s="227"/>
      <c r="BI66" s="227"/>
      <c r="BJ66" s="227"/>
      <c r="BK66" s="227"/>
      <c r="BL66" s="227"/>
      <c r="BM66" s="227"/>
      <c r="BN66" s="227"/>
      <c r="BO66" s="227"/>
      <c r="BP66" s="227"/>
      <c r="BQ66" s="224">
        <v>60</v>
      </c>
      <c r="BR66" s="229"/>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6"/>
    </row>
    <row r="67" spans="1:131" ht="26.25" customHeight="1" thickBot="1" x14ac:dyDescent="0.25">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7"/>
      <c r="BF67" s="227"/>
      <c r="BG67" s="227"/>
      <c r="BH67" s="227"/>
      <c r="BI67" s="227"/>
      <c r="BJ67" s="227"/>
      <c r="BK67" s="227"/>
      <c r="BL67" s="227"/>
      <c r="BM67" s="227"/>
      <c r="BN67" s="227"/>
      <c r="BO67" s="227"/>
      <c r="BP67" s="227"/>
      <c r="BQ67" s="224">
        <v>61</v>
      </c>
      <c r="BR67" s="229"/>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6"/>
    </row>
    <row r="68" spans="1:131" ht="26.25" customHeight="1" thickTop="1" x14ac:dyDescent="0.2">
      <c r="A68" s="222">
        <v>1</v>
      </c>
      <c r="B68" s="994" t="s">
        <v>599</v>
      </c>
      <c r="C68" s="995"/>
      <c r="D68" s="995"/>
      <c r="E68" s="995"/>
      <c r="F68" s="995"/>
      <c r="G68" s="995"/>
      <c r="H68" s="995"/>
      <c r="I68" s="995"/>
      <c r="J68" s="995"/>
      <c r="K68" s="995"/>
      <c r="L68" s="995"/>
      <c r="M68" s="995"/>
      <c r="N68" s="995"/>
      <c r="O68" s="995"/>
      <c r="P68" s="996"/>
      <c r="Q68" s="997">
        <v>485</v>
      </c>
      <c r="R68" s="991"/>
      <c r="S68" s="991"/>
      <c r="T68" s="991"/>
      <c r="U68" s="991"/>
      <c r="V68" s="991">
        <v>402</v>
      </c>
      <c r="W68" s="991"/>
      <c r="X68" s="991"/>
      <c r="Y68" s="991"/>
      <c r="Z68" s="991"/>
      <c r="AA68" s="991">
        <v>83</v>
      </c>
      <c r="AB68" s="991"/>
      <c r="AC68" s="991"/>
      <c r="AD68" s="991"/>
      <c r="AE68" s="991"/>
      <c r="AF68" s="991">
        <v>83</v>
      </c>
      <c r="AG68" s="991"/>
      <c r="AH68" s="991"/>
      <c r="AI68" s="991"/>
      <c r="AJ68" s="991"/>
      <c r="AK68" s="991" t="s">
        <v>591</v>
      </c>
      <c r="AL68" s="991"/>
      <c r="AM68" s="991"/>
      <c r="AN68" s="991"/>
      <c r="AO68" s="991"/>
      <c r="AP68" s="991" t="s">
        <v>591</v>
      </c>
      <c r="AQ68" s="991"/>
      <c r="AR68" s="991"/>
      <c r="AS68" s="991"/>
      <c r="AT68" s="991"/>
      <c r="AU68" s="991" t="s">
        <v>591</v>
      </c>
      <c r="AV68" s="991"/>
      <c r="AW68" s="991"/>
      <c r="AX68" s="991"/>
      <c r="AY68" s="991"/>
      <c r="AZ68" s="992"/>
      <c r="BA68" s="992"/>
      <c r="BB68" s="992"/>
      <c r="BC68" s="992"/>
      <c r="BD68" s="993"/>
      <c r="BE68" s="227"/>
      <c r="BF68" s="227"/>
      <c r="BG68" s="227"/>
      <c r="BH68" s="227"/>
      <c r="BI68" s="227"/>
      <c r="BJ68" s="227"/>
      <c r="BK68" s="227"/>
      <c r="BL68" s="227"/>
      <c r="BM68" s="227"/>
      <c r="BN68" s="227"/>
      <c r="BO68" s="227"/>
      <c r="BP68" s="227"/>
      <c r="BQ68" s="224">
        <v>62</v>
      </c>
      <c r="BR68" s="229"/>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6"/>
    </row>
    <row r="69" spans="1:131" ht="26.25" customHeight="1" x14ac:dyDescent="0.2">
      <c r="A69" s="224">
        <v>2</v>
      </c>
      <c r="B69" s="983" t="s">
        <v>600</v>
      </c>
      <c r="C69" s="984"/>
      <c r="D69" s="984"/>
      <c r="E69" s="984"/>
      <c r="F69" s="984"/>
      <c r="G69" s="984"/>
      <c r="H69" s="984"/>
      <c r="I69" s="984"/>
      <c r="J69" s="984"/>
      <c r="K69" s="984"/>
      <c r="L69" s="984"/>
      <c r="M69" s="984"/>
      <c r="N69" s="984"/>
      <c r="O69" s="984"/>
      <c r="P69" s="985"/>
      <c r="Q69" s="986">
        <v>561</v>
      </c>
      <c r="R69" s="980"/>
      <c r="S69" s="980"/>
      <c r="T69" s="980"/>
      <c r="U69" s="980"/>
      <c r="V69" s="980">
        <v>561</v>
      </c>
      <c r="W69" s="980"/>
      <c r="X69" s="980"/>
      <c r="Y69" s="980"/>
      <c r="Z69" s="980"/>
      <c r="AA69" s="980">
        <v>0</v>
      </c>
      <c r="AB69" s="980"/>
      <c r="AC69" s="980"/>
      <c r="AD69" s="980"/>
      <c r="AE69" s="980"/>
      <c r="AF69" s="980">
        <v>0</v>
      </c>
      <c r="AG69" s="980"/>
      <c r="AH69" s="980"/>
      <c r="AI69" s="980"/>
      <c r="AJ69" s="980"/>
      <c r="AK69" s="980">
        <v>16</v>
      </c>
      <c r="AL69" s="980"/>
      <c r="AM69" s="980"/>
      <c r="AN69" s="980"/>
      <c r="AO69" s="980"/>
      <c r="AP69" s="980" t="s">
        <v>591</v>
      </c>
      <c r="AQ69" s="980"/>
      <c r="AR69" s="980"/>
      <c r="AS69" s="980"/>
      <c r="AT69" s="980"/>
      <c r="AU69" s="980" t="s">
        <v>591</v>
      </c>
      <c r="AV69" s="980"/>
      <c r="AW69" s="980"/>
      <c r="AX69" s="980"/>
      <c r="AY69" s="980"/>
      <c r="AZ69" s="981"/>
      <c r="BA69" s="981"/>
      <c r="BB69" s="981"/>
      <c r="BC69" s="981"/>
      <c r="BD69" s="982"/>
      <c r="BE69" s="227"/>
      <c r="BF69" s="227"/>
      <c r="BG69" s="227"/>
      <c r="BH69" s="227"/>
      <c r="BI69" s="227"/>
      <c r="BJ69" s="227"/>
      <c r="BK69" s="227"/>
      <c r="BL69" s="227"/>
      <c r="BM69" s="227"/>
      <c r="BN69" s="227"/>
      <c r="BO69" s="227"/>
      <c r="BP69" s="227"/>
      <c r="BQ69" s="224">
        <v>63</v>
      </c>
      <c r="BR69" s="229"/>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6"/>
    </row>
    <row r="70" spans="1:131" ht="26.25" customHeight="1" x14ac:dyDescent="0.2">
      <c r="A70" s="224">
        <v>3</v>
      </c>
      <c r="B70" s="983" t="s">
        <v>601</v>
      </c>
      <c r="C70" s="984"/>
      <c r="D70" s="984"/>
      <c r="E70" s="984"/>
      <c r="F70" s="984"/>
      <c r="G70" s="984"/>
      <c r="H70" s="984"/>
      <c r="I70" s="984"/>
      <c r="J70" s="984"/>
      <c r="K70" s="984"/>
      <c r="L70" s="984"/>
      <c r="M70" s="984"/>
      <c r="N70" s="984"/>
      <c r="O70" s="984"/>
      <c r="P70" s="985"/>
      <c r="Q70" s="986">
        <v>8128</v>
      </c>
      <c r="R70" s="980"/>
      <c r="S70" s="980"/>
      <c r="T70" s="980"/>
      <c r="U70" s="980"/>
      <c r="V70" s="980">
        <v>7814</v>
      </c>
      <c r="W70" s="980"/>
      <c r="X70" s="980"/>
      <c r="Y70" s="980"/>
      <c r="Z70" s="980"/>
      <c r="AA70" s="980">
        <v>314</v>
      </c>
      <c r="AB70" s="980"/>
      <c r="AC70" s="980"/>
      <c r="AD70" s="980"/>
      <c r="AE70" s="980"/>
      <c r="AF70" s="980">
        <v>314</v>
      </c>
      <c r="AG70" s="980"/>
      <c r="AH70" s="980"/>
      <c r="AI70" s="980"/>
      <c r="AJ70" s="980"/>
      <c r="AK70" s="980">
        <v>3300</v>
      </c>
      <c r="AL70" s="980"/>
      <c r="AM70" s="980"/>
      <c r="AN70" s="980"/>
      <c r="AO70" s="980"/>
      <c r="AP70" s="980" t="s">
        <v>591</v>
      </c>
      <c r="AQ70" s="980"/>
      <c r="AR70" s="980"/>
      <c r="AS70" s="980"/>
      <c r="AT70" s="980"/>
      <c r="AU70" s="980" t="s">
        <v>591</v>
      </c>
      <c r="AV70" s="980"/>
      <c r="AW70" s="980"/>
      <c r="AX70" s="980"/>
      <c r="AY70" s="980"/>
      <c r="AZ70" s="981"/>
      <c r="BA70" s="981"/>
      <c r="BB70" s="981"/>
      <c r="BC70" s="981"/>
      <c r="BD70" s="982"/>
      <c r="BE70" s="227"/>
      <c r="BF70" s="227"/>
      <c r="BG70" s="227"/>
      <c r="BH70" s="227"/>
      <c r="BI70" s="227"/>
      <c r="BJ70" s="227"/>
      <c r="BK70" s="227"/>
      <c r="BL70" s="227"/>
      <c r="BM70" s="227"/>
      <c r="BN70" s="227"/>
      <c r="BO70" s="227"/>
      <c r="BP70" s="227"/>
      <c r="BQ70" s="224">
        <v>64</v>
      </c>
      <c r="BR70" s="229"/>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6"/>
    </row>
    <row r="71" spans="1:131" ht="26.25" customHeight="1" x14ac:dyDescent="0.2">
      <c r="A71" s="224">
        <v>4</v>
      </c>
      <c r="B71" s="983" t="s">
        <v>602</v>
      </c>
      <c r="C71" s="984"/>
      <c r="D71" s="984"/>
      <c r="E71" s="984"/>
      <c r="F71" s="984"/>
      <c r="G71" s="984"/>
      <c r="H71" s="984"/>
      <c r="I71" s="984"/>
      <c r="J71" s="984"/>
      <c r="K71" s="984"/>
      <c r="L71" s="984"/>
      <c r="M71" s="984"/>
      <c r="N71" s="984"/>
      <c r="O71" s="984"/>
      <c r="P71" s="985"/>
      <c r="Q71" s="986">
        <v>529</v>
      </c>
      <c r="R71" s="980"/>
      <c r="S71" s="980"/>
      <c r="T71" s="980"/>
      <c r="U71" s="980"/>
      <c r="V71" s="980">
        <v>526</v>
      </c>
      <c r="W71" s="980"/>
      <c r="X71" s="980"/>
      <c r="Y71" s="980"/>
      <c r="Z71" s="980"/>
      <c r="AA71" s="980">
        <v>3</v>
      </c>
      <c r="AB71" s="980"/>
      <c r="AC71" s="980"/>
      <c r="AD71" s="980"/>
      <c r="AE71" s="980"/>
      <c r="AF71" s="980">
        <v>3</v>
      </c>
      <c r="AG71" s="980"/>
      <c r="AH71" s="980"/>
      <c r="AI71" s="980"/>
      <c r="AJ71" s="980"/>
      <c r="AK71" s="980" t="s">
        <v>591</v>
      </c>
      <c r="AL71" s="980"/>
      <c r="AM71" s="980"/>
      <c r="AN71" s="980"/>
      <c r="AO71" s="980"/>
      <c r="AP71" s="980" t="s">
        <v>591</v>
      </c>
      <c r="AQ71" s="980"/>
      <c r="AR71" s="980"/>
      <c r="AS71" s="980"/>
      <c r="AT71" s="980"/>
      <c r="AU71" s="980" t="s">
        <v>591</v>
      </c>
      <c r="AV71" s="980"/>
      <c r="AW71" s="980"/>
      <c r="AX71" s="980"/>
      <c r="AY71" s="980"/>
      <c r="AZ71" s="981"/>
      <c r="BA71" s="981"/>
      <c r="BB71" s="981"/>
      <c r="BC71" s="981"/>
      <c r="BD71" s="982"/>
      <c r="BE71" s="227"/>
      <c r="BF71" s="227"/>
      <c r="BG71" s="227"/>
      <c r="BH71" s="227"/>
      <c r="BI71" s="227"/>
      <c r="BJ71" s="227"/>
      <c r="BK71" s="227"/>
      <c r="BL71" s="227"/>
      <c r="BM71" s="227"/>
      <c r="BN71" s="227"/>
      <c r="BO71" s="227"/>
      <c r="BP71" s="227"/>
      <c r="BQ71" s="224">
        <v>65</v>
      </c>
      <c r="BR71" s="229"/>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6"/>
    </row>
    <row r="72" spans="1:131" ht="26.25" customHeight="1" x14ac:dyDescent="0.2">
      <c r="A72" s="224">
        <v>5</v>
      </c>
      <c r="B72" s="983" t="s">
        <v>603</v>
      </c>
      <c r="C72" s="984"/>
      <c r="D72" s="984"/>
      <c r="E72" s="984"/>
      <c r="F72" s="984"/>
      <c r="G72" s="984"/>
      <c r="H72" s="984"/>
      <c r="I72" s="984"/>
      <c r="J72" s="984"/>
      <c r="K72" s="984"/>
      <c r="L72" s="984"/>
      <c r="M72" s="984"/>
      <c r="N72" s="984"/>
      <c r="O72" s="984"/>
      <c r="P72" s="985"/>
      <c r="Q72" s="986">
        <v>33</v>
      </c>
      <c r="R72" s="980"/>
      <c r="S72" s="980"/>
      <c r="T72" s="980"/>
      <c r="U72" s="980"/>
      <c r="V72" s="980">
        <v>29</v>
      </c>
      <c r="W72" s="980"/>
      <c r="X72" s="980"/>
      <c r="Y72" s="980"/>
      <c r="Z72" s="980"/>
      <c r="AA72" s="980">
        <v>4</v>
      </c>
      <c r="AB72" s="980"/>
      <c r="AC72" s="980"/>
      <c r="AD72" s="980"/>
      <c r="AE72" s="980"/>
      <c r="AF72" s="980">
        <v>4</v>
      </c>
      <c r="AG72" s="980"/>
      <c r="AH72" s="980"/>
      <c r="AI72" s="980"/>
      <c r="AJ72" s="980"/>
      <c r="AK72" s="980" t="s">
        <v>591</v>
      </c>
      <c r="AL72" s="980"/>
      <c r="AM72" s="980"/>
      <c r="AN72" s="980"/>
      <c r="AO72" s="980"/>
      <c r="AP72" s="980" t="s">
        <v>591</v>
      </c>
      <c r="AQ72" s="980"/>
      <c r="AR72" s="980"/>
      <c r="AS72" s="980"/>
      <c r="AT72" s="980"/>
      <c r="AU72" s="980" t="s">
        <v>591</v>
      </c>
      <c r="AV72" s="980"/>
      <c r="AW72" s="980"/>
      <c r="AX72" s="980"/>
      <c r="AY72" s="980"/>
      <c r="AZ72" s="981"/>
      <c r="BA72" s="981"/>
      <c r="BB72" s="981"/>
      <c r="BC72" s="981"/>
      <c r="BD72" s="982"/>
      <c r="BE72" s="227"/>
      <c r="BF72" s="227"/>
      <c r="BG72" s="227"/>
      <c r="BH72" s="227"/>
      <c r="BI72" s="227"/>
      <c r="BJ72" s="227"/>
      <c r="BK72" s="227"/>
      <c r="BL72" s="227"/>
      <c r="BM72" s="227"/>
      <c r="BN72" s="227"/>
      <c r="BO72" s="227"/>
      <c r="BP72" s="227"/>
      <c r="BQ72" s="224">
        <v>66</v>
      </c>
      <c r="BR72" s="229"/>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6"/>
    </row>
    <row r="73" spans="1:131" ht="26.25" customHeight="1" x14ac:dyDescent="0.2">
      <c r="A73" s="224">
        <v>6</v>
      </c>
      <c r="B73" s="983" t="s">
        <v>604</v>
      </c>
      <c r="C73" s="984"/>
      <c r="D73" s="984"/>
      <c r="E73" s="984"/>
      <c r="F73" s="984"/>
      <c r="G73" s="984"/>
      <c r="H73" s="984"/>
      <c r="I73" s="984"/>
      <c r="J73" s="984"/>
      <c r="K73" s="984"/>
      <c r="L73" s="984"/>
      <c r="M73" s="984"/>
      <c r="N73" s="984"/>
      <c r="O73" s="984"/>
      <c r="P73" s="985"/>
      <c r="Q73" s="986">
        <v>738</v>
      </c>
      <c r="R73" s="980"/>
      <c r="S73" s="980"/>
      <c r="T73" s="980"/>
      <c r="U73" s="980"/>
      <c r="V73" s="980">
        <v>736</v>
      </c>
      <c r="W73" s="980"/>
      <c r="X73" s="980"/>
      <c r="Y73" s="980"/>
      <c r="Z73" s="980"/>
      <c r="AA73" s="980">
        <v>3</v>
      </c>
      <c r="AB73" s="980"/>
      <c r="AC73" s="980"/>
      <c r="AD73" s="980"/>
      <c r="AE73" s="980"/>
      <c r="AF73" s="980">
        <v>3</v>
      </c>
      <c r="AG73" s="980"/>
      <c r="AH73" s="980"/>
      <c r="AI73" s="980"/>
      <c r="AJ73" s="980"/>
      <c r="AK73" s="980">
        <v>571</v>
      </c>
      <c r="AL73" s="980"/>
      <c r="AM73" s="980"/>
      <c r="AN73" s="980"/>
      <c r="AO73" s="980"/>
      <c r="AP73" s="980" t="s">
        <v>591</v>
      </c>
      <c r="AQ73" s="980"/>
      <c r="AR73" s="980"/>
      <c r="AS73" s="980"/>
      <c r="AT73" s="980"/>
      <c r="AU73" s="980" t="s">
        <v>591</v>
      </c>
      <c r="AV73" s="980"/>
      <c r="AW73" s="980"/>
      <c r="AX73" s="980"/>
      <c r="AY73" s="980"/>
      <c r="AZ73" s="981"/>
      <c r="BA73" s="981"/>
      <c r="BB73" s="981"/>
      <c r="BC73" s="981"/>
      <c r="BD73" s="982"/>
      <c r="BE73" s="227"/>
      <c r="BF73" s="227"/>
      <c r="BG73" s="227"/>
      <c r="BH73" s="227"/>
      <c r="BI73" s="227"/>
      <c r="BJ73" s="227"/>
      <c r="BK73" s="227"/>
      <c r="BL73" s="227"/>
      <c r="BM73" s="227"/>
      <c r="BN73" s="227"/>
      <c r="BO73" s="227"/>
      <c r="BP73" s="227"/>
      <c r="BQ73" s="224">
        <v>67</v>
      </c>
      <c r="BR73" s="229"/>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6"/>
    </row>
    <row r="74" spans="1:131" ht="26.25" customHeight="1" x14ac:dyDescent="0.2">
      <c r="A74" s="224">
        <v>7</v>
      </c>
      <c r="B74" s="983" t="s">
        <v>605</v>
      </c>
      <c r="C74" s="984"/>
      <c r="D74" s="984"/>
      <c r="E74" s="984"/>
      <c r="F74" s="984"/>
      <c r="G74" s="984"/>
      <c r="H74" s="984"/>
      <c r="I74" s="984"/>
      <c r="J74" s="984"/>
      <c r="K74" s="984"/>
      <c r="L74" s="984"/>
      <c r="M74" s="984"/>
      <c r="N74" s="984"/>
      <c r="O74" s="984"/>
      <c r="P74" s="985"/>
      <c r="Q74" s="986">
        <v>1</v>
      </c>
      <c r="R74" s="980"/>
      <c r="S74" s="980"/>
      <c r="T74" s="980"/>
      <c r="U74" s="980"/>
      <c r="V74" s="980">
        <v>0</v>
      </c>
      <c r="W74" s="980"/>
      <c r="X74" s="980"/>
      <c r="Y74" s="980"/>
      <c r="Z74" s="980"/>
      <c r="AA74" s="980">
        <v>0</v>
      </c>
      <c r="AB74" s="980"/>
      <c r="AC74" s="980"/>
      <c r="AD74" s="980"/>
      <c r="AE74" s="980"/>
      <c r="AF74" s="980">
        <v>0</v>
      </c>
      <c r="AG74" s="980"/>
      <c r="AH74" s="980"/>
      <c r="AI74" s="980"/>
      <c r="AJ74" s="980"/>
      <c r="AK74" s="980" t="s">
        <v>591</v>
      </c>
      <c r="AL74" s="980"/>
      <c r="AM74" s="980"/>
      <c r="AN74" s="980"/>
      <c r="AO74" s="980"/>
      <c r="AP74" s="980" t="s">
        <v>591</v>
      </c>
      <c r="AQ74" s="980"/>
      <c r="AR74" s="980"/>
      <c r="AS74" s="980"/>
      <c r="AT74" s="980"/>
      <c r="AU74" s="980" t="s">
        <v>591</v>
      </c>
      <c r="AV74" s="980"/>
      <c r="AW74" s="980"/>
      <c r="AX74" s="980"/>
      <c r="AY74" s="980"/>
      <c r="AZ74" s="981"/>
      <c r="BA74" s="981"/>
      <c r="BB74" s="981"/>
      <c r="BC74" s="981"/>
      <c r="BD74" s="982"/>
      <c r="BE74" s="227"/>
      <c r="BF74" s="227"/>
      <c r="BG74" s="227"/>
      <c r="BH74" s="227"/>
      <c r="BI74" s="227"/>
      <c r="BJ74" s="227"/>
      <c r="BK74" s="227"/>
      <c r="BL74" s="227"/>
      <c r="BM74" s="227"/>
      <c r="BN74" s="227"/>
      <c r="BO74" s="227"/>
      <c r="BP74" s="227"/>
      <c r="BQ74" s="224">
        <v>68</v>
      </c>
      <c r="BR74" s="229"/>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6"/>
    </row>
    <row r="75" spans="1:131" ht="26.25" customHeight="1" x14ac:dyDescent="0.2">
      <c r="A75" s="224">
        <v>8</v>
      </c>
      <c r="B75" s="983" t="s">
        <v>606</v>
      </c>
      <c r="C75" s="984"/>
      <c r="D75" s="984"/>
      <c r="E75" s="984"/>
      <c r="F75" s="984"/>
      <c r="G75" s="984"/>
      <c r="H75" s="984"/>
      <c r="I75" s="984"/>
      <c r="J75" s="984"/>
      <c r="K75" s="984"/>
      <c r="L75" s="984"/>
      <c r="M75" s="984"/>
      <c r="N75" s="984"/>
      <c r="O75" s="984"/>
      <c r="P75" s="985"/>
      <c r="Q75" s="987">
        <v>37</v>
      </c>
      <c r="R75" s="988"/>
      <c r="S75" s="988"/>
      <c r="T75" s="988"/>
      <c r="U75" s="989"/>
      <c r="V75" s="990">
        <v>37</v>
      </c>
      <c r="W75" s="988"/>
      <c r="X75" s="988"/>
      <c r="Y75" s="988"/>
      <c r="Z75" s="989"/>
      <c r="AA75" s="990">
        <v>0</v>
      </c>
      <c r="AB75" s="988"/>
      <c r="AC75" s="988"/>
      <c r="AD75" s="988"/>
      <c r="AE75" s="989"/>
      <c r="AF75" s="990">
        <v>0</v>
      </c>
      <c r="AG75" s="988"/>
      <c r="AH75" s="988"/>
      <c r="AI75" s="988"/>
      <c r="AJ75" s="989"/>
      <c r="AK75" s="990" t="s">
        <v>591</v>
      </c>
      <c r="AL75" s="988"/>
      <c r="AM75" s="988"/>
      <c r="AN75" s="988"/>
      <c r="AO75" s="989"/>
      <c r="AP75" s="990" t="s">
        <v>591</v>
      </c>
      <c r="AQ75" s="988"/>
      <c r="AR75" s="988"/>
      <c r="AS75" s="988"/>
      <c r="AT75" s="989"/>
      <c r="AU75" s="990" t="s">
        <v>591</v>
      </c>
      <c r="AV75" s="988"/>
      <c r="AW75" s="988"/>
      <c r="AX75" s="988"/>
      <c r="AY75" s="989"/>
      <c r="AZ75" s="981"/>
      <c r="BA75" s="981"/>
      <c r="BB75" s="981"/>
      <c r="BC75" s="981"/>
      <c r="BD75" s="982"/>
      <c r="BE75" s="227"/>
      <c r="BF75" s="227"/>
      <c r="BG75" s="227"/>
      <c r="BH75" s="227"/>
      <c r="BI75" s="227"/>
      <c r="BJ75" s="227"/>
      <c r="BK75" s="227"/>
      <c r="BL75" s="227"/>
      <c r="BM75" s="227"/>
      <c r="BN75" s="227"/>
      <c r="BO75" s="227"/>
      <c r="BP75" s="227"/>
      <c r="BQ75" s="224">
        <v>69</v>
      </c>
      <c r="BR75" s="229"/>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6"/>
    </row>
    <row r="76" spans="1:131" ht="26.25" customHeight="1" x14ac:dyDescent="0.2">
      <c r="A76" s="224">
        <v>9</v>
      </c>
      <c r="B76" s="983" t="s">
        <v>607</v>
      </c>
      <c r="C76" s="984"/>
      <c r="D76" s="984"/>
      <c r="E76" s="984"/>
      <c r="F76" s="984"/>
      <c r="G76" s="984"/>
      <c r="H76" s="984"/>
      <c r="I76" s="984"/>
      <c r="J76" s="984"/>
      <c r="K76" s="984"/>
      <c r="L76" s="984"/>
      <c r="M76" s="984"/>
      <c r="N76" s="984"/>
      <c r="O76" s="984"/>
      <c r="P76" s="985"/>
      <c r="Q76" s="987">
        <v>163</v>
      </c>
      <c r="R76" s="988"/>
      <c r="S76" s="988"/>
      <c r="T76" s="988"/>
      <c r="U76" s="989"/>
      <c r="V76" s="990">
        <v>96</v>
      </c>
      <c r="W76" s="988"/>
      <c r="X76" s="988"/>
      <c r="Y76" s="988"/>
      <c r="Z76" s="989"/>
      <c r="AA76" s="990">
        <v>68</v>
      </c>
      <c r="AB76" s="988"/>
      <c r="AC76" s="988"/>
      <c r="AD76" s="988"/>
      <c r="AE76" s="989"/>
      <c r="AF76" s="990">
        <v>68</v>
      </c>
      <c r="AG76" s="988"/>
      <c r="AH76" s="988"/>
      <c r="AI76" s="988"/>
      <c r="AJ76" s="989"/>
      <c r="AK76" s="990" t="s">
        <v>591</v>
      </c>
      <c r="AL76" s="988"/>
      <c r="AM76" s="988"/>
      <c r="AN76" s="988"/>
      <c r="AO76" s="989"/>
      <c r="AP76" s="990" t="s">
        <v>591</v>
      </c>
      <c r="AQ76" s="988"/>
      <c r="AR76" s="988"/>
      <c r="AS76" s="988"/>
      <c r="AT76" s="989"/>
      <c r="AU76" s="990" t="s">
        <v>591</v>
      </c>
      <c r="AV76" s="988"/>
      <c r="AW76" s="988"/>
      <c r="AX76" s="988"/>
      <c r="AY76" s="989"/>
      <c r="AZ76" s="981"/>
      <c r="BA76" s="981"/>
      <c r="BB76" s="981"/>
      <c r="BC76" s="981"/>
      <c r="BD76" s="982"/>
      <c r="BE76" s="227"/>
      <c r="BF76" s="227"/>
      <c r="BG76" s="227"/>
      <c r="BH76" s="227"/>
      <c r="BI76" s="227"/>
      <c r="BJ76" s="227"/>
      <c r="BK76" s="227"/>
      <c r="BL76" s="227"/>
      <c r="BM76" s="227"/>
      <c r="BN76" s="227"/>
      <c r="BO76" s="227"/>
      <c r="BP76" s="227"/>
      <c r="BQ76" s="224">
        <v>70</v>
      </c>
      <c r="BR76" s="229"/>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6"/>
    </row>
    <row r="77" spans="1:131" ht="26.25" customHeight="1" x14ac:dyDescent="0.2">
      <c r="A77" s="224">
        <v>10</v>
      </c>
      <c r="B77" s="983" t="s">
        <v>608</v>
      </c>
      <c r="C77" s="984"/>
      <c r="D77" s="984"/>
      <c r="E77" s="984"/>
      <c r="F77" s="984"/>
      <c r="G77" s="984"/>
      <c r="H77" s="984"/>
      <c r="I77" s="984"/>
      <c r="J77" s="984"/>
      <c r="K77" s="984"/>
      <c r="L77" s="984"/>
      <c r="M77" s="984"/>
      <c r="N77" s="984"/>
      <c r="O77" s="984"/>
      <c r="P77" s="985"/>
      <c r="Q77" s="987">
        <v>82</v>
      </c>
      <c r="R77" s="988"/>
      <c r="S77" s="988"/>
      <c r="T77" s="988"/>
      <c r="U77" s="989"/>
      <c r="V77" s="990">
        <v>68</v>
      </c>
      <c r="W77" s="988"/>
      <c r="X77" s="988"/>
      <c r="Y77" s="988"/>
      <c r="Z77" s="989"/>
      <c r="AA77" s="990">
        <v>14</v>
      </c>
      <c r="AB77" s="988"/>
      <c r="AC77" s="988"/>
      <c r="AD77" s="988"/>
      <c r="AE77" s="989"/>
      <c r="AF77" s="990">
        <v>14</v>
      </c>
      <c r="AG77" s="988"/>
      <c r="AH77" s="988"/>
      <c r="AI77" s="988"/>
      <c r="AJ77" s="989"/>
      <c r="AK77" s="990" t="s">
        <v>591</v>
      </c>
      <c r="AL77" s="988"/>
      <c r="AM77" s="988"/>
      <c r="AN77" s="988"/>
      <c r="AO77" s="989"/>
      <c r="AP77" s="990" t="s">
        <v>591</v>
      </c>
      <c r="AQ77" s="988"/>
      <c r="AR77" s="988"/>
      <c r="AS77" s="988"/>
      <c r="AT77" s="989"/>
      <c r="AU77" s="990" t="s">
        <v>591</v>
      </c>
      <c r="AV77" s="988"/>
      <c r="AW77" s="988"/>
      <c r="AX77" s="988"/>
      <c r="AY77" s="989"/>
      <c r="AZ77" s="981"/>
      <c r="BA77" s="981"/>
      <c r="BB77" s="981"/>
      <c r="BC77" s="981"/>
      <c r="BD77" s="982"/>
      <c r="BE77" s="227"/>
      <c r="BF77" s="227"/>
      <c r="BG77" s="227"/>
      <c r="BH77" s="227"/>
      <c r="BI77" s="227"/>
      <c r="BJ77" s="227"/>
      <c r="BK77" s="227"/>
      <c r="BL77" s="227"/>
      <c r="BM77" s="227"/>
      <c r="BN77" s="227"/>
      <c r="BO77" s="227"/>
      <c r="BP77" s="227"/>
      <c r="BQ77" s="224">
        <v>71</v>
      </c>
      <c r="BR77" s="229"/>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6"/>
    </row>
    <row r="78" spans="1:131" ht="26.25" customHeight="1" x14ac:dyDescent="0.2">
      <c r="A78" s="224">
        <v>11</v>
      </c>
      <c r="B78" s="983" t="s">
        <v>609</v>
      </c>
      <c r="C78" s="984"/>
      <c r="D78" s="984"/>
      <c r="E78" s="984"/>
      <c r="F78" s="984"/>
      <c r="G78" s="984"/>
      <c r="H78" s="984"/>
      <c r="I78" s="984"/>
      <c r="J78" s="984"/>
      <c r="K78" s="984"/>
      <c r="L78" s="984"/>
      <c r="M78" s="984"/>
      <c r="N78" s="984"/>
      <c r="O78" s="984"/>
      <c r="P78" s="985"/>
      <c r="Q78" s="986">
        <v>225844</v>
      </c>
      <c r="R78" s="980"/>
      <c r="S78" s="980"/>
      <c r="T78" s="980"/>
      <c r="U78" s="980"/>
      <c r="V78" s="980">
        <v>215538</v>
      </c>
      <c r="W78" s="980"/>
      <c r="X78" s="980"/>
      <c r="Y78" s="980"/>
      <c r="Z78" s="980"/>
      <c r="AA78" s="980">
        <v>10306</v>
      </c>
      <c r="AB78" s="980"/>
      <c r="AC78" s="980"/>
      <c r="AD78" s="980"/>
      <c r="AE78" s="980"/>
      <c r="AF78" s="980">
        <v>10306</v>
      </c>
      <c r="AG78" s="980"/>
      <c r="AH78" s="980"/>
      <c r="AI78" s="980"/>
      <c r="AJ78" s="980"/>
      <c r="AK78" s="980" t="s">
        <v>591</v>
      </c>
      <c r="AL78" s="980"/>
      <c r="AM78" s="980"/>
      <c r="AN78" s="980"/>
      <c r="AO78" s="980"/>
      <c r="AP78" s="980" t="s">
        <v>591</v>
      </c>
      <c r="AQ78" s="980"/>
      <c r="AR78" s="980"/>
      <c r="AS78" s="980"/>
      <c r="AT78" s="980"/>
      <c r="AU78" s="980" t="s">
        <v>591</v>
      </c>
      <c r="AV78" s="980"/>
      <c r="AW78" s="980"/>
      <c r="AX78" s="980"/>
      <c r="AY78" s="980"/>
      <c r="AZ78" s="981"/>
      <c r="BA78" s="981"/>
      <c r="BB78" s="981"/>
      <c r="BC78" s="981"/>
      <c r="BD78" s="982"/>
      <c r="BE78" s="227"/>
      <c r="BF78" s="227"/>
      <c r="BG78" s="227"/>
      <c r="BH78" s="227"/>
      <c r="BI78" s="227"/>
      <c r="BJ78" s="216"/>
      <c r="BK78" s="216"/>
      <c r="BL78" s="216"/>
      <c r="BM78" s="216"/>
      <c r="BN78" s="216"/>
      <c r="BO78" s="227"/>
      <c r="BP78" s="227"/>
      <c r="BQ78" s="224">
        <v>72</v>
      </c>
      <c r="BR78" s="229"/>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6"/>
    </row>
    <row r="79" spans="1:131" ht="26.25" customHeight="1" x14ac:dyDescent="0.2">
      <c r="A79" s="224">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7"/>
      <c r="BF79" s="227"/>
      <c r="BG79" s="227"/>
      <c r="BH79" s="227"/>
      <c r="BI79" s="227"/>
      <c r="BJ79" s="216"/>
      <c r="BK79" s="216"/>
      <c r="BL79" s="216"/>
      <c r="BM79" s="216"/>
      <c r="BN79" s="216"/>
      <c r="BO79" s="227"/>
      <c r="BP79" s="227"/>
      <c r="BQ79" s="224">
        <v>73</v>
      </c>
      <c r="BR79" s="229"/>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6"/>
    </row>
    <row r="80" spans="1:131" ht="26.25" customHeight="1" x14ac:dyDescent="0.2">
      <c r="A80" s="224">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7"/>
      <c r="BF80" s="227"/>
      <c r="BG80" s="227"/>
      <c r="BH80" s="227"/>
      <c r="BI80" s="227"/>
      <c r="BJ80" s="227"/>
      <c r="BK80" s="227"/>
      <c r="BL80" s="227"/>
      <c r="BM80" s="227"/>
      <c r="BN80" s="227"/>
      <c r="BO80" s="227"/>
      <c r="BP80" s="227"/>
      <c r="BQ80" s="224">
        <v>74</v>
      </c>
      <c r="BR80" s="229"/>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6"/>
    </row>
    <row r="81" spans="1:131" ht="26.25" customHeight="1" x14ac:dyDescent="0.2">
      <c r="A81" s="224">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7"/>
      <c r="BF81" s="227"/>
      <c r="BG81" s="227"/>
      <c r="BH81" s="227"/>
      <c r="BI81" s="227"/>
      <c r="BJ81" s="227"/>
      <c r="BK81" s="227"/>
      <c r="BL81" s="227"/>
      <c r="BM81" s="227"/>
      <c r="BN81" s="227"/>
      <c r="BO81" s="227"/>
      <c r="BP81" s="227"/>
      <c r="BQ81" s="224">
        <v>75</v>
      </c>
      <c r="BR81" s="229"/>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6"/>
    </row>
    <row r="82" spans="1:131" ht="26.25" customHeight="1" x14ac:dyDescent="0.2">
      <c r="A82" s="224">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7"/>
      <c r="BF82" s="227"/>
      <c r="BG82" s="227"/>
      <c r="BH82" s="227"/>
      <c r="BI82" s="227"/>
      <c r="BJ82" s="227"/>
      <c r="BK82" s="227"/>
      <c r="BL82" s="227"/>
      <c r="BM82" s="227"/>
      <c r="BN82" s="227"/>
      <c r="BO82" s="227"/>
      <c r="BP82" s="227"/>
      <c r="BQ82" s="224">
        <v>76</v>
      </c>
      <c r="BR82" s="229"/>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6"/>
    </row>
    <row r="83" spans="1:131" ht="26.25" customHeight="1" x14ac:dyDescent="0.2">
      <c r="A83" s="224">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7"/>
      <c r="BF83" s="227"/>
      <c r="BG83" s="227"/>
      <c r="BH83" s="227"/>
      <c r="BI83" s="227"/>
      <c r="BJ83" s="227"/>
      <c r="BK83" s="227"/>
      <c r="BL83" s="227"/>
      <c r="BM83" s="227"/>
      <c r="BN83" s="227"/>
      <c r="BO83" s="227"/>
      <c r="BP83" s="227"/>
      <c r="BQ83" s="224">
        <v>77</v>
      </c>
      <c r="BR83" s="229"/>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6"/>
    </row>
    <row r="84" spans="1:131" ht="26.25" customHeight="1" x14ac:dyDescent="0.2">
      <c r="A84" s="224">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7"/>
      <c r="BF84" s="227"/>
      <c r="BG84" s="227"/>
      <c r="BH84" s="227"/>
      <c r="BI84" s="227"/>
      <c r="BJ84" s="227"/>
      <c r="BK84" s="227"/>
      <c r="BL84" s="227"/>
      <c r="BM84" s="227"/>
      <c r="BN84" s="227"/>
      <c r="BO84" s="227"/>
      <c r="BP84" s="227"/>
      <c r="BQ84" s="224">
        <v>78</v>
      </c>
      <c r="BR84" s="229"/>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6"/>
    </row>
    <row r="85" spans="1:131" ht="26.25" customHeight="1" x14ac:dyDescent="0.2">
      <c r="A85" s="224">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7"/>
      <c r="BF85" s="227"/>
      <c r="BG85" s="227"/>
      <c r="BH85" s="227"/>
      <c r="BI85" s="227"/>
      <c r="BJ85" s="227"/>
      <c r="BK85" s="227"/>
      <c r="BL85" s="227"/>
      <c r="BM85" s="227"/>
      <c r="BN85" s="227"/>
      <c r="BO85" s="227"/>
      <c r="BP85" s="227"/>
      <c r="BQ85" s="224">
        <v>79</v>
      </c>
      <c r="BR85" s="229"/>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6"/>
    </row>
    <row r="86" spans="1:131" ht="26.25" customHeight="1" x14ac:dyDescent="0.2">
      <c r="A86" s="224">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7"/>
      <c r="BF86" s="227"/>
      <c r="BG86" s="227"/>
      <c r="BH86" s="227"/>
      <c r="BI86" s="227"/>
      <c r="BJ86" s="227"/>
      <c r="BK86" s="227"/>
      <c r="BL86" s="227"/>
      <c r="BM86" s="227"/>
      <c r="BN86" s="227"/>
      <c r="BO86" s="227"/>
      <c r="BP86" s="227"/>
      <c r="BQ86" s="224">
        <v>80</v>
      </c>
      <c r="BR86" s="229"/>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6"/>
    </row>
    <row r="87" spans="1:131" ht="26.25" customHeight="1" x14ac:dyDescent="0.2">
      <c r="A87" s="230">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7"/>
      <c r="BF87" s="227"/>
      <c r="BG87" s="227"/>
      <c r="BH87" s="227"/>
      <c r="BI87" s="227"/>
      <c r="BJ87" s="227"/>
      <c r="BK87" s="227"/>
      <c r="BL87" s="227"/>
      <c r="BM87" s="227"/>
      <c r="BN87" s="227"/>
      <c r="BO87" s="227"/>
      <c r="BP87" s="227"/>
      <c r="BQ87" s="224">
        <v>81</v>
      </c>
      <c r="BR87" s="229"/>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6"/>
    </row>
    <row r="88" spans="1:131" ht="26.25" customHeight="1" thickBot="1" x14ac:dyDescent="0.25">
      <c r="A88" s="226" t="s">
        <v>390</v>
      </c>
      <c r="B88" s="946" t="s">
        <v>428</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10795</v>
      </c>
      <c r="AG88" s="968"/>
      <c r="AH88" s="968"/>
      <c r="AI88" s="968"/>
      <c r="AJ88" s="968"/>
      <c r="AK88" s="972"/>
      <c r="AL88" s="972"/>
      <c r="AM88" s="972"/>
      <c r="AN88" s="972"/>
      <c r="AO88" s="972"/>
      <c r="AP88" s="968" t="s">
        <v>610</v>
      </c>
      <c r="AQ88" s="968"/>
      <c r="AR88" s="968"/>
      <c r="AS88" s="968"/>
      <c r="AT88" s="968"/>
      <c r="AU88" s="968" t="s">
        <v>610</v>
      </c>
      <c r="AV88" s="968"/>
      <c r="AW88" s="968"/>
      <c r="AX88" s="968"/>
      <c r="AY88" s="968"/>
      <c r="AZ88" s="969"/>
      <c r="BA88" s="969"/>
      <c r="BB88" s="969"/>
      <c r="BC88" s="969"/>
      <c r="BD88" s="970"/>
      <c r="BE88" s="227"/>
      <c r="BF88" s="227"/>
      <c r="BG88" s="227"/>
      <c r="BH88" s="227"/>
      <c r="BI88" s="227"/>
      <c r="BJ88" s="227"/>
      <c r="BK88" s="227"/>
      <c r="BL88" s="227"/>
      <c r="BM88" s="227"/>
      <c r="BN88" s="227"/>
      <c r="BO88" s="227"/>
      <c r="BP88" s="227"/>
      <c r="BQ88" s="224">
        <v>82</v>
      </c>
      <c r="BR88" s="229"/>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t="s">
        <v>610</v>
      </c>
      <c r="DM95" s="966"/>
      <c r="DN95" s="966"/>
      <c r="DO95" s="966"/>
      <c r="DP95" s="967"/>
      <c r="DQ95" s="965"/>
      <c r="DR95" s="966"/>
      <c r="DS95" s="966"/>
      <c r="DT95" s="966"/>
      <c r="DU95" s="967"/>
      <c r="DV95" s="954"/>
      <c r="DW95" s="955"/>
      <c r="DX95" s="955"/>
      <c r="DY95" s="955"/>
      <c r="DZ95" s="956"/>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390</v>
      </c>
      <c r="BR102" s="946" t="s">
        <v>429</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347</v>
      </c>
      <c r="CS102" s="962"/>
      <c r="CT102" s="962"/>
      <c r="CU102" s="962"/>
      <c r="CV102" s="963"/>
      <c r="CW102" s="961">
        <v>17</v>
      </c>
      <c r="CX102" s="962"/>
      <c r="CY102" s="962"/>
      <c r="CZ102" s="962"/>
      <c r="DA102" s="963"/>
      <c r="DB102" s="961" t="s">
        <v>610</v>
      </c>
      <c r="DC102" s="962"/>
      <c r="DD102" s="962"/>
      <c r="DE102" s="962"/>
      <c r="DF102" s="963"/>
      <c r="DG102" s="961" t="s">
        <v>610</v>
      </c>
      <c r="DH102" s="962"/>
      <c r="DI102" s="962"/>
      <c r="DJ102" s="962"/>
      <c r="DK102" s="963"/>
      <c r="DL102" s="961" t="s">
        <v>610</v>
      </c>
      <c r="DM102" s="962"/>
      <c r="DN102" s="962"/>
      <c r="DO102" s="962"/>
      <c r="DP102" s="963"/>
      <c r="DQ102" s="961" t="s">
        <v>610</v>
      </c>
      <c r="DR102" s="962"/>
      <c r="DS102" s="962"/>
      <c r="DT102" s="962"/>
      <c r="DU102" s="963"/>
      <c r="DV102" s="946"/>
      <c r="DW102" s="947"/>
      <c r="DX102" s="947"/>
      <c r="DY102" s="947"/>
      <c r="DZ102" s="948"/>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49" t="s">
        <v>430</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50" t="s">
        <v>431</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432</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433</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51" t="s">
        <v>434</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435</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6" customFormat="1" ht="26.25" customHeight="1" x14ac:dyDescent="0.2">
      <c r="A109" s="904" t="s">
        <v>436</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437</v>
      </c>
      <c r="AB109" s="905"/>
      <c r="AC109" s="905"/>
      <c r="AD109" s="905"/>
      <c r="AE109" s="906"/>
      <c r="AF109" s="907" t="s">
        <v>438</v>
      </c>
      <c r="AG109" s="905"/>
      <c r="AH109" s="905"/>
      <c r="AI109" s="905"/>
      <c r="AJ109" s="906"/>
      <c r="AK109" s="907" t="s">
        <v>304</v>
      </c>
      <c r="AL109" s="905"/>
      <c r="AM109" s="905"/>
      <c r="AN109" s="905"/>
      <c r="AO109" s="906"/>
      <c r="AP109" s="907" t="s">
        <v>439</v>
      </c>
      <c r="AQ109" s="905"/>
      <c r="AR109" s="905"/>
      <c r="AS109" s="905"/>
      <c r="AT109" s="938"/>
      <c r="AU109" s="904" t="s">
        <v>436</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437</v>
      </c>
      <c r="BR109" s="905"/>
      <c r="BS109" s="905"/>
      <c r="BT109" s="905"/>
      <c r="BU109" s="906"/>
      <c r="BV109" s="907" t="s">
        <v>438</v>
      </c>
      <c r="BW109" s="905"/>
      <c r="BX109" s="905"/>
      <c r="BY109" s="905"/>
      <c r="BZ109" s="906"/>
      <c r="CA109" s="907" t="s">
        <v>304</v>
      </c>
      <c r="CB109" s="905"/>
      <c r="CC109" s="905"/>
      <c r="CD109" s="905"/>
      <c r="CE109" s="906"/>
      <c r="CF109" s="945" t="s">
        <v>439</v>
      </c>
      <c r="CG109" s="945"/>
      <c r="CH109" s="945"/>
      <c r="CI109" s="945"/>
      <c r="CJ109" s="945"/>
      <c r="CK109" s="907" t="s">
        <v>440</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437</v>
      </c>
      <c r="DH109" s="905"/>
      <c r="DI109" s="905"/>
      <c r="DJ109" s="905"/>
      <c r="DK109" s="906"/>
      <c r="DL109" s="907" t="s">
        <v>438</v>
      </c>
      <c r="DM109" s="905"/>
      <c r="DN109" s="905"/>
      <c r="DO109" s="905"/>
      <c r="DP109" s="906"/>
      <c r="DQ109" s="907" t="s">
        <v>304</v>
      </c>
      <c r="DR109" s="905"/>
      <c r="DS109" s="905"/>
      <c r="DT109" s="905"/>
      <c r="DU109" s="906"/>
      <c r="DV109" s="907" t="s">
        <v>439</v>
      </c>
      <c r="DW109" s="905"/>
      <c r="DX109" s="905"/>
      <c r="DY109" s="905"/>
      <c r="DZ109" s="938"/>
    </row>
    <row r="110" spans="1:131" s="216" customFormat="1" ht="26.25" customHeight="1" x14ac:dyDescent="0.2">
      <c r="A110" s="816" t="s">
        <v>441</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896299</v>
      </c>
      <c r="AB110" s="898"/>
      <c r="AC110" s="898"/>
      <c r="AD110" s="898"/>
      <c r="AE110" s="899"/>
      <c r="AF110" s="900">
        <v>817172</v>
      </c>
      <c r="AG110" s="898"/>
      <c r="AH110" s="898"/>
      <c r="AI110" s="898"/>
      <c r="AJ110" s="899"/>
      <c r="AK110" s="900">
        <v>826908</v>
      </c>
      <c r="AL110" s="898"/>
      <c r="AM110" s="898"/>
      <c r="AN110" s="898"/>
      <c r="AO110" s="899"/>
      <c r="AP110" s="901">
        <v>16.2</v>
      </c>
      <c r="AQ110" s="902"/>
      <c r="AR110" s="902"/>
      <c r="AS110" s="902"/>
      <c r="AT110" s="903"/>
      <c r="AU110" s="939" t="s">
        <v>73</v>
      </c>
      <c r="AV110" s="940"/>
      <c r="AW110" s="940"/>
      <c r="AX110" s="940"/>
      <c r="AY110" s="940"/>
      <c r="AZ110" s="869" t="s">
        <v>442</v>
      </c>
      <c r="BA110" s="817"/>
      <c r="BB110" s="817"/>
      <c r="BC110" s="817"/>
      <c r="BD110" s="817"/>
      <c r="BE110" s="817"/>
      <c r="BF110" s="817"/>
      <c r="BG110" s="817"/>
      <c r="BH110" s="817"/>
      <c r="BI110" s="817"/>
      <c r="BJ110" s="817"/>
      <c r="BK110" s="817"/>
      <c r="BL110" s="817"/>
      <c r="BM110" s="817"/>
      <c r="BN110" s="817"/>
      <c r="BO110" s="817"/>
      <c r="BP110" s="818"/>
      <c r="BQ110" s="870">
        <v>8741965</v>
      </c>
      <c r="BR110" s="851"/>
      <c r="BS110" s="851"/>
      <c r="BT110" s="851"/>
      <c r="BU110" s="851"/>
      <c r="BV110" s="851">
        <v>8840655</v>
      </c>
      <c r="BW110" s="851"/>
      <c r="BX110" s="851"/>
      <c r="BY110" s="851"/>
      <c r="BZ110" s="851"/>
      <c r="CA110" s="851">
        <v>9424773</v>
      </c>
      <c r="CB110" s="851"/>
      <c r="CC110" s="851"/>
      <c r="CD110" s="851"/>
      <c r="CE110" s="851"/>
      <c r="CF110" s="875">
        <v>185.1</v>
      </c>
      <c r="CG110" s="876"/>
      <c r="CH110" s="876"/>
      <c r="CI110" s="876"/>
      <c r="CJ110" s="876"/>
      <c r="CK110" s="935" t="s">
        <v>443</v>
      </c>
      <c r="CL110" s="828"/>
      <c r="CM110" s="869" t="s">
        <v>444</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445</v>
      </c>
      <c r="DH110" s="851"/>
      <c r="DI110" s="851"/>
      <c r="DJ110" s="851"/>
      <c r="DK110" s="851"/>
      <c r="DL110" s="851" t="s">
        <v>445</v>
      </c>
      <c r="DM110" s="851"/>
      <c r="DN110" s="851"/>
      <c r="DO110" s="851"/>
      <c r="DP110" s="851"/>
      <c r="DQ110" s="851" t="s">
        <v>445</v>
      </c>
      <c r="DR110" s="851"/>
      <c r="DS110" s="851"/>
      <c r="DT110" s="851"/>
      <c r="DU110" s="851"/>
      <c r="DV110" s="852" t="s">
        <v>445</v>
      </c>
      <c r="DW110" s="852"/>
      <c r="DX110" s="852"/>
      <c r="DY110" s="852"/>
      <c r="DZ110" s="853"/>
    </row>
    <row r="111" spans="1:131" s="216" customFormat="1" ht="26.25" customHeight="1" x14ac:dyDescent="0.2">
      <c r="A111" s="783" t="s">
        <v>446</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128</v>
      </c>
      <c r="AB111" s="928"/>
      <c r="AC111" s="928"/>
      <c r="AD111" s="928"/>
      <c r="AE111" s="929"/>
      <c r="AF111" s="930" t="s">
        <v>128</v>
      </c>
      <c r="AG111" s="928"/>
      <c r="AH111" s="928"/>
      <c r="AI111" s="928"/>
      <c r="AJ111" s="929"/>
      <c r="AK111" s="930" t="s">
        <v>128</v>
      </c>
      <c r="AL111" s="928"/>
      <c r="AM111" s="928"/>
      <c r="AN111" s="928"/>
      <c r="AO111" s="929"/>
      <c r="AP111" s="931" t="s">
        <v>447</v>
      </c>
      <c r="AQ111" s="932"/>
      <c r="AR111" s="932"/>
      <c r="AS111" s="932"/>
      <c r="AT111" s="933"/>
      <c r="AU111" s="941"/>
      <c r="AV111" s="942"/>
      <c r="AW111" s="942"/>
      <c r="AX111" s="942"/>
      <c r="AY111" s="942"/>
      <c r="AZ111" s="824" t="s">
        <v>448</v>
      </c>
      <c r="BA111" s="761"/>
      <c r="BB111" s="761"/>
      <c r="BC111" s="761"/>
      <c r="BD111" s="761"/>
      <c r="BE111" s="761"/>
      <c r="BF111" s="761"/>
      <c r="BG111" s="761"/>
      <c r="BH111" s="761"/>
      <c r="BI111" s="761"/>
      <c r="BJ111" s="761"/>
      <c r="BK111" s="761"/>
      <c r="BL111" s="761"/>
      <c r="BM111" s="761"/>
      <c r="BN111" s="761"/>
      <c r="BO111" s="761"/>
      <c r="BP111" s="762"/>
      <c r="BQ111" s="825">
        <v>77077</v>
      </c>
      <c r="BR111" s="826"/>
      <c r="BS111" s="826"/>
      <c r="BT111" s="826"/>
      <c r="BU111" s="826"/>
      <c r="BV111" s="826">
        <v>59094</v>
      </c>
      <c r="BW111" s="826"/>
      <c r="BX111" s="826"/>
      <c r="BY111" s="826"/>
      <c r="BZ111" s="826"/>
      <c r="CA111" s="826">
        <v>44320</v>
      </c>
      <c r="CB111" s="826"/>
      <c r="CC111" s="826"/>
      <c r="CD111" s="826"/>
      <c r="CE111" s="826"/>
      <c r="CF111" s="884">
        <v>0.9</v>
      </c>
      <c r="CG111" s="885"/>
      <c r="CH111" s="885"/>
      <c r="CI111" s="885"/>
      <c r="CJ111" s="885"/>
      <c r="CK111" s="936"/>
      <c r="CL111" s="830"/>
      <c r="CM111" s="824" t="s">
        <v>449</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128</v>
      </c>
      <c r="DH111" s="826"/>
      <c r="DI111" s="826"/>
      <c r="DJ111" s="826"/>
      <c r="DK111" s="826"/>
      <c r="DL111" s="826" t="s">
        <v>128</v>
      </c>
      <c r="DM111" s="826"/>
      <c r="DN111" s="826"/>
      <c r="DO111" s="826"/>
      <c r="DP111" s="826"/>
      <c r="DQ111" s="826" t="s">
        <v>447</v>
      </c>
      <c r="DR111" s="826"/>
      <c r="DS111" s="826"/>
      <c r="DT111" s="826"/>
      <c r="DU111" s="826"/>
      <c r="DV111" s="803" t="s">
        <v>128</v>
      </c>
      <c r="DW111" s="803"/>
      <c r="DX111" s="803"/>
      <c r="DY111" s="803"/>
      <c r="DZ111" s="804"/>
    </row>
    <row r="112" spans="1:131" s="216" customFormat="1" ht="26.25" customHeight="1" x14ac:dyDescent="0.2">
      <c r="A112" s="921" t="s">
        <v>450</v>
      </c>
      <c r="B112" s="922"/>
      <c r="C112" s="761" t="s">
        <v>451</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447</v>
      </c>
      <c r="AB112" s="789"/>
      <c r="AC112" s="789"/>
      <c r="AD112" s="789"/>
      <c r="AE112" s="790"/>
      <c r="AF112" s="791" t="s">
        <v>128</v>
      </c>
      <c r="AG112" s="789"/>
      <c r="AH112" s="789"/>
      <c r="AI112" s="789"/>
      <c r="AJ112" s="790"/>
      <c r="AK112" s="791" t="s">
        <v>447</v>
      </c>
      <c r="AL112" s="789"/>
      <c r="AM112" s="789"/>
      <c r="AN112" s="789"/>
      <c r="AO112" s="790"/>
      <c r="AP112" s="833" t="s">
        <v>447</v>
      </c>
      <c r="AQ112" s="834"/>
      <c r="AR112" s="834"/>
      <c r="AS112" s="834"/>
      <c r="AT112" s="835"/>
      <c r="AU112" s="941"/>
      <c r="AV112" s="942"/>
      <c r="AW112" s="942"/>
      <c r="AX112" s="942"/>
      <c r="AY112" s="942"/>
      <c r="AZ112" s="824" t="s">
        <v>452</v>
      </c>
      <c r="BA112" s="761"/>
      <c r="BB112" s="761"/>
      <c r="BC112" s="761"/>
      <c r="BD112" s="761"/>
      <c r="BE112" s="761"/>
      <c r="BF112" s="761"/>
      <c r="BG112" s="761"/>
      <c r="BH112" s="761"/>
      <c r="BI112" s="761"/>
      <c r="BJ112" s="761"/>
      <c r="BK112" s="761"/>
      <c r="BL112" s="761"/>
      <c r="BM112" s="761"/>
      <c r="BN112" s="761"/>
      <c r="BO112" s="761"/>
      <c r="BP112" s="762"/>
      <c r="BQ112" s="825">
        <v>4509111</v>
      </c>
      <c r="BR112" s="826"/>
      <c r="BS112" s="826"/>
      <c r="BT112" s="826"/>
      <c r="BU112" s="826"/>
      <c r="BV112" s="826">
        <v>4071616</v>
      </c>
      <c r="BW112" s="826"/>
      <c r="BX112" s="826"/>
      <c r="BY112" s="826"/>
      <c r="BZ112" s="826"/>
      <c r="CA112" s="826">
        <v>3540956</v>
      </c>
      <c r="CB112" s="826"/>
      <c r="CC112" s="826"/>
      <c r="CD112" s="826"/>
      <c r="CE112" s="826"/>
      <c r="CF112" s="884">
        <v>69.599999999999994</v>
      </c>
      <c r="CG112" s="885"/>
      <c r="CH112" s="885"/>
      <c r="CI112" s="885"/>
      <c r="CJ112" s="885"/>
      <c r="CK112" s="936"/>
      <c r="CL112" s="830"/>
      <c r="CM112" s="824" t="s">
        <v>453</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447</v>
      </c>
      <c r="DH112" s="826"/>
      <c r="DI112" s="826"/>
      <c r="DJ112" s="826"/>
      <c r="DK112" s="826"/>
      <c r="DL112" s="826" t="s">
        <v>128</v>
      </c>
      <c r="DM112" s="826"/>
      <c r="DN112" s="826"/>
      <c r="DO112" s="826"/>
      <c r="DP112" s="826"/>
      <c r="DQ112" s="826" t="s">
        <v>128</v>
      </c>
      <c r="DR112" s="826"/>
      <c r="DS112" s="826"/>
      <c r="DT112" s="826"/>
      <c r="DU112" s="826"/>
      <c r="DV112" s="803" t="s">
        <v>447</v>
      </c>
      <c r="DW112" s="803"/>
      <c r="DX112" s="803"/>
      <c r="DY112" s="803"/>
      <c r="DZ112" s="804"/>
    </row>
    <row r="113" spans="1:130" s="216" customFormat="1" ht="26.25" customHeight="1" x14ac:dyDescent="0.2">
      <c r="A113" s="923"/>
      <c r="B113" s="924"/>
      <c r="C113" s="761" t="s">
        <v>454</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604868</v>
      </c>
      <c r="AB113" s="928"/>
      <c r="AC113" s="928"/>
      <c r="AD113" s="928"/>
      <c r="AE113" s="929"/>
      <c r="AF113" s="930">
        <v>621574</v>
      </c>
      <c r="AG113" s="928"/>
      <c r="AH113" s="928"/>
      <c r="AI113" s="928"/>
      <c r="AJ113" s="929"/>
      <c r="AK113" s="930">
        <v>588517</v>
      </c>
      <c r="AL113" s="928"/>
      <c r="AM113" s="928"/>
      <c r="AN113" s="928"/>
      <c r="AO113" s="929"/>
      <c r="AP113" s="931">
        <v>11.6</v>
      </c>
      <c r="AQ113" s="932"/>
      <c r="AR113" s="932"/>
      <c r="AS113" s="932"/>
      <c r="AT113" s="933"/>
      <c r="AU113" s="941"/>
      <c r="AV113" s="942"/>
      <c r="AW113" s="942"/>
      <c r="AX113" s="942"/>
      <c r="AY113" s="942"/>
      <c r="AZ113" s="824" t="s">
        <v>455</v>
      </c>
      <c r="BA113" s="761"/>
      <c r="BB113" s="761"/>
      <c r="BC113" s="761"/>
      <c r="BD113" s="761"/>
      <c r="BE113" s="761"/>
      <c r="BF113" s="761"/>
      <c r="BG113" s="761"/>
      <c r="BH113" s="761"/>
      <c r="BI113" s="761"/>
      <c r="BJ113" s="761"/>
      <c r="BK113" s="761"/>
      <c r="BL113" s="761"/>
      <c r="BM113" s="761"/>
      <c r="BN113" s="761"/>
      <c r="BO113" s="761"/>
      <c r="BP113" s="762"/>
      <c r="BQ113" s="825" t="s">
        <v>128</v>
      </c>
      <c r="BR113" s="826"/>
      <c r="BS113" s="826"/>
      <c r="BT113" s="826"/>
      <c r="BU113" s="826"/>
      <c r="BV113" s="826" t="s">
        <v>128</v>
      </c>
      <c r="BW113" s="826"/>
      <c r="BX113" s="826"/>
      <c r="BY113" s="826"/>
      <c r="BZ113" s="826"/>
      <c r="CA113" s="826" t="s">
        <v>128</v>
      </c>
      <c r="CB113" s="826"/>
      <c r="CC113" s="826"/>
      <c r="CD113" s="826"/>
      <c r="CE113" s="826"/>
      <c r="CF113" s="884" t="s">
        <v>447</v>
      </c>
      <c r="CG113" s="885"/>
      <c r="CH113" s="885"/>
      <c r="CI113" s="885"/>
      <c r="CJ113" s="885"/>
      <c r="CK113" s="936"/>
      <c r="CL113" s="830"/>
      <c r="CM113" s="824" t="s">
        <v>456</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128</v>
      </c>
      <c r="DH113" s="789"/>
      <c r="DI113" s="789"/>
      <c r="DJ113" s="789"/>
      <c r="DK113" s="790"/>
      <c r="DL113" s="791" t="s">
        <v>128</v>
      </c>
      <c r="DM113" s="789"/>
      <c r="DN113" s="789"/>
      <c r="DO113" s="789"/>
      <c r="DP113" s="790"/>
      <c r="DQ113" s="791" t="s">
        <v>128</v>
      </c>
      <c r="DR113" s="789"/>
      <c r="DS113" s="789"/>
      <c r="DT113" s="789"/>
      <c r="DU113" s="790"/>
      <c r="DV113" s="833" t="s">
        <v>128</v>
      </c>
      <c r="DW113" s="834"/>
      <c r="DX113" s="834"/>
      <c r="DY113" s="834"/>
      <c r="DZ113" s="835"/>
    </row>
    <row r="114" spans="1:130" s="216" customFormat="1" ht="26.25" customHeight="1" x14ac:dyDescent="0.2">
      <c r="A114" s="923"/>
      <c r="B114" s="924"/>
      <c r="C114" s="761" t="s">
        <v>457</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128</v>
      </c>
      <c r="AB114" s="789"/>
      <c r="AC114" s="789"/>
      <c r="AD114" s="789"/>
      <c r="AE114" s="790"/>
      <c r="AF114" s="791" t="s">
        <v>128</v>
      </c>
      <c r="AG114" s="789"/>
      <c r="AH114" s="789"/>
      <c r="AI114" s="789"/>
      <c r="AJ114" s="790"/>
      <c r="AK114" s="791" t="s">
        <v>128</v>
      </c>
      <c r="AL114" s="789"/>
      <c r="AM114" s="789"/>
      <c r="AN114" s="789"/>
      <c r="AO114" s="790"/>
      <c r="AP114" s="833" t="s">
        <v>128</v>
      </c>
      <c r="AQ114" s="834"/>
      <c r="AR114" s="834"/>
      <c r="AS114" s="834"/>
      <c r="AT114" s="835"/>
      <c r="AU114" s="941"/>
      <c r="AV114" s="942"/>
      <c r="AW114" s="942"/>
      <c r="AX114" s="942"/>
      <c r="AY114" s="942"/>
      <c r="AZ114" s="824" t="s">
        <v>458</v>
      </c>
      <c r="BA114" s="761"/>
      <c r="BB114" s="761"/>
      <c r="BC114" s="761"/>
      <c r="BD114" s="761"/>
      <c r="BE114" s="761"/>
      <c r="BF114" s="761"/>
      <c r="BG114" s="761"/>
      <c r="BH114" s="761"/>
      <c r="BI114" s="761"/>
      <c r="BJ114" s="761"/>
      <c r="BK114" s="761"/>
      <c r="BL114" s="761"/>
      <c r="BM114" s="761"/>
      <c r="BN114" s="761"/>
      <c r="BO114" s="761"/>
      <c r="BP114" s="762"/>
      <c r="BQ114" s="825">
        <v>1191003</v>
      </c>
      <c r="BR114" s="826"/>
      <c r="BS114" s="826"/>
      <c r="BT114" s="826"/>
      <c r="BU114" s="826"/>
      <c r="BV114" s="826">
        <v>1164261</v>
      </c>
      <c r="BW114" s="826"/>
      <c r="BX114" s="826"/>
      <c r="BY114" s="826"/>
      <c r="BZ114" s="826"/>
      <c r="CA114" s="826">
        <v>1143020</v>
      </c>
      <c r="CB114" s="826"/>
      <c r="CC114" s="826"/>
      <c r="CD114" s="826"/>
      <c r="CE114" s="826"/>
      <c r="CF114" s="884">
        <v>22.5</v>
      </c>
      <c r="CG114" s="885"/>
      <c r="CH114" s="885"/>
      <c r="CI114" s="885"/>
      <c r="CJ114" s="885"/>
      <c r="CK114" s="936"/>
      <c r="CL114" s="830"/>
      <c r="CM114" s="824" t="s">
        <v>459</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128</v>
      </c>
      <c r="DH114" s="789"/>
      <c r="DI114" s="789"/>
      <c r="DJ114" s="789"/>
      <c r="DK114" s="790"/>
      <c r="DL114" s="791" t="s">
        <v>447</v>
      </c>
      <c r="DM114" s="789"/>
      <c r="DN114" s="789"/>
      <c r="DO114" s="789"/>
      <c r="DP114" s="790"/>
      <c r="DQ114" s="791" t="s">
        <v>128</v>
      </c>
      <c r="DR114" s="789"/>
      <c r="DS114" s="789"/>
      <c r="DT114" s="789"/>
      <c r="DU114" s="790"/>
      <c r="DV114" s="833" t="s">
        <v>447</v>
      </c>
      <c r="DW114" s="834"/>
      <c r="DX114" s="834"/>
      <c r="DY114" s="834"/>
      <c r="DZ114" s="835"/>
    </row>
    <row r="115" spans="1:130" s="216" customFormat="1" ht="26.25" customHeight="1" x14ac:dyDescent="0.2">
      <c r="A115" s="923"/>
      <c r="B115" s="924"/>
      <c r="C115" s="761" t="s">
        <v>460</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16155</v>
      </c>
      <c r="AB115" s="928"/>
      <c r="AC115" s="928"/>
      <c r="AD115" s="928"/>
      <c r="AE115" s="929"/>
      <c r="AF115" s="930">
        <v>14774</v>
      </c>
      <c r="AG115" s="928"/>
      <c r="AH115" s="928"/>
      <c r="AI115" s="928"/>
      <c r="AJ115" s="929"/>
      <c r="AK115" s="930">
        <v>14774</v>
      </c>
      <c r="AL115" s="928"/>
      <c r="AM115" s="928"/>
      <c r="AN115" s="928"/>
      <c r="AO115" s="929"/>
      <c r="AP115" s="931">
        <v>0.3</v>
      </c>
      <c r="AQ115" s="932"/>
      <c r="AR115" s="932"/>
      <c r="AS115" s="932"/>
      <c r="AT115" s="933"/>
      <c r="AU115" s="941"/>
      <c r="AV115" s="942"/>
      <c r="AW115" s="942"/>
      <c r="AX115" s="942"/>
      <c r="AY115" s="942"/>
      <c r="AZ115" s="824" t="s">
        <v>461</v>
      </c>
      <c r="BA115" s="761"/>
      <c r="BB115" s="761"/>
      <c r="BC115" s="761"/>
      <c r="BD115" s="761"/>
      <c r="BE115" s="761"/>
      <c r="BF115" s="761"/>
      <c r="BG115" s="761"/>
      <c r="BH115" s="761"/>
      <c r="BI115" s="761"/>
      <c r="BJ115" s="761"/>
      <c r="BK115" s="761"/>
      <c r="BL115" s="761"/>
      <c r="BM115" s="761"/>
      <c r="BN115" s="761"/>
      <c r="BO115" s="761"/>
      <c r="BP115" s="762"/>
      <c r="BQ115" s="825" t="s">
        <v>128</v>
      </c>
      <c r="BR115" s="826"/>
      <c r="BS115" s="826"/>
      <c r="BT115" s="826"/>
      <c r="BU115" s="826"/>
      <c r="BV115" s="826" t="s">
        <v>447</v>
      </c>
      <c r="BW115" s="826"/>
      <c r="BX115" s="826"/>
      <c r="BY115" s="826"/>
      <c r="BZ115" s="826"/>
      <c r="CA115" s="826" t="s">
        <v>128</v>
      </c>
      <c r="CB115" s="826"/>
      <c r="CC115" s="826"/>
      <c r="CD115" s="826"/>
      <c r="CE115" s="826"/>
      <c r="CF115" s="884" t="s">
        <v>128</v>
      </c>
      <c r="CG115" s="885"/>
      <c r="CH115" s="885"/>
      <c r="CI115" s="885"/>
      <c r="CJ115" s="885"/>
      <c r="CK115" s="936"/>
      <c r="CL115" s="830"/>
      <c r="CM115" s="824" t="s">
        <v>462</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128</v>
      </c>
      <c r="DH115" s="789"/>
      <c r="DI115" s="789"/>
      <c r="DJ115" s="789"/>
      <c r="DK115" s="790"/>
      <c r="DL115" s="791" t="s">
        <v>128</v>
      </c>
      <c r="DM115" s="789"/>
      <c r="DN115" s="789"/>
      <c r="DO115" s="789"/>
      <c r="DP115" s="790"/>
      <c r="DQ115" s="791" t="s">
        <v>128</v>
      </c>
      <c r="DR115" s="789"/>
      <c r="DS115" s="789"/>
      <c r="DT115" s="789"/>
      <c r="DU115" s="790"/>
      <c r="DV115" s="833" t="s">
        <v>447</v>
      </c>
      <c r="DW115" s="834"/>
      <c r="DX115" s="834"/>
      <c r="DY115" s="834"/>
      <c r="DZ115" s="835"/>
    </row>
    <row r="116" spans="1:130" s="216" customFormat="1" ht="26.25" customHeight="1" x14ac:dyDescent="0.2">
      <c r="A116" s="925"/>
      <c r="B116" s="926"/>
      <c r="C116" s="848" t="s">
        <v>463</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161</v>
      </c>
      <c r="AB116" s="789"/>
      <c r="AC116" s="789"/>
      <c r="AD116" s="789"/>
      <c r="AE116" s="790"/>
      <c r="AF116" s="791">
        <v>47</v>
      </c>
      <c r="AG116" s="789"/>
      <c r="AH116" s="789"/>
      <c r="AI116" s="789"/>
      <c r="AJ116" s="790"/>
      <c r="AK116" s="791">
        <v>68</v>
      </c>
      <c r="AL116" s="789"/>
      <c r="AM116" s="789"/>
      <c r="AN116" s="789"/>
      <c r="AO116" s="790"/>
      <c r="AP116" s="833">
        <v>0</v>
      </c>
      <c r="AQ116" s="834"/>
      <c r="AR116" s="834"/>
      <c r="AS116" s="834"/>
      <c r="AT116" s="835"/>
      <c r="AU116" s="941"/>
      <c r="AV116" s="942"/>
      <c r="AW116" s="942"/>
      <c r="AX116" s="942"/>
      <c r="AY116" s="942"/>
      <c r="AZ116" s="918" t="s">
        <v>464</v>
      </c>
      <c r="BA116" s="919"/>
      <c r="BB116" s="919"/>
      <c r="BC116" s="919"/>
      <c r="BD116" s="919"/>
      <c r="BE116" s="919"/>
      <c r="BF116" s="919"/>
      <c r="BG116" s="919"/>
      <c r="BH116" s="919"/>
      <c r="BI116" s="919"/>
      <c r="BJ116" s="919"/>
      <c r="BK116" s="919"/>
      <c r="BL116" s="919"/>
      <c r="BM116" s="919"/>
      <c r="BN116" s="919"/>
      <c r="BO116" s="919"/>
      <c r="BP116" s="920"/>
      <c r="BQ116" s="825" t="s">
        <v>128</v>
      </c>
      <c r="BR116" s="826"/>
      <c r="BS116" s="826"/>
      <c r="BT116" s="826"/>
      <c r="BU116" s="826"/>
      <c r="BV116" s="826" t="s">
        <v>447</v>
      </c>
      <c r="BW116" s="826"/>
      <c r="BX116" s="826"/>
      <c r="BY116" s="826"/>
      <c r="BZ116" s="826"/>
      <c r="CA116" s="826" t="s">
        <v>128</v>
      </c>
      <c r="CB116" s="826"/>
      <c r="CC116" s="826"/>
      <c r="CD116" s="826"/>
      <c r="CE116" s="826"/>
      <c r="CF116" s="884" t="s">
        <v>128</v>
      </c>
      <c r="CG116" s="885"/>
      <c r="CH116" s="885"/>
      <c r="CI116" s="885"/>
      <c r="CJ116" s="885"/>
      <c r="CK116" s="936"/>
      <c r="CL116" s="830"/>
      <c r="CM116" s="824" t="s">
        <v>465</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v>77077</v>
      </c>
      <c r="DH116" s="789"/>
      <c r="DI116" s="789"/>
      <c r="DJ116" s="789"/>
      <c r="DK116" s="790"/>
      <c r="DL116" s="791">
        <v>59094</v>
      </c>
      <c r="DM116" s="789"/>
      <c r="DN116" s="789"/>
      <c r="DO116" s="789"/>
      <c r="DP116" s="790"/>
      <c r="DQ116" s="791">
        <v>44320</v>
      </c>
      <c r="DR116" s="789"/>
      <c r="DS116" s="789"/>
      <c r="DT116" s="789"/>
      <c r="DU116" s="790"/>
      <c r="DV116" s="833">
        <v>0.9</v>
      </c>
      <c r="DW116" s="834"/>
      <c r="DX116" s="834"/>
      <c r="DY116" s="834"/>
      <c r="DZ116" s="835"/>
    </row>
    <row r="117" spans="1:130" s="216" customFormat="1" ht="26.25" customHeight="1" x14ac:dyDescent="0.2">
      <c r="A117" s="904" t="s">
        <v>187</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466</v>
      </c>
      <c r="Z117" s="906"/>
      <c r="AA117" s="911">
        <v>1517483</v>
      </c>
      <c r="AB117" s="912"/>
      <c r="AC117" s="912"/>
      <c r="AD117" s="912"/>
      <c r="AE117" s="913"/>
      <c r="AF117" s="914">
        <v>1453567</v>
      </c>
      <c r="AG117" s="912"/>
      <c r="AH117" s="912"/>
      <c r="AI117" s="912"/>
      <c r="AJ117" s="913"/>
      <c r="AK117" s="914">
        <v>1430267</v>
      </c>
      <c r="AL117" s="912"/>
      <c r="AM117" s="912"/>
      <c r="AN117" s="912"/>
      <c r="AO117" s="913"/>
      <c r="AP117" s="915"/>
      <c r="AQ117" s="916"/>
      <c r="AR117" s="916"/>
      <c r="AS117" s="916"/>
      <c r="AT117" s="917"/>
      <c r="AU117" s="941"/>
      <c r="AV117" s="942"/>
      <c r="AW117" s="942"/>
      <c r="AX117" s="942"/>
      <c r="AY117" s="942"/>
      <c r="AZ117" s="872" t="s">
        <v>467</v>
      </c>
      <c r="BA117" s="873"/>
      <c r="BB117" s="873"/>
      <c r="BC117" s="873"/>
      <c r="BD117" s="873"/>
      <c r="BE117" s="873"/>
      <c r="BF117" s="873"/>
      <c r="BG117" s="873"/>
      <c r="BH117" s="873"/>
      <c r="BI117" s="873"/>
      <c r="BJ117" s="873"/>
      <c r="BK117" s="873"/>
      <c r="BL117" s="873"/>
      <c r="BM117" s="873"/>
      <c r="BN117" s="873"/>
      <c r="BO117" s="873"/>
      <c r="BP117" s="874"/>
      <c r="BQ117" s="825" t="s">
        <v>128</v>
      </c>
      <c r="BR117" s="826"/>
      <c r="BS117" s="826"/>
      <c r="BT117" s="826"/>
      <c r="BU117" s="826"/>
      <c r="BV117" s="826" t="s">
        <v>128</v>
      </c>
      <c r="BW117" s="826"/>
      <c r="BX117" s="826"/>
      <c r="BY117" s="826"/>
      <c r="BZ117" s="826"/>
      <c r="CA117" s="826" t="s">
        <v>128</v>
      </c>
      <c r="CB117" s="826"/>
      <c r="CC117" s="826"/>
      <c r="CD117" s="826"/>
      <c r="CE117" s="826"/>
      <c r="CF117" s="884" t="s">
        <v>128</v>
      </c>
      <c r="CG117" s="885"/>
      <c r="CH117" s="885"/>
      <c r="CI117" s="885"/>
      <c r="CJ117" s="885"/>
      <c r="CK117" s="936"/>
      <c r="CL117" s="830"/>
      <c r="CM117" s="824" t="s">
        <v>468</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128</v>
      </c>
      <c r="DH117" s="789"/>
      <c r="DI117" s="789"/>
      <c r="DJ117" s="789"/>
      <c r="DK117" s="790"/>
      <c r="DL117" s="791" t="s">
        <v>128</v>
      </c>
      <c r="DM117" s="789"/>
      <c r="DN117" s="789"/>
      <c r="DO117" s="789"/>
      <c r="DP117" s="790"/>
      <c r="DQ117" s="791" t="s">
        <v>447</v>
      </c>
      <c r="DR117" s="789"/>
      <c r="DS117" s="789"/>
      <c r="DT117" s="789"/>
      <c r="DU117" s="790"/>
      <c r="DV117" s="833" t="s">
        <v>128</v>
      </c>
      <c r="DW117" s="834"/>
      <c r="DX117" s="834"/>
      <c r="DY117" s="834"/>
      <c r="DZ117" s="835"/>
    </row>
    <row r="118" spans="1:130" s="216" customFormat="1" ht="26.25" customHeight="1" x14ac:dyDescent="0.2">
      <c r="A118" s="904" t="s">
        <v>440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437</v>
      </c>
      <c r="AB118" s="905"/>
      <c r="AC118" s="905"/>
      <c r="AD118" s="905"/>
      <c r="AE118" s="906"/>
      <c r="AF118" s="907" t="s">
        <v>438</v>
      </c>
      <c r="AG118" s="905"/>
      <c r="AH118" s="905"/>
      <c r="AI118" s="905"/>
      <c r="AJ118" s="906"/>
      <c r="AK118" s="907" t="s">
        <v>304</v>
      </c>
      <c r="AL118" s="905"/>
      <c r="AM118" s="905"/>
      <c r="AN118" s="905"/>
      <c r="AO118" s="906"/>
      <c r="AP118" s="908" t="s">
        <v>439</v>
      </c>
      <c r="AQ118" s="909"/>
      <c r="AR118" s="909"/>
      <c r="AS118" s="909"/>
      <c r="AT118" s="910"/>
      <c r="AU118" s="941"/>
      <c r="AV118" s="942"/>
      <c r="AW118" s="942"/>
      <c r="AX118" s="942"/>
      <c r="AY118" s="942"/>
      <c r="AZ118" s="847" t="s">
        <v>469</v>
      </c>
      <c r="BA118" s="848"/>
      <c r="BB118" s="848"/>
      <c r="BC118" s="848"/>
      <c r="BD118" s="848"/>
      <c r="BE118" s="848"/>
      <c r="BF118" s="848"/>
      <c r="BG118" s="848"/>
      <c r="BH118" s="848"/>
      <c r="BI118" s="848"/>
      <c r="BJ118" s="848"/>
      <c r="BK118" s="848"/>
      <c r="BL118" s="848"/>
      <c r="BM118" s="848"/>
      <c r="BN118" s="848"/>
      <c r="BO118" s="848"/>
      <c r="BP118" s="849"/>
      <c r="BQ118" s="888" t="s">
        <v>447</v>
      </c>
      <c r="BR118" s="854"/>
      <c r="BS118" s="854"/>
      <c r="BT118" s="854"/>
      <c r="BU118" s="854"/>
      <c r="BV118" s="854" t="s">
        <v>128</v>
      </c>
      <c r="BW118" s="854"/>
      <c r="BX118" s="854"/>
      <c r="BY118" s="854"/>
      <c r="BZ118" s="854"/>
      <c r="CA118" s="854" t="s">
        <v>128</v>
      </c>
      <c r="CB118" s="854"/>
      <c r="CC118" s="854"/>
      <c r="CD118" s="854"/>
      <c r="CE118" s="854"/>
      <c r="CF118" s="884" t="s">
        <v>128</v>
      </c>
      <c r="CG118" s="885"/>
      <c r="CH118" s="885"/>
      <c r="CI118" s="885"/>
      <c r="CJ118" s="885"/>
      <c r="CK118" s="936"/>
      <c r="CL118" s="830"/>
      <c r="CM118" s="824" t="s">
        <v>470</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128</v>
      </c>
      <c r="DH118" s="789"/>
      <c r="DI118" s="789"/>
      <c r="DJ118" s="789"/>
      <c r="DK118" s="790"/>
      <c r="DL118" s="791" t="s">
        <v>128</v>
      </c>
      <c r="DM118" s="789"/>
      <c r="DN118" s="789"/>
      <c r="DO118" s="789"/>
      <c r="DP118" s="790"/>
      <c r="DQ118" s="791" t="s">
        <v>128</v>
      </c>
      <c r="DR118" s="789"/>
      <c r="DS118" s="789"/>
      <c r="DT118" s="789"/>
      <c r="DU118" s="790"/>
      <c r="DV118" s="833" t="s">
        <v>128</v>
      </c>
      <c r="DW118" s="834"/>
      <c r="DX118" s="834"/>
      <c r="DY118" s="834"/>
      <c r="DZ118" s="835"/>
    </row>
    <row r="119" spans="1:130" s="216" customFormat="1" ht="26.25" customHeight="1" x14ac:dyDescent="0.2">
      <c r="A119" s="827" t="s">
        <v>443</v>
      </c>
      <c r="B119" s="828"/>
      <c r="C119" s="869" t="s">
        <v>444</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128</v>
      </c>
      <c r="AB119" s="898"/>
      <c r="AC119" s="898"/>
      <c r="AD119" s="898"/>
      <c r="AE119" s="899"/>
      <c r="AF119" s="900" t="s">
        <v>128</v>
      </c>
      <c r="AG119" s="898"/>
      <c r="AH119" s="898"/>
      <c r="AI119" s="898"/>
      <c r="AJ119" s="899"/>
      <c r="AK119" s="900" t="s">
        <v>128</v>
      </c>
      <c r="AL119" s="898"/>
      <c r="AM119" s="898"/>
      <c r="AN119" s="898"/>
      <c r="AO119" s="899"/>
      <c r="AP119" s="901" t="s">
        <v>128</v>
      </c>
      <c r="AQ119" s="902"/>
      <c r="AR119" s="902"/>
      <c r="AS119" s="902"/>
      <c r="AT119" s="903"/>
      <c r="AU119" s="943"/>
      <c r="AV119" s="944"/>
      <c r="AW119" s="944"/>
      <c r="AX119" s="944"/>
      <c r="AY119" s="944"/>
      <c r="AZ119" s="237" t="s">
        <v>187</v>
      </c>
      <c r="BA119" s="237"/>
      <c r="BB119" s="237"/>
      <c r="BC119" s="237"/>
      <c r="BD119" s="237"/>
      <c r="BE119" s="237"/>
      <c r="BF119" s="237"/>
      <c r="BG119" s="237"/>
      <c r="BH119" s="237"/>
      <c r="BI119" s="237"/>
      <c r="BJ119" s="237"/>
      <c r="BK119" s="237"/>
      <c r="BL119" s="237"/>
      <c r="BM119" s="237"/>
      <c r="BN119" s="237"/>
      <c r="BO119" s="886" t="s">
        <v>471</v>
      </c>
      <c r="BP119" s="887"/>
      <c r="BQ119" s="888">
        <v>14519156</v>
      </c>
      <c r="BR119" s="854"/>
      <c r="BS119" s="854"/>
      <c r="BT119" s="854"/>
      <c r="BU119" s="854"/>
      <c r="BV119" s="854">
        <v>14135626</v>
      </c>
      <c r="BW119" s="854"/>
      <c r="BX119" s="854"/>
      <c r="BY119" s="854"/>
      <c r="BZ119" s="854"/>
      <c r="CA119" s="854">
        <v>14153069</v>
      </c>
      <c r="CB119" s="854"/>
      <c r="CC119" s="854"/>
      <c r="CD119" s="854"/>
      <c r="CE119" s="854"/>
      <c r="CF119" s="757"/>
      <c r="CG119" s="758"/>
      <c r="CH119" s="758"/>
      <c r="CI119" s="758"/>
      <c r="CJ119" s="843"/>
      <c r="CK119" s="937"/>
      <c r="CL119" s="832"/>
      <c r="CM119" s="847" t="s">
        <v>472</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128</v>
      </c>
      <c r="DH119" s="773"/>
      <c r="DI119" s="773"/>
      <c r="DJ119" s="773"/>
      <c r="DK119" s="774"/>
      <c r="DL119" s="775" t="s">
        <v>128</v>
      </c>
      <c r="DM119" s="773"/>
      <c r="DN119" s="773"/>
      <c r="DO119" s="773"/>
      <c r="DP119" s="774"/>
      <c r="DQ119" s="775" t="s">
        <v>128</v>
      </c>
      <c r="DR119" s="773"/>
      <c r="DS119" s="773"/>
      <c r="DT119" s="773"/>
      <c r="DU119" s="774"/>
      <c r="DV119" s="857" t="s">
        <v>128</v>
      </c>
      <c r="DW119" s="858"/>
      <c r="DX119" s="858"/>
      <c r="DY119" s="858"/>
      <c r="DZ119" s="859"/>
    </row>
    <row r="120" spans="1:130" s="216" customFormat="1" ht="26.25" customHeight="1" x14ac:dyDescent="0.2">
      <c r="A120" s="829"/>
      <c r="B120" s="830"/>
      <c r="C120" s="824" t="s">
        <v>449</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128</v>
      </c>
      <c r="AB120" s="789"/>
      <c r="AC120" s="789"/>
      <c r="AD120" s="789"/>
      <c r="AE120" s="790"/>
      <c r="AF120" s="791" t="s">
        <v>128</v>
      </c>
      <c r="AG120" s="789"/>
      <c r="AH120" s="789"/>
      <c r="AI120" s="789"/>
      <c r="AJ120" s="790"/>
      <c r="AK120" s="791" t="s">
        <v>128</v>
      </c>
      <c r="AL120" s="789"/>
      <c r="AM120" s="789"/>
      <c r="AN120" s="789"/>
      <c r="AO120" s="790"/>
      <c r="AP120" s="833" t="s">
        <v>128</v>
      </c>
      <c r="AQ120" s="834"/>
      <c r="AR120" s="834"/>
      <c r="AS120" s="834"/>
      <c r="AT120" s="835"/>
      <c r="AU120" s="889" t="s">
        <v>473</v>
      </c>
      <c r="AV120" s="890"/>
      <c r="AW120" s="890"/>
      <c r="AX120" s="890"/>
      <c r="AY120" s="891"/>
      <c r="AZ120" s="869" t="s">
        <v>474</v>
      </c>
      <c r="BA120" s="817"/>
      <c r="BB120" s="817"/>
      <c r="BC120" s="817"/>
      <c r="BD120" s="817"/>
      <c r="BE120" s="817"/>
      <c r="BF120" s="817"/>
      <c r="BG120" s="817"/>
      <c r="BH120" s="817"/>
      <c r="BI120" s="817"/>
      <c r="BJ120" s="817"/>
      <c r="BK120" s="817"/>
      <c r="BL120" s="817"/>
      <c r="BM120" s="817"/>
      <c r="BN120" s="817"/>
      <c r="BO120" s="817"/>
      <c r="BP120" s="818"/>
      <c r="BQ120" s="870">
        <v>6167118</v>
      </c>
      <c r="BR120" s="851"/>
      <c r="BS120" s="851"/>
      <c r="BT120" s="851"/>
      <c r="BU120" s="851"/>
      <c r="BV120" s="851">
        <v>6146756</v>
      </c>
      <c r="BW120" s="851"/>
      <c r="BX120" s="851"/>
      <c r="BY120" s="851"/>
      <c r="BZ120" s="851"/>
      <c r="CA120" s="851">
        <v>6069557</v>
      </c>
      <c r="CB120" s="851"/>
      <c r="CC120" s="851"/>
      <c r="CD120" s="851"/>
      <c r="CE120" s="851"/>
      <c r="CF120" s="875">
        <v>119.2</v>
      </c>
      <c r="CG120" s="876"/>
      <c r="CH120" s="876"/>
      <c r="CI120" s="876"/>
      <c r="CJ120" s="876"/>
      <c r="CK120" s="877" t="s">
        <v>475</v>
      </c>
      <c r="CL120" s="861"/>
      <c r="CM120" s="861"/>
      <c r="CN120" s="861"/>
      <c r="CO120" s="862"/>
      <c r="CP120" s="881" t="s">
        <v>476</v>
      </c>
      <c r="CQ120" s="882"/>
      <c r="CR120" s="882"/>
      <c r="CS120" s="882"/>
      <c r="CT120" s="882"/>
      <c r="CU120" s="882"/>
      <c r="CV120" s="882"/>
      <c r="CW120" s="882"/>
      <c r="CX120" s="882"/>
      <c r="CY120" s="882"/>
      <c r="CZ120" s="882"/>
      <c r="DA120" s="882"/>
      <c r="DB120" s="882"/>
      <c r="DC120" s="882"/>
      <c r="DD120" s="882"/>
      <c r="DE120" s="882"/>
      <c r="DF120" s="883"/>
      <c r="DG120" s="870">
        <v>2042914</v>
      </c>
      <c r="DH120" s="851"/>
      <c r="DI120" s="851"/>
      <c r="DJ120" s="851"/>
      <c r="DK120" s="851"/>
      <c r="DL120" s="851">
        <v>1805239</v>
      </c>
      <c r="DM120" s="851"/>
      <c r="DN120" s="851"/>
      <c r="DO120" s="851"/>
      <c r="DP120" s="851"/>
      <c r="DQ120" s="851">
        <v>1626842</v>
      </c>
      <c r="DR120" s="851"/>
      <c r="DS120" s="851"/>
      <c r="DT120" s="851"/>
      <c r="DU120" s="851"/>
      <c r="DV120" s="852">
        <v>32</v>
      </c>
      <c r="DW120" s="852"/>
      <c r="DX120" s="852"/>
      <c r="DY120" s="852"/>
      <c r="DZ120" s="853"/>
    </row>
    <row r="121" spans="1:130" s="216" customFormat="1" ht="26.25" customHeight="1" x14ac:dyDescent="0.2">
      <c r="A121" s="829"/>
      <c r="B121" s="830"/>
      <c r="C121" s="872" t="s">
        <v>477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128</v>
      </c>
      <c r="AB121" s="789"/>
      <c r="AC121" s="789"/>
      <c r="AD121" s="789"/>
      <c r="AE121" s="790"/>
      <c r="AF121" s="791" t="s">
        <v>128</v>
      </c>
      <c r="AG121" s="789"/>
      <c r="AH121" s="789"/>
      <c r="AI121" s="789"/>
      <c r="AJ121" s="790"/>
      <c r="AK121" s="791" t="s">
        <v>128</v>
      </c>
      <c r="AL121" s="789"/>
      <c r="AM121" s="789"/>
      <c r="AN121" s="789"/>
      <c r="AO121" s="790"/>
      <c r="AP121" s="833" t="s">
        <v>128</v>
      </c>
      <c r="AQ121" s="834"/>
      <c r="AR121" s="834"/>
      <c r="AS121" s="834"/>
      <c r="AT121" s="835"/>
      <c r="AU121" s="892"/>
      <c r="AV121" s="893"/>
      <c r="AW121" s="893"/>
      <c r="AX121" s="893"/>
      <c r="AY121" s="894"/>
      <c r="AZ121" s="824" t="s">
        <v>478</v>
      </c>
      <c r="BA121" s="761"/>
      <c r="BB121" s="761"/>
      <c r="BC121" s="761"/>
      <c r="BD121" s="761"/>
      <c r="BE121" s="761"/>
      <c r="BF121" s="761"/>
      <c r="BG121" s="761"/>
      <c r="BH121" s="761"/>
      <c r="BI121" s="761"/>
      <c r="BJ121" s="761"/>
      <c r="BK121" s="761"/>
      <c r="BL121" s="761"/>
      <c r="BM121" s="761"/>
      <c r="BN121" s="761"/>
      <c r="BO121" s="761"/>
      <c r="BP121" s="762"/>
      <c r="BQ121" s="825">
        <v>80081</v>
      </c>
      <c r="BR121" s="826"/>
      <c r="BS121" s="826"/>
      <c r="BT121" s="826"/>
      <c r="BU121" s="826"/>
      <c r="BV121" s="826">
        <v>61688</v>
      </c>
      <c r="BW121" s="826"/>
      <c r="BX121" s="826"/>
      <c r="BY121" s="826"/>
      <c r="BZ121" s="826"/>
      <c r="CA121" s="826">
        <v>38490</v>
      </c>
      <c r="CB121" s="826"/>
      <c r="CC121" s="826"/>
      <c r="CD121" s="826"/>
      <c r="CE121" s="826"/>
      <c r="CF121" s="884">
        <v>0.8</v>
      </c>
      <c r="CG121" s="885"/>
      <c r="CH121" s="885"/>
      <c r="CI121" s="885"/>
      <c r="CJ121" s="885"/>
      <c r="CK121" s="878"/>
      <c r="CL121" s="864"/>
      <c r="CM121" s="864"/>
      <c r="CN121" s="864"/>
      <c r="CO121" s="865"/>
      <c r="CP121" s="844" t="s">
        <v>412</v>
      </c>
      <c r="CQ121" s="845"/>
      <c r="CR121" s="845"/>
      <c r="CS121" s="845"/>
      <c r="CT121" s="845"/>
      <c r="CU121" s="845"/>
      <c r="CV121" s="845"/>
      <c r="CW121" s="845"/>
      <c r="CX121" s="845"/>
      <c r="CY121" s="845"/>
      <c r="CZ121" s="845"/>
      <c r="DA121" s="845"/>
      <c r="DB121" s="845"/>
      <c r="DC121" s="845"/>
      <c r="DD121" s="845"/>
      <c r="DE121" s="845"/>
      <c r="DF121" s="846"/>
      <c r="DG121" s="825">
        <v>1208264</v>
      </c>
      <c r="DH121" s="826"/>
      <c r="DI121" s="826"/>
      <c r="DJ121" s="826"/>
      <c r="DK121" s="826"/>
      <c r="DL121" s="826">
        <v>1086920</v>
      </c>
      <c r="DM121" s="826"/>
      <c r="DN121" s="826"/>
      <c r="DO121" s="826"/>
      <c r="DP121" s="826"/>
      <c r="DQ121" s="826">
        <v>935371</v>
      </c>
      <c r="DR121" s="826"/>
      <c r="DS121" s="826"/>
      <c r="DT121" s="826"/>
      <c r="DU121" s="826"/>
      <c r="DV121" s="803">
        <v>18.399999999999999</v>
      </c>
      <c r="DW121" s="803"/>
      <c r="DX121" s="803"/>
      <c r="DY121" s="803"/>
      <c r="DZ121" s="804"/>
    </row>
    <row r="122" spans="1:130" s="216" customFormat="1" ht="26.25" customHeight="1" x14ac:dyDescent="0.2">
      <c r="A122" s="829"/>
      <c r="B122" s="830"/>
      <c r="C122" s="824" t="s">
        <v>459</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447</v>
      </c>
      <c r="AB122" s="789"/>
      <c r="AC122" s="789"/>
      <c r="AD122" s="789"/>
      <c r="AE122" s="790"/>
      <c r="AF122" s="791" t="s">
        <v>447</v>
      </c>
      <c r="AG122" s="789"/>
      <c r="AH122" s="789"/>
      <c r="AI122" s="789"/>
      <c r="AJ122" s="790"/>
      <c r="AK122" s="791" t="s">
        <v>128</v>
      </c>
      <c r="AL122" s="789"/>
      <c r="AM122" s="789"/>
      <c r="AN122" s="789"/>
      <c r="AO122" s="790"/>
      <c r="AP122" s="833" t="s">
        <v>128</v>
      </c>
      <c r="AQ122" s="834"/>
      <c r="AR122" s="834"/>
      <c r="AS122" s="834"/>
      <c r="AT122" s="835"/>
      <c r="AU122" s="892"/>
      <c r="AV122" s="893"/>
      <c r="AW122" s="893"/>
      <c r="AX122" s="893"/>
      <c r="AY122" s="894"/>
      <c r="AZ122" s="847" t="s">
        <v>479</v>
      </c>
      <c r="BA122" s="848"/>
      <c r="BB122" s="848"/>
      <c r="BC122" s="848"/>
      <c r="BD122" s="848"/>
      <c r="BE122" s="848"/>
      <c r="BF122" s="848"/>
      <c r="BG122" s="848"/>
      <c r="BH122" s="848"/>
      <c r="BI122" s="848"/>
      <c r="BJ122" s="848"/>
      <c r="BK122" s="848"/>
      <c r="BL122" s="848"/>
      <c r="BM122" s="848"/>
      <c r="BN122" s="848"/>
      <c r="BO122" s="848"/>
      <c r="BP122" s="849"/>
      <c r="BQ122" s="888">
        <v>8982700</v>
      </c>
      <c r="BR122" s="854"/>
      <c r="BS122" s="854"/>
      <c r="BT122" s="854"/>
      <c r="BU122" s="854"/>
      <c r="BV122" s="854">
        <v>9277212</v>
      </c>
      <c r="BW122" s="854"/>
      <c r="BX122" s="854"/>
      <c r="BY122" s="854"/>
      <c r="BZ122" s="854"/>
      <c r="CA122" s="854">
        <v>9201184</v>
      </c>
      <c r="CB122" s="854"/>
      <c r="CC122" s="854"/>
      <c r="CD122" s="854"/>
      <c r="CE122" s="854"/>
      <c r="CF122" s="855">
        <v>180.7</v>
      </c>
      <c r="CG122" s="856"/>
      <c r="CH122" s="856"/>
      <c r="CI122" s="856"/>
      <c r="CJ122" s="856"/>
      <c r="CK122" s="878"/>
      <c r="CL122" s="864"/>
      <c r="CM122" s="864"/>
      <c r="CN122" s="864"/>
      <c r="CO122" s="865"/>
      <c r="CP122" s="844" t="s">
        <v>480</v>
      </c>
      <c r="CQ122" s="845"/>
      <c r="CR122" s="845"/>
      <c r="CS122" s="845"/>
      <c r="CT122" s="845"/>
      <c r="CU122" s="845"/>
      <c r="CV122" s="845"/>
      <c r="CW122" s="845"/>
      <c r="CX122" s="845"/>
      <c r="CY122" s="845"/>
      <c r="CZ122" s="845"/>
      <c r="DA122" s="845"/>
      <c r="DB122" s="845"/>
      <c r="DC122" s="845"/>
      <c r="DD122" s="845"/>
      <c r="DE122" s="845"/>
      <c r="DF122" s="846"/>
      <c r="DG122" s="825">
        <v>838526</v>
      </c>
      <c r="DH122" s="826"/>
      <c r="DI122" s="826"/>
      <c r="DJ122" s="826"/>
      <c r="DK122" s="826"/>
      <c r="DL122" s="826">
        <v>808229</v>
      </c>
      <c r="DM122" s="826"/>
      <c r="DN122" s="826"/>
      <c r="DO122" s="826"/>
      <c r="DP122" s="826"/>
      <c r="DQ122" s="826">
        <v>672403</v>
      </c>
      <c r="DR122" s="826"/>
      <c r="DS122" s="826"/>
      <c r="DT122" s="826"/>
      <c r="DU122" s="826"/>
      <c r="DV122" s="803">
        <v>13.2</v>
      </c>
      <c r="DW122" s="803"/>
      <c r="DX122" s="803"/>
      <c r="DY122" s="803"/>
      <c r="DZ122" s="804"/>
    </row>
    <row r="123" spans="1:130" s="216" customFormat="1" ht="26.25" customHeight="1" x14ac:dyDescent="0.2">
      <c r="A123" s="829"/>
      <c r="B123" s="830"/>
      <c r="C123" s="824" t="s">
        <v>465</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v>16155</v>
      </c>
      <c r="AB123" s="789"/>
      <c r="AC123" s="789"/>
      <c r="AD123" s="789"/>
      <c r="AE123" s="790"/>
      <c r="AF123" s="791">
        <v>14774</v>
      </c>
      <c r="AG123" s="789"/>
      <c r="AH123" s="789"/>
      <c r="AI123" s="789"/>
      <c r="AJ123" s="790"/>
      <c r="AK123" s="791">
        <v>14774</v>
      </c>
      <c r="AL123" s="789"/>
      <c r="AM123" s="789"/>
      <c r="AN123" s="789"/>
      <c r="AO123" s="790"/>
      <c r="AP123" s="833">
        <v>0.3</v>
      </c>
      <c r="AQ123" s="834"/>
      <c r="AR123" s="834"/>
      <c r="AS123" s="834"/>
      <c r="AT123" s="835"/>
      <c r="AU123" s="895"/>
      <c r="AV123" s="896"/>
      <c r="AW123" s="896"/>
      <c r="AX123" s="896"/>
      <c r="AY123" s="896"/>
      <c r="AZ123" s="237" t="s">
        <v>187</v>
      </c>
      <c r="BA123" s="237"/>
      <c r="BB123" s="237"/>
      <c r="BC123" s="237"/>
      <c r="BD123" s="237"/>
      <c r="BE123" s="237"/>
      <c r="BF123" s="237"/>
      <c r="BG123" s="237"/>
      <c r="BH123" s="237"/>
      <c r="BI123" s="237"/>
      <c r="BJ123" s="237"/>
      <c r="BK123" s="237"/>
      <c r="BL123" s="237"/>
      <c r="BM123" s="237"/>
      <c r="BN123" s="237"/>
      <c r="BO123" s="886" t="s">
        <v>481</v>
      </c>
      <c r="BP123" s="887"/>
      <c r="BQ123" s="841">
        <v>15229899</v>
      </c>
      <c r="BR123" s="842"/>
      <c r="BS123" s="842"/>
      <c r="BT123" s="842"/>
      <c r="BU123" s="842"/>
      <c r="BV123" s="842">
        <v>15485656</v>
      </c>
      <c r="BW123" s="842"/>
      <c r="BX123" s="842"/>
      <c r="BY123" s="842"/>
      <c r="BZ123" s="842"/>
      <c r="CA123" s="842">
        <v>15309231</v>
      </c>
      <c r="CB123" s="842"/>
      <c r="CC123" s="842"/>
      <c r="CD123" s="842"/>
      <c r="CE123" s="842"/>
      <c r="CF123" s="757"/>
      <c r="CG123" s="758"/>
      <c r="CH123" s="758"/>
      <c r="CI123" s="758"/>
      <c r="CJ123" s="843"/>
      <c r="CK123" s="878"/>
      <c r="CL123" s="864"/>
      <c r="CM123" s="864"/>
      <c r="CN123" s="864"/>
      <c r="CO123" s="865"/>
      <c r="CP123" s="844" t="s">
        <v>409</v>
      </c>
      <c r="CQ123" s="845"/>
      <c r="CR123" s="845"/>
      <c r="CS123" s="845"/>
      <c r="CT123" s="845"/>
      <c r="CU123" s="845"/>
      <c r="CV123" s="845"/>
      <c r="CW123" s="845"/>
      <c r="CX123" s="845"/>
      <c r="CY123" s="845"/>
      <c r="CZ123" s="845"/>
      <c r="DA123" s="845"/>
      <c r="DB123" s="845"/>
      <c r="DC123" s="845"/>
      <c r="DD123" s="845"/>
      <c r="DE123" s="845"/>
      <c r="DF123" s="846"/>
      <c r="DG123" s="788">
        <v>166865</v>
      </c>
      <c r="DH123" s="789"/>
      <c r="DI123" s="789"/>
      <c r="DJ123" s="789"/>
      <c r="DK123" s="790"/>
      <c r="DL123" s="791">
        <v>158830</v>
      </c>
      <c r="DM123" s="789"/>
      <c r="DN123" s="789"/>
      <c r="DO123" s="789"/>
      <c r="DP123" s="790"/>
      <c r="DQ123" s="791">
        <v>139264</v>
      </c>
      <c r="DR123" s="789"/>
      <c r="DS123" s="789"/>
      <c r="DT123" s="789"/>
      <c r="DU123" s="790"/>
      <c r="DV123" s="833">
        <v>2.7</v>
      </c>
      <c r="DW123" s="834"/>
      <c r="DX123" s="834"/>
      <c r="DY123" s="834"/>
      <c r="DZ123" s="835"/>
    </row>
    <row r="124" spans="1:130" s="216" customFormat="1" ht="26.25" customHeight="1" thickBot="1" x14ac:dyDescent="0.25">
      <c r="A124" s="829"/>
      <c r="B124" s="830"/>
      <c r="C124" s="824" t="s">
        <v>468</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128</v>
      </c>
      <c r="AB124" s="789"/>
      <c r="AC124" s="789"/>
      <c r="AD124" s="789"/>
      <c r="AE124" s="790"/>
      <c r="AF124" s="791" t="s">
        <v>128</v>
      </c>
      <c r="AG124" s="789"/>
      <c r="AH124" s="789"/>
      <c r="AI124" s="789"/>
      <c r="AJ124" s="790"/>
      <c r="AK124" s="791" t="s">
        <v>128</v>
      </c>
      <c r="AL124" s="789"/>
      <c r="AM124" s="789"/>
      <c r="AN124" s="789"/>
      <c r="AO124" s="790"/>
      <c r="AP124" s="833" t="s">
        <v>128</v>
      </c>
      <c r="AQ124" s="834"/>
      <c r="AR124" s="834"/>
      <c r="AS124" s="834"/>
      <c r="AT124" s="835"/>
      <c r="AU124" s="836" t="s">
        <v>482</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128</v>
      </c>
      <c r="BR124" s="840"/>
      <c r="BS124" s="840"/>
      <c r="BT124" s="840"/>
      <c r="BU124" s="840"/>
      <c r="BV124" s="840" t="s">
        <v>128</v>
      </c>
      <c r="BW124" s="840"/>
      <c r="BX124" s="840"/>
      <c r="BY124" s="840"/>
      <c r="BZ124" s="840"/>
      <c r="CA124" s="840" t="s">
        <v>128</v>
      </c>
      <c r="CB124" s="840"/>
      <c r="CC124" s="840"/>
      <c r="CD124" s="840"/>
      <c r="CE124" s="840"/>
      <c r="CF124" s="735"/>
      <c r="CG124" s="736"/>
      <c r="CH124" s="736"/>
      <c r="CI124" s="736"/>
      <c r="CJ124" s="871"/>
      <c r="CK124" s="879"/>
      <c r="CL124" s="879"/>
      <c r="CM124" s="879"/>
      <c r="CN124" s="879"/>
      <c r="CO124" s="880"/>
      <c r="CP124" s="844" t="s">
        <v>483</v>
      </c>
      <c r="CQ124" s="845"/>
      <c r="CR124" s="845"/>
      <c r="CS124" s="845"/>
      <c r="CT124" s="845"/>
      <c r="CU124" s="845"/>
      <c r="CV124" s="845"/>
      <c r="CW124" s="845"/>
      <c r="CX124" s="845"/>
      <c r="CY124" s="845"/>
      <c r="CZ124" s="845"/>
      <c r="DA124" s="845"/>
      <c r="DB124" s="845"/>
      <c r="DC124" s="845"/>
      <c r="DD124" s="845"/>
      <c r="DE124" s="845"/>
      <c r="DF124" s="846"/>
      <c r="DG124" s="772">
        <v>252542</v>
      </c>
      <c r="DH124" s="773"/>
      <c r="DI124" s="773"/>
      <c r="DJ124" s="773"/>
      <c r="DK124" s="774"/>
      <c r="DL124" s="775">
        <v>212398</v>
      </c>
      <c r="DM124" s="773"/>
      <c r="DN124" s="773"/>
      <c r="DO124" s="773"/>
      <c r="DP124" s="774"/>
      <c r="DQ124" s="775">
        <v>167076</v>
      </c>
      <c r="DR124" s="773"/>
      <c r="DS124" s="773"/>
      <c r="DT124" s="773"/>
      <c r="DU124" s="774"/>
      <c r="DV124" s="857">
        <v>3.3</v>
      </c>
      <c r="DW124" s="858"/>
      <c r="DX124" s="858"/>
      <c r="DY124" s="858"/>
      <c r="DZ124" s="859"/>
    </row>
    <row r="125" spans="1:130" s="216" customFormat="1" ht="26.25" customHeight="1" x14ac:dyDescent="0.2">
      <c r="A125" s="829"/>
      <c r="B125" s="830"/>
      <c r="C125" s="824" t="s">
        <v>470</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447</v>
      </c>
      <c r="AB125" s="789"/>
      <c r="AC125" s="789"/>
      <c r="AD125" s="789"/>
      <c r="AE125" s="790"/>
      <c r="AF125" s="791" t="s">
        <v>128</v>
      </c>
      <c r="AG125" s="789"/>
      <c r="AH125" s="789"/>
      <c r="AI125" s="789"/>
      <c r="AJ125" s="790"/>
      <c r="AK125" s="791" t="s">
        <v>128</v>
      </c>
      <c r="AL125" s="789"/>
      <c r="AM125" s="789"/>
      <c r="AN125" s="789"/>
      <c r="AO125" s="790"/>
      <c r="AP125" s="833" t="s">
        <v>447</v>
      </c>
      <c r="AQ125" s="834"/>
      <c r="AR125" s="834"/>
      <c r="AS125" s="834"/>
      <c r="AT125" s="835"/>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60" t="s">
        <v>484</v>
      </c>
      <c r="CL125" s="861"/>
      <c r="CM125" s="861"/>
      <c r="CN125" s="861"/>
      <c r="CO125" s="862"/>
      <c r="CP125" s="869" t="s">
        <v>485</v>
      </c>
      <c r="CQ125" s="817"/>
      <c r="CR125" s="817"/>
      <c r="CS125" s="817"/>
      <c r="CT125" s="817"/>
      <c r="CU125" s="817"/>
      <c r="CV125" s="817"/>
      <c r="CW125" s="817"/>
      <c r="CX125" s="817"/>
      <c r="CY125" s="817"/>
      <c r="CZ125" s="817"/>
      <c r="DA125" s="817"/>
      <c r="DB125" s="817"/>
      <c r="DC125" s="817"/>
      <c r="DD125" s="817"/>
      <c r="DE125" s="817"/>
      <c r="DF125" s="818"/>
      <c r="DG125" s="870" t="s">
        <v>128</v>
      </c>
      <c r="DH125" s="851"/>
      <c r="DI125" s="851"/>
      <c r="DJ125" s="851"/>
      <c r="DK125" s="851"/>
      <c r="DL125" s="851" t="s">
        <v>128</v>
      </c>
      <c r="DM125" s="851"/>
      <c r="DN125" s="851"/>
      <c r="DO125" s="851"/>
      <c r="DP125" s="851"/>
      <c r="DQ125" s="851" t="s">
        <v>128</v>
      </c>
      <c r="DR125" s="851"/>
      <c r="DS125" s="851"/>
      <c r="DT125" s="851"/>
      <c r="DU125" s="851"/>
      <c r="DV125" s="852" t="s">
        <v>128</v>
      </c>
      <c r="DW125" s="852"/>
      <c r="DX125" s="852"/>
      <c r="DY125" s="852"/>
      <c r="DZ125" s="853"/>
    </row>
    <row r="126" spans="1:130" s="216" customFormat="1" ht="26.25" customHeight="1" thickBot="1" x14ac:dyDescent="0.25">
      <c r="A126" s="829"/>
      <c r="B126" s="830"/>
      <c r="C126" s="824" t="s">
        <v>472</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128</v>
      </c>
      <c r="AB126" s="789"/>
      <c r="AC126" s="789"/>
      <c r="AD126" s="789"/>
      <c r="AE126" s="790"/>
      <c r="AF126" s="791" t="s">
        <v>128</v>
      </c>
      <c r="AG126" s="789"/>
      <c r="AH126" s="789"/>
      <c r="AI126" s="789"/>
      <c r="AJ126" s="790"/>
      <c r="AK126" s="791" t="s">
        <v>128</v>
      </c>
      <c r="AL126" s="789"/>
      <c r="AM126" s="789"/>
      <c r="AN126" s="789"/>
      <c r="AO126" s="790"/>
      <c r="AP126" s="833" t="s">
        <v>128</v>
      </c>
      <c r="AQ126" s="834"/>
      <c r="AR126" s="834"/>
      <c r="AS126" s="834"/>
      <c r="AT126" s="835"/>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63"/>
      <c r="CL126" s="864"/>
      <c r="CM126" s="864"/>
      <c r="CN126" s="864"/>
      <c r="CO126" s="865"/>
      <c r="CP126" s="824" t="s">
        <v>486</v>
      </c>
      <c r="CQ126" s="761"/>
      <c r="CR126" s="761"/>
      <c r="CS126" s="761"/>
      <c r="CT126" s="761"/>
      <c r="CU126" s="761"/>
      <c r="CV126" s="761"/>
      <c r="CW126" s="761"/>
      <c r="CX126" s="761"/>
      <c r="CY126" s="761"/>
      <c r="CZ126" s="761"/>
      <c r="DA126" s="761"/>
      <c r="DB126" s="761"/>
      <c r="DC126" s="761"/>
      <c r="DD126" s="761"/>
      <c r="DE126" s="761"/>
      <c r="DF126" s="762"/>
      <c r="DG126" s="825" t="s">
        <v>447</v>
      </c>
      <c r="DH126" s="826"/>
      <c r="DI126" s="826"/>
      <c r="DJ126" s="826"/>
      <c r="DK126" s="826"/>
      <c r="DL126" s="826" t="s">
        <v>128</v>
      </c>
      <c r="DM126" s="826"/>
      <c r="DN126" s="826"/>
      <c r="DO126" s="826"/>
      <c r="DP126" s="826"/>
      <c r="DQ126" s="826" t="s">
        <v>128</v>
      </c>
      <c r="DR126" s="826"/>
      <c r="DS126" s="826"/>
      <c r="DT126" s="826"/>
      <c r="DU126" s="826"/>
      <c r="DV126" s="803" t="s">
        <v>128</v>
      </c>
      <c r="DW126" s="803"/>
      <c r="DX126" s="803"/>
      <c r="DY126" s="803"/>
      <c r="DZ126" s="804"/>
    </row>
    <row r="127" spans="1:130" s="216" customFormat="1" ht="26.25" customHeight="1" x14ac:dyDescent="0.2">
      <c r="A127" s="831"/>
      <c r="B127" s="832"/>
      <c r="C127" s="847" t="s">
        <v>487</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128</v>
      </c>
      <c r="AB127" s="789"/>
      <c r="AC127" s="789"/>
      <c r="AD127" s="789"/>
      <c r="AE127" s="790"/>
      <c r="AF127" s="791" t="s">
        <v>447</v>
      </c>
      <c r="AG127" s="789"/>
      <c r="AH127" s="789"/>
      <c r="AI127" s="789"/>
      <c r="AJ127" s="790"/>
      <c r="AK127" s="791" t="s">
        <v>447</v>
      </c>
      <c r="AL127" s="789"/>
      <c r="AM127" s="789"/>
      <c r="AN127" s="789"/>
      <c r="AO127" s="790"/>
      <c r="AP127" s="833" t="s">
        <v>128</v>
      </c>
      <c r="AQ127" s="834"/>
      <c r="AR127" s="834"/>
      <c r="AS127" s="834"/>
      <c r="AT127" s="835"/>
      <c r="AU127" s="218"/>
      <c r="AV127" s="218"/>
      <c r="AW127" s="218"/>
      <c r="AX127" s="850" t="s">
        <v>488</v>
      </c>
      <c r="AY127" s="821"/>
      <c r="AZ127" s="821"/>
      <c r="BA127" s="821"/>
      <c r="BB127" s="821"/>
      <c r="BC127" s="821"/>
      <c r="BD127" s="821"/>
      <c r="BE127" s="822"/>
      <c r="BF127" s="820" t="s">
        <v>489</v>
      </c>
      <c r="BG127" s="821"/>
      <c r="BH127" s="821"/>
      <c r="BI127" s="821"/>
      <c r="BJ127" s="821"/>
      <c r="BK127" s="821"/>
      <c r="BL127" s="822"/>
      <c r="BM127" s="820" t="s">
        <v>490</v>
      </c>
      <c r="BN127" s="821"/>
      <c r="BO127" s="821"/>
      <c r="BP127" s="821"/>
      <c r="BQ127" s="821"/>
      <c r="BR127" s="821"/>
      <c r="BS127" s="822"/>
      <c r="BT127" s="820" t="s">
        <v>491</v>
      </c>
      <c r="BU127" s="821"/>
      <c r="BV127" s="821"/>
      <c r="BW127" s="821"/>
      <c r="BX127" s="821"/>
      <c r="BY127" s="821"/>
      <c r="BZ127" s="823"/>
      <c r="CA127" s="218"/>
      <c r="CB127" s="218"/>
      <c r="CC127" s="218"/>
      <c r="CD127" s="241"/>
      <c r="CE127" s="241"/>
      <c r="CF127" s="241"/>
      <c r="CG127" s="218"/>
      <c r="CH127" s="218"/>
      <c r="CI127" s="218"/>
      <c r="CJ127" s="240"/>
      <c r="CK127" s="863"/>
      <c r="CL127" s="864"/>
      <c r="CM127" s="864"/>
      <c r="CN127" s="864"/>
      <c r="CO127" s="865"/>
      <c r="CP127" s="824" t="s">
        <v>492</v>
      </c>
      <c r="CQ127" s="761"/>
      <c r="CR127" s="761"/>
      <c r="CS127" s="761"/>
      <c r="CT127" s="761"/>
      <c r="CU127" s="761"/>
      <c r="CV127" s="761"/>
      <c r="CW127" s="761"/>
      <c r="CX127" s="761"/>
      <c r="CY127" s="761"/>
      <c r="CZ127" s="761"/>
      <c r="DA127" s="761"/>
      <c r="DB127" s="761"/>
      <c r="DC127" s="761"/>
      <c r="DD127" s="761"/>
      <c r="DE127" s="761"/>
      <c r="DF127" s="762"/>
      <c r="DG127" s="825" t="s">
        <v>128</v>
      </c>
      <c r="DH127" s="826"/>
      <c r="DI127" s="826"/>
      <c r="DJ127" s="826"/>
      <c r="DK127" s="826"/>
      <c r="DL127" s="826" t="s">
        <v>128</v>
      </c>
      <c r="DM127" s="826"/>
      <c r="DN127" s="826"/>
      <c r="DO127" s="826"/>
      <c r="DP127" s="826"/>
      <c r="DQ127" s="826" t="s">
        <v>128</v>
      </c>
      <c r="DR127" s="826"/>
      <c r="DS127" s="826"/>
      <c r="DT127" s="826"/>
      <c r="DU127" s="826"/>
      <c r="DV127" s="803" t="s">
        <v>447</v>
      </c>
      <c r="DW127" s="803"/>
      <c r="DX127" s="803"/>
      <c r="DY127" s="803"/>
      <c r="DZ127" s="804"/>
    </row>
    <row r="128" spans="1:130" s="216" customFormat="1" ht="26.25" customHeight="1" thickBot="1" x14ac:dyDescent="0.25">
      <c r="A128" s="805" t="s">
        <v>493</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494</v>
      </c>
      <c r="X128" s="807"/>
      <c r="Y128" s="807"/>
      <c r="Z128" s="808"/>
      <c r="AA128" s="809">
        <v>50044</v>
      </c>
      <c r="AB128" s="810"/>
      <c r="AC128" s="810"/>
      <c r="AD128" s="810"/>
      <c r="AE128" s="811"/>
      <c r="AF128" s="812">
        <v>29730</v>
      </c>
      <c r="AG128" s="810"/>
      <c r="AH128" s="810"/>
      <c r="AI128" s="810"/>
      <c r="AJ128" s="811"/>
      <c r="AK128" s="812">
        <v>12771</v>
      </c>
      <c r="AL128" s="810"/>
      <c r="AM128" s="810"/>
      <c r="AN128" s="810"/>
      <c r="AO128" s="811"/>
      <c r="AP128" s="813"/>
      <c r="AQ128" s="814"/>
      <c r="AR128" s="814"/>
      <c r="AS128" s="814"/>
      <c r="AT128" s="815"/>
      <c r="AU128" s="218"/>
      <c r="AV128" s="218"/>
      <c r="AW128" s="218"/>
      <c r="AX128" s="816" t="s">
        <v>495</v>
      </c>
      <c r="AY128" s="817"/>
      <c r="AZ128" s="817"/>
      <c r="BA128" s="817"/>
      <c r="BB128" s="817"/>
      <c r="BC128" s="817"/>
      <c r="BD128" s="817"/>
      <c r="BE128" s="818"/>
      <c r="BF128" s="795" t="s">
        <v>128</v>
      </c>
      <c r="BG128" s="796"/>
      <c r="BH128" s="796"/>
      <c r="BI128" s="796"/>
      <c r="BJ128" s="796"/>
      <c r="BK128" s="796"/>
      <c r="BL128" s="819"/>
      <c r="BM128" s="795">
        <v>14.44</v>
      </c>
      <c r="BN128" s="796"/>
      <c r="BO128" s="796"/>
      <c r="BP128" s="796"/>
      <c r="BQ128" s="796"/>
      <c r="BR128" s="796"/>
      <c r="BS128" s="819"/>
      <c r="BT128" s="795">
        <v>20</v>
      </c>
      <c r="BU128" s="796"/>
      <c r="BV128" s="796"/>
      <c r="BW128" s="796"/>
      <c r="BX128" s="796"/>
      <c r="BY128" s="796"/>
      <c r="BZ128" s="797"/>
      <c r="CA128" s="241"/>
      <c r="CB128" s="241"/>
      <c r="CC128" s="241"/>
      <c r="CD128" s="241"/>
      <c r="CE128" s="241"/>
      <c r="CF128" s="241"/>
      <c r="CG128" s="218"/>
      <c r="CH128" s="218"/>
      <c r="CI128" s="218"/>
      <c r="CJ128" s="240"/>
      <c r="CK128" s="866"/>
      <c r="CL128" s="867"/>
      <c r="CM128" s="867"/>
      <c r="CN128" s="867"/>
      <c r="CO128" s="868"/>
      <c r="CP128" s="798" t="s">
        <v>496</v>
      </c>
      <c r="CQ128" s="739"/>
      <c r="CR128" s="739"/>
      <c r="CS128" s="739"/>
      <c r="CT128" s="739"/>
      <c r="CU128" s="739"/>
      <c r="CV128" s="739"/>
      <c r="CW128" s="739"/>
      <c r="CX128" s="739"/>
      <c r="CY128" s="739"/>
      <c r="CZ128" s="739"/>
      <c r="DA128" s="739"/>
      <c r="DB128" s="739"/>
      <c r="DC128" s="739"/>
      <c r="DD128" s="739"/>
      <c r="DE128" s="739"/>
      <c r="DF128" s="740"/>
      <c r="DG128" s="799" t="s">
        <v>128</v>
      </c>
      <c r="DH128" s="800"/>
      <c r="DI128" s="800"/>
      <c r="DJ128" s="800"/>
      <c r="DK128" s="800"/>
      <c r="DL128" s="800" t="s">
        <v>128</v>
      </c>
      <c r="DM128" s="800"/>
      <c r="DN128" s="800"/>
      <c r="DO128" s="800"/>
      <c r="DP128" s="800"/>
      <c r="DQ128" s="800" t="s">
        <v>447</v>
      </c>
      <c r="DR128" s="800"/>
      <c r="DS128" s="800"/>
      <c r="DT128" s="800"/>
      <c r="DU128" s="800"/>
      <c r="DV128" s="801" t="s">
        <v>128</v>
      </c>
      <c r="DW128" s="801"/>
      <c r="DX128" s="801"/>
      <c r="DY128" s="801"/>
      <c r="DZ128" s="802"/>
    </row>
    <row r="129" spans="1:131" s="216" customFormat="1" ht="26.25" customHeight="1" x14ac:dyDescent="0.2">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497</v>
      </c>
      <c r="X129" s="786"/>
      <c r="Y129" s="786"/>
      <c r="Z129" s="787"/>
      <c r="AA129" s="788">
        <v>5546725</v>
      </c>
      <c r="AB129" s="789"/>
      <c r="AC129" s="789"/>
      <c r="AD129" s="789"/>
      <c r="AE129" s="790"/>
      <c r="AF129" s="791">
        <v>5774801</v>
      </c>
      <c r="AG129" s="789"/>
      <c r="AH129" s="789"/>
      <c r="AI129" s="789"/>
      <c r="AJ129" s="790"/>
      <c r="AK129" s="791">
        <v>6000604</v>
      </c>
      <c r="AL129" s="789"/>
      <c r="AM129" s="789"/>
      <c r="AN129" s="789"/>
      <c r="AO129" s="790"/>
      <c r="AP129" s="792"/>
      <c r="AQ129" s="793"/>
      <c r="AR129" s="793"/>
      <c r="AS129" s="793"/>
      <c r="AT129" s="794"/>
      <c r="AU129" s="219"/>
      <c r="AV129" s="219"/>
      <c r="AW129" s="219"/>
      <c r="AX129" s="760" t="s">
        <v>498</v>
      </c>
      <c r="AY129" s="761"/>
      <c r="AZ129" s="761"/>
      <c r="BA129" s="761"/>
      <c r="BB129" s="761"/>
      <c r="BC129" s="761"/>
      <c r="BD129" s="761"/>
      <c r="BE129" s="762"/>
      <c r="BF129" s="779" t="s">
        <v>128</v>
      </c>
      <c r="BG129" s="780"/>
      <c r="BH129" s="780"/>
      <c r="BI129" s="780"/>
      <c r="BJ129" s="780"/>
      <c r="BK129" s="780"/>
      <c r="BL129" s="781"/>
      <c r="BM129" s="779">
        <v>19.440000000000001</v>
      </c>
      <c r="BN129" s="780"/>
      <c r="BO129" s="780"/>
      <c r="BP129" s="780"/>
      <c r="BQ129" s="780"/>
      <c r="BR129" s="780"/>
      <c r="BS129" s="781"/>
      <c r="BT129" s="779">
        <v>30</v>
      </c>
      <c r="BU129" s="780"/>
      <c r="BV129" s="780"/>
      <c r="BW129" s="780"/>
      <c r="BX129" s="780"/>
      <c r="BY129" s="780"/>
      <c r="BZ129" s="78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83" t="s">
        <v>499</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500</v>
      </c>
      <c r="X130" s="786"/>
      <c r="Y130" s="786"/>
      <c r="Z130" s="787"/>
      <c r="AA130" s="788">
        <v>961334</v>
      </c>
      <c r="AB130" s="789"/>
      <c r="AC130" s="789"/>
      <c r="AD130" s="789"/>
      <c r="AE130" s="790"/>
      <c r="AF130" s="791">
        <v>927243</v>
      </c>
      <c r="AG130" s="789"/>
      <c r="AH130" s="789"/>
      <c r="AI130" s="789"/>
      <c r="AJ130" s="790"/>
      <c r="AK130" s="791">
        <v>909754</v>
      </c>
      <c r="AL130" s="789"/>
      <c r="AM130" s="789"/>
      <c r="AN130" s="789"/>
      <c r="AO130" s="790"/>
      <c r="AP130" s="792"/>
      <c r="AQ130" s="793"/>
      <c r="AR130" s="793"/>
      <c r="AS130" s="793"/>
      <c r="AT130" s="794"/>
      <c r="AU130" s="219"/>
      <c r="AV130" s="219"/>
      <c r="AW130" s="219"/>
      <c r="AX130" s="760" t="s">
        <v>501</v>
      </c>
      <c r="AY130" s="761"/>
      <c r="AZ130" s="761"/>
      <c r="BA130" s="761"/>
      <c r="BB130" s="761"/>
      <c r="BC130" s="761"/>
      <c r="BD130" s="761"/>
      <c r="BE130" s="762"/>
      <c r="BF130" s="763">
        <v>10.4</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502</v>
      </c>
      <c r="X131" s="770"/>
      <c r="Y131" s="770"/>
      <c r="Z131" s="771"/>
      <c r="AA131" s="772">
        <v>4585391</v>
      </c>
      <c r="AB131" s="773"/>
      <c r="AC131" s="773"/>
      <c r="AD131" s="773"/>
      <c r="AE131" s="774"/>
      <c r="AF131" s="775">
        <v>4847558</v>
      </c>
      <c r="AG131" s="773"/>
      <c r="AH131" s="773"/>
      <c r="AI131" s="773"/>
      <c r="AJ131" s="774"/>
      <c r="AK131" s="775">
        <v>5090850</v>
      </c>
      <c r="AL131" s="773"/>
      <c r="AM131" s="773"/>
      <c r="AN131" s="773"/>
      <c r="AO131" s="774"/>
      <c r="AP131" s="776"/>
      <c r="AQ131" s="777"/>
      <c r="AR131" s="777"/>
      <c r="AS131" s="777"/>
      <c r="AT131" s="778"/>
      <c r="AU131" s="219"/>
      <c r="AV131" s="219"/>
      <c r="AW131" s="219"/>
      <c r="AX131" s="738" t="s">
        <v>503</v>
      </c>
      <c r="AY131" s="739"/>
      <c r="AZ131" s="739"/>
      <c r="BA131" s="739"/>
      <c r="BB131" s="739"/>
      <c r="BC131" s="739"/>
      <c r="BD131" s="739"/>
      <c r="BE131" s="740"/>
      <c r="BF131" s="741" t="s">
        <v>128</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47" t="s">
        <v>504</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505</v>
      </c>
      <c r="W132" s="751"/>
      <c r="X132" s="751"/>
      <c r="Y132" s="751"/>
      <c r="Z132" s="752"/>
      <c r="AA132" s="753">
        <v>11.03733575</v>
      </c>
      <c r="AB132" s="754"/>
      <c r="AC132" s="754"/>
      <c r="AD132" s="754"/>
      <c r="AE132" s="755"/>
      <c r="AF132" s="756">
        <v>10.24420956</v>
      </c>
      <c r="AG132" s="754"/>
      <c r="AH132" s="754"/>
      <c r="AI132" s="754"/>
      <c r="AJ132" s="755"/>
      <c r="AK132" s="756">
        <v>9.9736193370000006</v>
      </c>
      <c r="AL132" s="754"/>
      <c r="AM132" s="754"/>
      <c r="AN132" s="754"/>
      <c r="AO132" s="755"/>
      <c r="AP132" s="757"/>
      <c r="AQ132" s="758"/>
      <c r="AR132" s="758"/>
      <c r="AS132" s="758"/>
      <c r="AT132" s="759"/>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506</v>
      </c>
      <c r="W133" s="730"/>
      <c r="X133" s="730"/>
      <c r="Y133" s="730"/>
      <c r="Z133" s="731"/>
      <c r="AA133" s="732">
        <v>11.8</v>
      </c>
      <c r="AB133" s="733"/>
      <c r="AC133" s="733"/>
      <c r="AD133" s="733"/>
      <c r="AE133" s="734"/>
      <c r="AF133" s="732">
        <v>11.1</v>
      </c>
      <c r="AG133" s="733"/>
      <c r="AH133" s="733"/>
      <c r="AI133" s="733"/>
      <c r="AJ133" s="734"/>
      <c r="AK133" s="732">
        <v>10.4</v>
      </c>
      <c r="AL133" s="733"/>
      <c r="AM133" s="733"/>
      <c r="AN133" s="733"/>
      <c r="AO133" s="734"/>
      <c r="AP133" s="735"/>
      <c r="AQ133" s="736"/>
      <c r="AR133" s="736"/>
      <c r="AS133" s="736"/>
      <c r="AT133" s="737"/>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pl+euup37RWqA4buRwvOIGsUES/+342KCMVSOFrXnAkFhXIFSSAbUbWGxy5VQ8lCuXAKQ36L3i/404Ea7vdbYQ==" saltValue="jEjQJ5pCK0gDybRstKR7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46" customWidth="1"/>
    <col min="121" max="121" width="0" style="245" hidden="1" customWidth="1"/>
    <col min="122" max="16384" width="9" style="245" hidden="1"/>
  </cols>
  <sheetData>
    <row r="1" spans="1:120" ht="13"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5"/>
    </row>
    <row r="17" spans="119:120" ht="13" x14ac:dyDescent="0.2">
      <c r="DP17" s="245"/>
    </row>
    <row r="18" spans="119:120" ht="13" x14ac:dyDescent="0.2"/>
    <row r="19" spans="119:120" ht="13" x14ac:dyDescent="0.2"/>
    <row r="20" spans="119:120" ht="13" x14ac:dyDescent="0.2">
      <c r="DO20" s="245"/>
      <c r="DP20" s="245"/>
    </row>
    <row r="21" spans="119:120" ht="13" x14ac:dyDescent="0.2">
      <c r="DP21" s="245"/>
    </row>
    <row r="22" spans="119:120" ht="13" x14ac:dyDescent="0.2"/>
    <row r="23" spans="119:120" ht="13" x14ac:dyDescent="0.2">
      <c r="DO23" s="245"/>
      <c r="DP23" s="245"/>
    </row>
    <row r="24" spans="119:120" ht="13" x14ac:dyDescent="0.2">
      <c r="DP24" s="245"/>
    </row>
    <row r="25" spans="119:120" ht="13" x14ac:dyDescent="0.2">
      <c r="DP25" s="245"/>
    </row>
    <row r="26" spans="119:120" ht="13" x14ac:dyDescent="0.2">
      <c r="DO26" s="245"/>
      <c r="DP26" s="245"/>
    </row>
    <row r="27" spans="119:120" ht="13" x14ac:dyDescent="0.2"/>
    <row r="28" spans="119:120" ht="13" x14ac:dyDescent="0.2">
      <c r="DO28" s="245"/>
      <c r="DP28" s="245"/>
    </row>
    <row r="29" spans="119:120" ht="13" x14ac:dyDescent="0.2">
      <c r="DP29" s="245"/>
    </row>
    <row r="30" spans="119:120" ht="13" x14ac:dyDescent="0.2"/>
    <row r="31" spans="119:120" ht="13" x14ac:dyDescent="0.2">
      <c r="DO31" s="245"/>
      <c r="DP31" s="245"/>
    </row>
    <row r="32" spans="119:120" ht="13" x14ac:dyDescent="0.2"/>
    <row r="33" spans="98:120" ht="13" x14ac:dyDescent="0.2">
      <c r="DO33" s="245"/>
      <c r="DP33" s="245"/>
    </row>
    <row r="34" spans="98:120" ht="13" x14ac:dyDescent="0.2">
      <c r="DM34" s="245"/>
    </row>
    <row r="35" spans="98:120" ht="13" x14ac:dyDescent="0.2">
      <c r="CT35" s="245"/>
      <c r="CU35" s="245"/>
      <c r="CV35" s="245"/>
      <c r="CY35" s="245"/>
      <c r="CZ35" s="245"/>
      <c r="DA35" s="245"/>
      <c r="DD35" s="245"/>
      <c r="DE35" s="245"/>
      <c r="DF35" s="245"/>
      <c r="DI35" s="245"/>
      <c r="DJ35" s="245"/>
      <c r="DK35" s="245"/>
      <c r="DM35" s="245"/>
      <c r="DN35" s="245"/>
      <c r="DO35" s="245"/>
      <c r="DP35" s="245"/>
    </row>
    <row r="36" spans="98:120" ht="13" x14ac:dyDescent="0.2"/>
    <row r="37" spans="98:120" ht="13" x14ac:dyDescent="0.2">
      <c r="CW37" s="245"/>
      <c r="DB37" s="245"/>
      <c r="DG37" s="245"/>
      <c r="DL37" s="245"/>
      <c r="DP37" s="245"/>
    </row>
    <row r="38" spans="98:120" ht="13"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5"/>
      <c r="DO49" s="245"/>
      <c r="DP49" s="24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5"/>
      <c r="CS63" s="245"/>
      <c r="CX63" s="245"/>
      <c r="DC63" s="245"/>
      <c r="DH63" s="245"/>
    </row>
    <row r="64" spans="22:120" ht="13" x14ac:dyDescent="0.2">
      <c r="V64" s="245"/>
    </row>
    <row r="65" spans="15:120" ht="13"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 x14ac:dyDescent="0.2">
      <c r="Q66" s="245"/>
      <c r="S66" s="245"/>
      <c r="U66" s="245"/>
      <c r="DM66" s="245"/>
    </row>
    <row r="67" spans="15:120" ht="13"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 x14ac:dyDescent="0.2"/>
    <row r="69" spans="15:120" ht="13" x14ac:dyDescent="0.2"/>
    <row r="70" spans="15:120" ht="13" x14ac:dyDescent="0.2"/>
    <row r="71" spans="15:120" ht="13" x14ac:dyDescent="0.2"/>
    <row r="72" spans="15:120" ht="13" x14ac:dyDescent="0.2">
      <c r="DP72" s="245"/>
    </row>
    <row r="73" spans="15:120" ht="13" x14ac:dyDescent="0.2">
      <c r="DP73" s="24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5"/>
      <c r="CX96" s="245"/>
      <c r="DC96" s="245"/>
      <c r="DH96" s="245"/>
    </row>
    <row r="97" spans="24:120" ht="13" x14ac:dyDescent="0.2">
      <c r="CS97" s="245"/>
      <c r="CX97" s="245"/>
      <c r="DC97" s="245"/>
      <c r="DH97" s="245"/>
      <c r="DP97" s="246" t="s">
        <v>507</v>
      </c>
    </row>
    <row r="98" spans="24:120" ht="13" hidden="1" x14ac:dyDescent="0.2">
      <c r="CS98" s="245"/>
      <c r="CX98" s="245"/>
      <c r="DC98" s="245"/>
      <c r="DH98" s="245"/>
    </row>
    <row r="99" spans="24:120" ht="13"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 hidden="1" x14ac:dyDescent="0.2">
      <c r="CT103" s="245"/>
      <c r="CV103" s="245"/>
      <c r="CW103" s="245"/>
      <c r="CY103" s="245"/>
      <c r="DA103" s="245"/>
      <c r="DB103" s="245"/>
      <c r="DD103" s="245"/>
      <c r="DF103" s="245"/>
      <c r="DG103" s="245"/>
      <c r="DI103" s="245"/>
      <c r="DK103" s="245"/>
      <c r="DL103" s="245"/>
      <c r="DM103" s="245"/>
      <c r="DN103" s="245"/>
      <c r="DO103" s="245"/>
      <c r="DP103" s="245"/>
    </row>
    <row r="104" spans="24:120" ht="13"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32"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46" customWidth="1"/>
    <col min="117" max="16384" width="9" style="245" hidden="1"/>
  </cols>
  <sheetData>
    <row r="1" spans="2:116" ht="13"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 x14ac:dyDescent="0.2"/>
    <row r="3" spans="2:116" ht="13" x14ac:dyDescent="0.2"/>
    <row r="4" spans="2:116" ht="13"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 x14ac:dyDescent="0.2"/>
    <row r="20" spans="9:116" ht="13" x14ac:dyDescent="0.2"/>
    <row r="21" spans="9:116" ht="13" x14ac:dyDescent="0.2">
      <c r="DL21" s="245"/>
    </row>
    <row r="22" spans="9:116" ht="13" x14ac:dyDescent="0.2">
      <c r="DI22" s="245"/>
      <c r="DJ22" s="245"/>
      <c r="DK22" s="245"/>
      <c r="DL22" s="245"/>
    </row>
    <row r="23" spans="9:116" ht="13" x14ac:dyDescent="0.2">
      <c r="CY23" s="245"/>
      <c r="CZ23" s="245"/>
      <c r="DA23" s="245"/>
      <c r="DB23" s="245"/>
      <c r="DC23" s="245"/>
      <c r="DD23" s="245"/>
      <c r="DE23" s="245"/>
      <c r="DF23" s="245"/>
      <c r="DG23" s="245"/>
      <c r="DH23" s="245"/>
      <c r="DI23" s="245"/>
      <c r="DJ23" s="245"/>
      <c r="DK23" s="245"/>
      <c r="DL23" s="24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5"/>
      <c r="DA35" s="245"/>
      <c r="DB35" s="245"/>
      <c r="DC35" s="245"/>
      <c r="DD35" s="245"/>
      <c r="DE35" s="245"/>
      <c r="DF35" s="245"/>
      <c r="DG35" s="245"/>
      <c r="DH35" s="245"/>
      <c r="DI35" s="245"/>
      <c r="DJ35" s="245"/>
      <c r="DK35" s="245"/>
      <c r="DL35" s="245"/>
    </row>
    <row r="36" spans="15:116" ht="13" x14ac:dyDescent="0.2"/>
    <row r="37" spans="15:116" ht="13" x14ac:dyDescent="0.2">
      <c r="DL37" s="245"/>
    </row>
    <row r="38" spans="15:116" ht="13" x14ac:dyDescent="0.2">
      <c r="DI38" s="245"/>
      <c r="DJ38" s="245"/>
      <c r="DK38" s="245"/>
      <c r="DL38" s="245"/>
    </row>
    <row r="39" spans="15:116" ht="13" x14ac:dyDescent="0.2"/>
    <row r="40" spans="15:116" ht="13" x14ac:dyDescent="0.2"/>
    <row r="41" spans="15:116" ht="13" x14ac:dyDescent="0.2"/>
    <row r="42" spans="15:116" ht="13" x14ac:dyDescent="0.2"/>
    <row r="43" spans="15:116" ht="13"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 x14ac:dyDescent="0.2">
      <c r="DL44" s="245"/>
    </row>
    <row r="45" spans="15:116" ht="13" x14ac:dyDescent="0.2"/>
    <row r="46" spans="15:116" ht="13" x14ac:dyDescent="0.2">
      <c r="DA46" s="245"/>
      <c r="DB46" s="245"/>
      <c r="DC46" s="245"/>
      <c r="DD46" s="245"/>
      <c r="DE46" s="245"/>
      <c r="DF46" s="245"/>
      <c r="DG46" s="245"/>
      <c r="DH46" s="245"/>
      <c r="DI46" s="245"/>
      <c r="DJ46" s="245"/>
      <c r="DK46" s="245"/>
      <c r="DL46" s="245"/>
    </row>
    <row r="47" spans="15:116" ht="13" x14ac:dyDescent="0.2"/>
    <row r="48" spans="15:116" ht="13" x14ac:dyDescent="0.2"/>
    <row r="49" spans="104:116" ht="13" x14ac:dyDescent="0.2"/>
    <row r="50" spans="104:116" ht="13" x14ac:dyDescent="0.2">
      <c r="CZ50" s="245"/>
      <c r="DA50" s="245"/>
      <c r="DB50" s="245"/>
      <c r="DC50" s="245"/>
      <c r="DD50" s="245"/>
      <c r="DE50" s="245"/>
      <c r="DF50" s="245"/>
      <c r="DG50" s="245"/>
      <c r="DH50" s="245"/>
      <c r="DI50" s="245"/>
      <c r="DJ50" s="245"/>
      <c r="DK50" s="245"/>
      <c r="DL50" s="245"/>
    </row>
    <row r="51" spans="104:116" ht="13" x14ac:dyDescent="0.2"/>
    <row r="52" spans="104:116" ht="13" x14ac:dyDescent="0.2"/>
    <row r="53" spans="104:116" ht="13" x14ac:dyDescent="0.2">
      <c r="DL53" s="24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5"/>
      <c r="DD67" s="245"/>
      <c r="DE67" s="245"/>
      <c r="DF67" s="245"/>
      <c r="DG67" s="245"/>
      <c r="DH67" s="245"/>
      <c r="DI67" s="245"/>
      <c r="DJ67" s="245"/>
      <c r="DK67" s="245"/>
      <c r="DL67" s="24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Iv3zF3JP5RooCG9XzcHoLRv9ZEx/3kqNRSFelMxtEt3D6w0fUhg5iMJXJWqGH76EcHsgGr6qwvb2yv6ZOfKg==" saltValue="ZQQJ8NpjT4/FtaLQZhyfH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47" customWidth="1"/>
    <col min="37" max="44" width="17" style="247" customWidth="1"/>
    <col min="45" max="45" width="6.08984375" style="253" customWidth="1"/>
    <col min="46" max="46" width="3" style="251" customWidth="1"/>
    <col min="47" max="47" width="19.08984375" style="247" hidden="1" customWidth="1"/>
    <col min="48" max="52" width="12.6328125" style="247" hidden="1" customWidth="1"/>
    <col min="53" max="16384" width="8.6328125" style="247" hidden="1"/>
  </cols>
  <sheetData>
    <row r="1" spans="1:46" ht="13" x14ac:dyDescent="0.2">
      <c r="AS1" s="247"/>
      <c r="AT1" s="247"/>
    </row>
    <row r="2" spans="1:46" ht="13" x14ac:dyDescent="0.2">
      <c r="AS2" s="247"/>
      <c r="AT2" s="247"/>
    </row>
    <row r="3" spans="1:46" ht="13" x14ac:dyDescent="0.2">
      <c r="AS3" s="247"/>
      <c r="AT3" s="247"/>
    </row>
    <row r="4" spans="1:46" ht="13" x14ac:dyDescent="0.2">
      <c r="AS4" s="247"/>
      <c r="AT4" s="247"/>
    </row>
    <row r="5" spans="1:46" ht="16.5" x14ac:dyDescent="0.2">
      <c r="A5" s="248" t="s">
        <v>508</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 x14ac:dyDescent="0.2">
      <c r="A6" s="251"/>
      <c r="AK6" s="252" t="s">
        <v>509</v>
      </c>
      <c r="AL6" s="252"/>
      <c r="AM6" s="252"/>
      <c r="AN6" s="252"/>
    </row>
    <row r="7" spans="1:46" ht="13.5" customHeight="1" x14ac:dyDescent="0.2">
      <c r="A7" s="251"/>
      <c r="AK7" s="254"/>
      <c r="AL7" s="255"/>
      <c r="AM7" s="255"/>
      <c r="AN7" s="256"/>
      <c r="AO7" s="1127" t="s">
        <v>510</v>
      </c>
      <c r="AP7" s="257"/>
      <c r="AQ7" s="258" t="s">
        <v>511</v>
      </c>
      <c r="AR7" s="259"/>
    </row>
    <row r="8" spans="1:46" ht="13" x14ac:dyDescent="0.2">
      <c r="A8" s="251"/>
      <c r="AK8" s="260"/>
      <c r="AL8" s="261"/>
      <c r="AM8" s="261"/>
      <c r="AN8" s="262"/>
      <c r="AO8" s="1128"/>
      <c r="AP8" s="263" t="s">
        <v>512</v>
      </c>
      <c r="AQ8" s="264" t="s">
        <v>513</v>
      </c>
      <c r="AR8" s="265" t="s">
        <v>514</v>
      </c>
    </row>
    <row r="9" spans="1:46" ht="13" x14ac:dyDescent="0.2">
      <c r="A9" s="251"/>
      <c r="AK9" s="1139" t="s">
        <v>515</v>
      </c>
      <c r="AL9" s="1140"/>
      <c r="AM9" s="1140"/>
      <c r="AN9" s="1141"/>
      <c r="AO9" s="266">
        <v>2016436</v>
      </c>
      <c r="AP9" s="266">
        <v>263586</v>
      </c>
      <c r="AQ9" s="267">
        <v>163770</v>
      </c>
      <c r="AR9" s="268">
        <v>60.9</v>
      </c>
    </row>
    <row r="10" spans="1:46" ht="13.5" customHeight="1" x14ac:dyDescent="0.2">
      <c r="A10" s="251"/>
      <c r="AK10" s="1139" t="s">
        <v>516</v>
      </c>
      <c r="AL10" s="1140"/>
      <c r="AM10" s="1140"/>
      <c r="AN10" s="1141"/>
      <c r="AO10" s="269">
        <v>2387</v>
      </c>
      <c r="AP10" s="269">
        <v>312</v>
      </c>
      <c r="AQ10" s="270">
        <v>24683</v>
      </c>
      <c r="AR10" s="271">
        <v>-98.7</v>
      </c>
    </row>
    <row r="11" spans="1:46" ht="13.5" customHeight="1" x14ac:dyDescent="0.2">
      <c r="A11" s="251"/>
      <c r="AK11" s="1139" t="s">
        <v>517</v>
      </c>
      <c r="AL11" s="1140"/>
      <c r="AM11" s="1140"/>
      <c r="AN11" s="1141"/>
      <c r="AO11" s="269">
        <v>41532</v>
      </c>
      <c r="AP11" s="269">
        <v>5429</v>
      </c>
      <c r="AQ11" s="270">
        <v>5136</v>
      </c>
      <c r="AR11" s="271">
        <v>5.7</v>
      </c>
    </row>
    <row r="12" spans="1:46" ht="13.5" customHeight="1" x14ac:dyDescent="0.2">
      <c r="A12" s="251"/>
      <c r="AK12" s="1139" t="s">
        <v>518</v>
      </c>
      <c r="AL12" s="1140"/>
      <c r="AM12" s="1140"/>
      <c r="AN12" s="1141"/>
      <c r="AO12" s="269" t="s">
        <v>519</v>
      </c>
      <c r="AP12" s="269" t="s">
        <v>519</v>
      </c>
      <c r="AQ12" s="270" t="s">
        <v>519</v>
      </c>
      <c r="AR12" s="271" t="s">
        <v>519</v>
      </c>
    </row>
    <row r="13" spans="1:46" ht="13.5" customHeight="1" x14ac:dyDescent="0.2">
      <c r="A13" s="251"/>
      <c r="AK13" s="1139" t="s">
        <v>520</v>
      </c>
      <c r="AL13" s="1140"/>
      <c r="AM13" s="1140"/>
      <c r="AN13" s="1141"/>
      <c r="AO13" s="269">
        <v>60775</v>
      </c>
      <c r="AP13" s="269">
        <v>7944</v>
      </c>
      <c r="AQ13" s="270">
        <v>6255</v>
      </c>
      <c r="AR13" s="271">
        <v>27</v>
      </c>
    </row>
    <row r="14" spans="1:46" ht="13.5" customHeight="1" x14ac:dyDescent="0.2">
      <c r="A14" s="251"/>
      <c r="AK14" s="1139" t="s">
        <v>521</v>
      </c>
      <c r="AL14" s="1140"/>
      <c r="AM14" s="1140"/>
      <c r="AN14" s="1141"/>
      <c r="AO14" s="269" t="s">
        <v>519</v>
      </c>
      <c r="AP14" s="269" t="s">
        <v>519</v>
      </c>
      <c r="AQ14" s="270">
        <v>3424</v>
      </c>
      <c r="AR14" s="271" t="s">
        <v>519</v>
      </c>
    </row>
    <row r="15" spans="1:46" ht="13.5" customHeight="1" x14ac:dyDescent="0.2">
      <c r="A15" s="251"/>
      <c r="AK15" s="1142" t="s">
        <v>522</v>
      </c>
      <c r="AL15" s="1143"/>
      <c r="AM15" s="1143"/>
      <c r="AN15" s="1144"/>
      <c r="AO15" s="269">
        <v>-146534</v>
      </c>
      <c r="AP15" s="269">
        <v>-19155</v>
      </c>
      <c r="AQ15" s="270">
        <v>-13292</v>
      </c>
      <c r="AR15" s="271">
        <v>44.1</v>
      </c>
    </row>
    <row r="16" spans="1:46" ht="13" x14ac:dyDescent="0.2">
      <c r="A16" s="251"/>
      <c r="AK16" s="1142" t="s">
        <v>187</v>
      </c>
      <c r="AL16" s="1143"/>
      <c r="AM16" s="1143"/>
      <c r="AN16" s="1144"/>
      <c r="AO16" s="269">
        <v>1974596</v>
      </c>
      <c r="AP16" s="269">
        <v>258117</v>
      </c>
      <c r="AQ16" s="270">
        <v>189976</v>
      </c>
      <c r="AR16" s="271">
        <v>35.9</v>
      </c>
    </row>
    <row r="17" spans="1:46" ht="13" x14ac:dyDescent="0.2">
      <c r="A17" s="251"/>
    </row>
    <row r="18" spans="1:46" ht="13" x14ac:dyDescent="0.2">
      <c r="A18" s="251"/>
      <c r="AQ18" s="272"/>
      <c r="AR18" s="272"/>
    </row>
    <row r="19" spans="1:46" ht="13" x14ac:dyDescent="0.2">
      <c r="A19" s="251"/>
      <c r="AK19" s="247" t="s">
        <v>523</v>
      </c>
    </row>
    <row r="20" spans="1:46" ht="13" x14ac:dyDescent="0.2">
      <c r="A20" s="251"/>
      <c r="AK20" s="273"/>
      <c r="AL20" s="274"/>
      <c r="AM20" s="274"/>
      <c r="AN20" s="275"/>
      <c r="AO20" s="276" t="s">
        <v>524</v>
      </c>
      <c r="AP20" s="277" t="s">
        <v>525</v>
      </c>
      <c r="AQ20" s="278" t="s">
        <v>526</v>
      </c>
      <c r="AR20" s="279"/>
    </row>
    <row r="21" spans="1:46" s="252" customFormat="1" ht="13" x14ac:dyDescent="0.2">
      <c r="A21" s="280"/>
      <c r="AK21" s="1145" t="s">
        <v>527</v>
      </c>
      <c r="AL21" s="1146"/>
      <c r="AM21" s="1146"/>
      <c r="AN21" s="1147"/>
      <c r="AO21" s="281">
        <v>29.8</v>
      </c>
      <c r="AP21" s="282">
        <v>16.39</v>
      </c>
      <c r="AQ21" s="283">
        <v>13.41</v>
      </c>
      <c r="AS21" s="284"/>
      <c r="AT21" s="280"/>
    </row>
    <row r="22" spans="1:46" s="252" customFormat="1" ht="13" x14ac:dyDescent="0.2">
      <c r="A22" s="280"/>
      <c r="AK22" s="1145" t="s">
        <v>528</v>
      </c>
      <c r="AL22" s="1146"/>
      <c r="AM22" s="1146"/>
      <c r="AN22" s="1147"/>
      <c r="AO22" s="285">
        <v>91.4</v>
      </c>
      <c r="AP22" s="286">
        <v>95.8</v>
      </c>
      <c r="AQ22" s="287">
        <v>-4.4000000000000004</v>
      </c>
      <c r="AR22" s="272"/>
      <c r="AS22" s="284"/>
      <c r="AT22" s="280"/>
    </row>
    <row r="23" spans="1:46" s="252" customFormat="1" ht="13" x14ac:dyDescent="0.2">
      <c r="A23" s="280"/>
      <c r="AP23" s="272"/>
      <c r="AQ23" s="272"/>
      <c r="AR23" s="272"/>
      <c r="AS23" s="284"/>
      <c r="AT23" s="280"/>
    </row>
    <row r="24" spans="1:46" s="252" customFormat="1" ht="13" x14ac:dyDescent="0.2">
      <c r="A24" s="280"/>
      <c r="AP24" s="272"/>
      <c r="AQ24" s="272"/>
      <c r="AR24" s="272"/>
      <c r="AS24" s="284"/>
      <c r="AT24" s="280"/>
    </row>
    <row r="25" spans="1:46" s="252" customFormat="1" ht="13"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 x14ac:dyDescent="0.2">
      <c r="A26" s="1138" t="s">
        <v>529</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ht="13" x14ac:dyDescent="0.2">
      <c r="A27" s="292"/>
      <c r="AS27" s="247"/>
      <c r="AT27" s="247"/>
    </row>
    <row r="28" spans="1:46" ht="16.5" x14ac:dyDescent="0.2">
      <c r="A28" s="248" t="s">
        <v>530</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 x14ac:dyDescent="0.2">
      <c r="A29" s="251"/>
      <c r="AK29" s="252" t="s">
        <v>531</v>
      </c>
      <c r="AL29" s="252"/>
      <c r="AM29" s="252"/>
      <c r="AN29" s="252"/>
      <c r="AS29" s="294"/>
    </row>
    <row r="30" spans="1:46" ht="13.5" customHeight="1" x14ac:dyDescent="0.2">
      <c r="A30" s="251"/>
      <c r="AK30" s="254"/>
      <c r="AL30" s="255"/>
      <c r="AM30" s="255"/>
      <c r="AN30" s="256"/>
      <c r="AO30" s="1127" t="s">
        <v>510</v>
      </c>
      <c r="AP30" s="257"/>
      <c r="AQ30" s="258" t="s">
        <v>511</v>
      </c>
      <c r="AR30" s="259"/>
    </row>
    <row r="31" spans="1:46" ht="13" x14ac:dyDescent="0.2">
      <c r="A31" s="251"/>
      <c r="AK31" s="260"/>
      <c r="AL31" s="261"/>
      <c r="AM31" s="261"/>
      <c r="AN31" s="262"/>
      <c r="AO31" s="1128"/>
      <c r="AP31" s="263" t="s">
        <v>512</v>
      </c>
      <c r="AQ31" s="264" t="s">
        <v>513</v>
      </c>
      <c r="AR31" s="265" t="s">
        <v>514</v>
      </c>
    </row>
    <row r="32" spans="1:46" ht="27" customHeight="1" x14ac:dyDescent="0.2">
      <c r="A32" s="251"/>
      <c r="AK32" s="1129" t="s">
        <v>532</v>
      </c>
      <c r="AL32" s="1130"/>
      <c r="AM32" s="1130"/>
      <c r="AN32" s="1131"/>
      <c r="AO32" s="295">
        <v>826908</v>
      </c>
      <c r="AP32" s="295">
        <v>108093</v>
      </c>
      <c r="AQ32" s="296">
        <v>115605</v>
      </c>
      <c r="AR32" s="297">
        <v>-6.5</v>
      </c>
    </row>
    <row r="33" spans="1:46" ht="13.5" customHeight="1" x14ac:dyDescent="0.2">
      <c r="A33" s="251"/>
      <c r="AK33" s="1129" t="s">
        <v>533</v>
      </c>
      <c r="AL33" s="1130"/>
      <c r="AM33" s="1130"/>
      <c r="AN33" s="1131"/>
      <c r="AO33" s="295" t="s">
        <v>519</v>
      </c>
      <c r="AP33" s="295" t="s">
        <v>519</v>
      </c>
      <c r="AQ33" s="296">
        <v>170</v>
      </c>
      <c r="AR33" s="297" t="s">
        <v>519</v>
      </c>
    </row>
    <row r="34" spans="1:46" ht="27" customHeight="1" x14ac:dyDescent="0.2">
      <c r="A34" s="251"/>
      <c r="AK34" s="1129" t="s">
        <v>534</v>
      </c>
      <c r="AL34" s="1130"/>
      <c r="AM34" s="1130"/>
      <c r="AN34" s="1131"/>
      <c r="AO34" s="295" t="s">
        <v>519</v>
      </c>
      <c r="AP34" s="295" t="s">
        <v>519</v>
      </c>
      <c r="AQ34" s="296">
        <v>200</v>
      </c>
      <c r="AR34" s="297" t="s">
        <v>519</v>
      </c>
    </row>
    <row r="35" spans="1:46" ht="27" customHeight="1" x14ac:dyDescent="0.2">
      <c r="A35" s="251"/>
      <c r="AK35" s="1129" t="s">
        <v>535</v>
      </c>
      <c r="AL35" s="1130"/>
      <c r="AM35" s="1130"/>
      <c r="AN35" s="1131"/>
      <c r="AO35" s="295">
        <v>588517</v>
      </c>
      <c r="AP35" s="295">
        <v>76930</v>
      </c>
      <c r="AQ35" s="296">
        <v>23913</v>
      </c>
      <c r="AR35" s="297">
        <v>221.7</v>
      </c>
    </row>
    <row r="36" spans="1:46" ht="27" customHeight="1" x14ac:dyDescent="0.2">
      <c r="A36" s="251"/>
      <c r="AK36" s="1129" t="s">
        <v>536</v>
      </c>
      <c r="AL36" s="1130"/>
      <c r="AM36" s="1130"/>
      <c r="AN36" s="1131"/>
      <c r="AO36" s="295" t="s">
        <v>519</v>
      </c>
      <c r="AP36" s="295" t="s">
        <v>519</v>
      </c>
      <c r="AQ36" s="296">
        <v>3903</v>
      </c>
      <c r="AR36" s="297" t="s">
        <v>519</v>
      </c>
    </row>
    <row r="37" spans="1:46" ht="13.5" customHeight="1" x14ac:dyDescent="0.2">
      <c r="A37" s="251"/>
      <c r="AK37" s="1129" t="s">
        <v>537</v>
      </c>
      <c r="AL37" s="1130"/>
      <c r="AM37" s="1130"/>
      <c r="AN37" s="1131"/>
      <c r="AO37" s="295">
        <v>14774</v>
      </c>
      <c r="AP37" s="295">
        <v>1931</v>
      </c>
      <c r="AQ37" s="296">
        <v>982</v>
      </c>
      <c r="AR37" s="297">
        <v>96.6</v>
      </c>
    </row>
    <row r="38" spans="1:46" ht="27" customHeight="1" x14ac:dyDescent="0.2">
      <c r="A38" s="251"/>
      <c r="AK38" s="1132" t="s">
        <v>538</v>
      </c>
      <c r="AL38" s="1133"/>
      <c r="AM38" s="1133"/>
      <c r="AN38" s="1134"/>
      <c r="AO38" s="298">
        <v>68</v>
      </c>
      <c r="AP38" s="298">
        <v>9</v>
      </c>
      <c r="AQ38" s="299">
        <v>19</v>
      </c>
      <c r="AR38" s="287">
        <v>-52.6</v>
      </c>
      <c r="AS38" s="294"/>
    </row>
    <row r="39" spans="1:46" ht="13" x14ac:dyDescent="0.2">
      <c r="A39" s="251"/>
      <c r="AK39" s="1132" t="s">
        <v>539</v>
      </c>
      <c r="AL39" s="1133"/>
      <c r="AM39" s="1133"/>
      <c r="AN39" s="1134"/>
      <c r="AO39" s="295">
        <v>-12771</v>
      </c>
      <c r="AP39" s="295">
        <v>-1669</v>
      </c>
      <c r="AQ39" s="296">
        <v>-4902</v>
      </c>
      <c r="AR39" s="297">
        <v>-66</v>
      </c>
      <c r="AS39" s="294"/>
    </row>
    <row r="40" spans="1:46" ht="27" customHeight="1" x14ac:dyDescent="0.2">
      <c r="A40" s="251"/>
      <c r="AK40" s="1129" t="s">
        <v>540</v>
      </c>
      <c r="AL40" s="1130"/>
      <c r="AM40" s="1130"/>
      <c r="AN40" s="1131"/>
      <c r="AO40" s="295">
        <v>-909754</v>
      </c>
      <c r="AP40" s="295">
        <v>-118922</v>
      </c>
      <c r="AQ40" s="296">
        <v>-94813</v>
      </c>
      <c r="AR40" s="297">
        <v>25.4</v>
      </c>
      <c r="AS40" s="294"/>
    </row>
    <row r="41" spans="1:46" ht="13" x14ac:dyDescent="0.2">
      <c r="A41" s="251"/>
      <c r="AK41" s="1135" t="s">
        <v>297</v>
      </c>
      <c r="AL41" s="1136"/>
      <c r="AM41" s="1136"/>
      <c r="AN41" s="1137"/>
      <c r="AO41" s="295">
        <v>507742</v>
      </c>
      <c r="AP41" s="295">
        <v>66372</v>
      </c>
      <c r="AQ41" s="296">
        <v>45077</v>
      </c>
      <c r="AR41" s="297">
        <v>47.2</v>
      </c>
      <c r="AS41" s="294"/>
    </row>
    <row r="42" spans="1:46" ht="13" x14ac:dyDescent="0.2">
      <c r="A42" s="251"/>
      <c r="AK42" s="300" t="s">
        <v>541</v>
      </c>
      <c r="AQ42" s="272"/>
      <c r="AR42" s="272"/>
      <c r="AS42" s="294"/>
    </row>
    <row r="43" spans="1:46" ht="13" x14ac:dyDescent="0.2">
      <c r="A43" s="251"/>
      <c r="AP43" s="301"/>
      <c r="AQ43" s="272"/>
      <c r="AS43" s="294"/>
    </row>
    <row r="44" spans="1:46" ht="13" x14ac:dyDescent="0.2">
      <c r="A44" s="251"/>
      <c r="AQ44" s="272"/>
    </row>
    <row r="45" spans="1:46" ht="13"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542</v>
      </c>
    </row>
    <row r="48" spans="1:46" ht="13" x14ac:dyDescent="0.2">
      <c r="A48" s="251"/>
      <c r="AK48" s="305" t="s">
        <v>543</v>
      </c>
      <c r="AL48" s="305"/>
      <c r="AM48" s="305"/>
      <c r="AN48" s="305"/>
      <c r="AO48" s="305"/>
      <c r="AP48" s="305"/>
      <c r="AQ48" s="306"/>
      <c r="AR48" s="305"/>
    </row>
    <row r="49" spans="1:44" ht="13.5" customHeight="1" x14ac:dyDescent="0.2">
      <c r="A49" s="251"/>
      <c r="AK49" s="307"/>
      <c r="AL49" s="308"/>
      <c r="AM49" s="1122" t="s">
        <v>510</v>
      </c>
      <c r="AN49" s="1124" t="s">
        <v>544</v>
      </c>
      <c r="AO49" s="1125"/>
      <c r="AP49" s="1125"/>
      <c r="AQ49" s="1125"/>
      <c r="AR49" s="1126"/>
    </row>
    <row r="50" spans="1:44" ht="13" x14ac:dyDescent="0.2">
      <c r="A50" s="251"/>
      <c r="AK50" s="309"/>
      <c r="AL50" s="310"/>
      <c r="AM50" s="1123"/>
      <c r="AN50" s="311" t="s">
        <v>545</v>
      </c>
      <c r="AO50" s="312" t="s">
        <v>546</v>
      </c>
      <c r="AP50" s="313" t="s">
        <v>547</v>
      </c>
      <c r="AQ50" s="314" t="s">
        <v>548</v>
      </c>
      <c r="AR50" s="315" t="s">
        <v>549</v>
      </c>
    </row>
    <row r="51" spans="1:44" ht="13" x14ac:dyDescent="0.2">
      <c r="A51" s="251"/>
      <c r="AK51" s="307" t="s">
        <v>550</v>
      </c>
      <c r="AL51" s="308"/>
      <c r="AM51" s="316">
        <v>1042054</v>
      </c>
      <c r="AN51" s="317">
        <v>122063</v>
      </c>
      <c r="AO51" s="318">
        <v>3.2</v>
      </c>
      <c r="AP51" s="319">
        <v>202870</v>
      </c>
      <c r="AQ51" s="320">
        <v>20.100000000000001</v>
      </c>
      <c r="AR51" s="321">
        <v>-16.899999999999999</v>
      </c>
    </row>
    <row r="52" spans="1:44" ht="13" x14ac:dyDescent="0.2">
      <c r="A52" s="251"/>
      <c r="AK52" s="322"/>
      <c r="AL52" s="323" t="s">
        <v>551</v>
      </c>
      <c r="AM52" s="324">
        <v>233813</v>
      </c>
      <c r="AN52" s="325">
        <v>27388</v>
      </c>
      <c r="AO52" s="326">
        <v>-63.3</v>
      </c>
      <c r="AP52" s="327">
        <v>79735</v>
      </c>
      <c r="AQ52" s="328">
        <v>0.5</v>
      </c>
      <c r="AR52" s="329">
        <v>-63.8</v>
      </c>
    </row>
    <row r="53" spans="1:44" ht="13" x14ac:dyDescent="0.2">
      <c r="A53" s="251"/>
      <c r="AK53" s="307" t="s">
        <v>552</v>
      </c>
      <c r="AL53" s="308"/>
      <c r="AM53" s="316">
        <v>654469</v>
      </c>
      <c r="AN53" s="317">
        <v>78474</v>
      </c>
      <c r="AO53" s="318">
        <v>-35.700000000000003</v>
      </c>
      <c r="AP53" s="319">
        <v>167497</v>
      </c>
      <c r="AQ53" s="320">
        <v>-17.399999999999999</v>
      </c>
      <c r="AR53" s="321">
        <v>-18.3</v>
      </c>
    </row>
    <row r="54" spans="1:44" ht="13" x14ac:dyDescent="0.2">
      <c r="A54" s="251"/>
      <c r="AK54" s="322"/>
      <c r="AL54" s="323" t="s">
        <v>551</v>
      </c>
      <c r="AM54" s="324">
        <v>341534</v>
      </c>
      <c r="AN54" s="325">
        <v>40951</v>
      </c>
      <c r="AO54" s="326">
        <v>49.5</v>
      </c>
      <c r="AP54" s="327">
        <v>82571</v>
      </c>
      <c r="AQ54" s="328">
        <v>3.6</v>
      </c>
      <c r="AR54" s="329">
        <v>45.9</v>
      </c>
    </row>
    <row r="55" spans="1:44" ht="13" x14ac:dyDescent="0.2">
      <c r="A55" s="251"/>
      <c r="AK55" s="307" t="s">
        <v>553</v>
      </c>
      <c r="AL55" s="308"/>
      <c r="AM55" s="316">
        <v>1634433</v>
      </c>
      <c r="AN55" s="317">
        <v>202382</v>
      </c>
      <c r="AO55" s="318">
        <v>157.9</v>
      </c>
      <c r="AP55" s="319">
        <v>190274</v>
      </c>
      <c r="AQ55" s="320">
        <v>13.6</v>
      </c>
      <c r="AR55" s="321">
        <v>144.30000000000001</v>
      </c>
    </row>
    <row r="56" spans="1:44" ht="13" x14ac:dyDescent="0.2">
      <c r="A56" s="251"/>
      <c r="AK56" s="322"/>
      <c r="AL56" s="323" t="s">
        <v>551</v>
      </c>
      <c r="AM56" s="324">
        <v>499751</v>
      </c>
      <c r="AN56" s="325">
        <v>61881</v>
      </c>
      <c r="AO56" s="326">
        <v>51.1</v>
      </c>
      <c r="AP56" s="327">
        <v>88584</v>
      </c>
      <c r="AQ56" s="328">
        <v>7.3</v>
      </c>
      <c r="AR56" s="329">
        <v>43.8</v>
      </c>
    </row>
    <row r="57" spans="1:44" ht="13" x14ac:dyDescent="0.2">
      <c r="A57" s="251"/>
      <c r="AK57" s="307" t="s">
        <v>554</v>
      </c>
      <c r="AL57" s="308"/>
      <c r="AM57" s="316">
        <v>962632</v>
      </c>
      <c r="AN57" s="317">
        <v>121483</v>
      </c>
      <c r="AO57" s="318">
        <v>-40</v>
      </c>
      <c r="AP57" s="319">
        <v>200194</v>
      </c>
      <c r="AQ57" s="320">
        <v>5.2</v>
      </c>
      <c r="AR57" s="321">
        <v>-45.2</v>
      </c>
    </row>
    <row r="58" spans="1:44" ht="13" x14ac:dyDescent="0.2">
      <c r="A58" s="251"/>
      <c r="AK58" s="322"/>
      <c r="AL58" s="323" t="s">
        <v>551</v>
      </c>
      <c r="AM58" s="324">
        <v>242786</v>
      </c>
      <c r="AN58" s="325">
        <v>30639</v>
      </c>
      <c r="AO58" s="326">
        <v>-50.5</v>
      </c>
      <c r="AP58" s="327">
        <v>106422</v>
      </c>
      <c r="AQ58" s="328">
        <v>20.100000000000001</v>
      </c>
      <c r="AR58" s="329">
        <v>-70.599999999999994</v>
      </c>
    </row>
    <row r="59" spans="1:44" ht="13" x14ac:dyDescent="0.2">
      <c r="A59" s="251"/>
      <c r="AK59" s="307" t="s">
        <v>555</v>
      </c>
      <c r="AL59" s="308"/>
      <c r="AM59" s="316">
        <v>1648168</v>
      </c>
      <c r="AN59" s="317">
        <v>215447</v>
      </c>
      <c r="AO59" s="318">
        <v>77.3</v>
      </c>
      <c r="AP59" s="319">
        <v>196914</v>
      </c>
      <c r="AQ59" s="320">
        <v>-1.6</v>
      </c>
      <c r="AR59" s="321">
        <v>78.900000000000006</v>
      </c>
    </row>
    <row r="60" spans="1:44" ht="13" x14ac:dyDescent="0.2">
      <c r="A60" s="251"/>
      <c r="AK60" s="322"/>
      <c r="AL60" s="323" t="s">
        <v>551</v>
      </c>
      <c r="AM60" s="324">
        <v>998574</v>
      </c>
      <c r="AN60" s="325">
        <v>130533</v>
      </c>
      <c r="AO60" s="326">
        <v>326</v>
      </c>
      <c r="AP60" s="327">
        <v>98966</v>
      </c>
      <c r="AQ60" s="328">
        <v>-7</v>
      </c>
      <c r="AR60" s="329">
        <v>333</v>
      </c>
    </row>
    <row r="61" spans="1:44" ht="13" x14ac:dyDescent="0.2">
      <c r="A61" s="251"/>
      <c r="AK61" s="307" t="s">
        <v>556</v>
      </c>
      <c r="AL61" s="330"/>
      <c r="AM61" s="316">
        <v>1188351</v>
      </c>
      <c r="AN61" s="317">
        <v>147970</v>
      </c>
      <c r="AO61" s="318">
        <v>32.5</v>
      </c>
      <c r="AP61" s="319">
        <v>191550</v>
      </c>
      <c r="AQ61" s="331">
        <v>4</v>
      </c>
      <c r="AR61" s="321">
        <v>28.5</v>
      </c>
    </row>
    <row r="62" spans="1:44" ht="13" x14ac:dyDescent="0.2">
      <c r="A62" s="251"/>
      <c r="AK62" s="322"/>
      <c r="AL62" s="323" t="s">
        <v>551</v>
      </c>
      <c r="AM62" s="324">
        <v>463292</v>
      </c>
      <c r="AN62" s="325">
        <v>58278</v>
      </c>
      <c r="AO62" s="326">
        <v>62.6</v>
      </c>
      <c r="AP62" s="327">
        <v>91256</v>
      </c>
      <c r="AQ62" s="328">
        <v>4.9000000000000004</v>
      </c>
      <c r="AR62" s="329">
        <v>57.7</v>
      </c>
    </row>
    <row r="63" spans="1:44" ht="13" x14ac:dyDescent="0.2">
      <c r="A63" s="251"/>
    </row>
    <row r="64" spans="1:44" ht="13" x14ac:dyDescent="0.2">
      <c r="A64" s="251"/>
    </row>
    <row r="65" spans="1:46" ht="13" x14ac:dyDescent="0.2">
      <c r="A65" s="251"/>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 hidden="1" x14ac:dyDescent="0.2"/>
    <row r="71" spans="1:46" ht="13" hidden="1" x14ac:dyDescent="0.2"/>
    <row r="72" spans="1:46" ht="13" hidden="1" x14ac:dyDescent="0.2"/>
    <row r="73" spans="1:46" ht="13" hidden="1" x14ac:dyDescent="0.2"/>
  </sheetData>
  <sheetProtection algorithmName="SHA-512" hashValue="nxGnWojTLO1P6nEskOEefPljXqMLHEzzhftKStXYekBFfBbPK1gYXTeis2Hgi/u2MBIk7z211G9AXxcBacSrjw==" saltValue="j7ETHIEhDZCflqLuzxGZ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 x14ac:dyDescent="0.2">
      <c r="B2" s="245"/>
      <c r="DG2" s="245"/>
    </row>
    <row r="3" spans="2:125" ht="13"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 x14ac:dyDescent="0.2"/>
    <row r="5" spans="2:125" ht="13" x14ac:dyDescent="0.2"/>
    <row r="6" spans="2:125" ht="13" x14ac:dyDescent="0.2"/>
    <row r="7" spans="2:125" ht="13" x14ac:dyDescent="0.2"/>
    <row r="8" spans="2:125" ht="13" x14ac:dyDescent="0.2"/>
    <row r="9" spans="2:125" ht="13" x14ac:dyDescent="0.2">
      <c r="DU9" s="24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5"/>
    </row>
    <row r="18" spans="125:125" ht="13" x14ac:dyDescent="0.2"/>
    <row r="19" spans="125:125" ht="13" x14ac:dyDescent="0.2"/>
    <row r="20" spans="125:125" ht="13" x14ac:dyDescent="0.2">
      <c r="DU20" s="245"/>
    </row>
    <row r="21" spans="125:125" ht="13" x14ac:dyDescent="0.2">
      <c r="DU21" s="24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5"/>
    </row>
    <row r="29" spans="125:125" ht="13" x14ac:dyDescent="0.2"/>
    <row r="30" spans="125:125" ht="13" x14ac:dyDescent="0.2"/>
    <row r="31" spans="125:125" ht="13" x14ac:dyDescent="0.2"/>
    <row r="32" spans="125:125" ht="13" x14ac:dyDescent="0.2"/>
    <row r="33" spans="2:125" ht="13" x14ac:dyDescent="0.2">
      <c r="B33" s="245"/>
      <c r="G33" s="245"/>
      <c r="I33" s="245"/>
    </row>
    <row r="34" spans="2:125" ht="13" x14ac:dyDescent="0.2">
      <c r="C34" s="245"/>
      <c r="P34" s="245"/>
      <c r="DE34" s="245"/>
      <c r="DH34" s="245"/>
    </row>
    <row r="35" spans="2:125" ht="13" x14ac:dyDescent="0.2">
      <c r="D35" s="245"/>
      <c r="E35" s="245"/>
      <c r="DG35" s="245"/>
      <c r="DJ35" s="245"/>
      <c r="DP35" s="245"/>
      <c r="DQ35" s="245"/>
      <c r="DR35" s="245"/>
      <c r="DS35" s="245"/>
      <c r="DT35" s="245"/>
      <c r="DU35" s="245"/>
    </row>
    <row r="36" spans="2:125" ht="13"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 x14ac:dyDescent="0.2">
      <c r="DU37" s="245"/>
    </row>
    <row r="38" spans="2:125" ht="13" x14ac:dyDescent="0.2">
      <c r="DT38" s="245"/>
      <c r="DU38" s="245"/>
    </row>
    <row r="39" spans="2:125" ht="13" x14ac:dyDescent="0.2"/>
    <row r="40" spans="2:125" ht="13" x14ac:dyDescent="0.2">
      <c r="DH40" s="245"/>
    </row>
    <row r="41" spans="2:125" ht="13" x14ac:dyDescent="0.2">
      <c r="DE41" s="245"/>
    </row>
    <row r="42" spans="2:125" ht="13" x14ac:dyDescent="0.2">
      <c r="DG42" s="245"/>
      <c r="DJ42" s="245"/>
    </row>
    <row r="43" spans="2:125" ht="13"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 x14ac:dyDescent="0.2">
      <c r="DU44" s="245"/>
    </row>
    <row r="45" spans="2:125" ht="13" x14ac:dyDescent="0.2"/>
    <row r="46" spans="2:125" ht="13" x14ac:dyDescent="0.2"/>
    <row r="47" spans="2:125" ht="13" x14ac:dyDescent="0.2"/>
    <row r="48" spans="2:125" ht="13" x14ac:dyDescent="0.2">
      <c r="DT48" s="245"/>
      <c r="DU48" s="245"/>
    </row>
    <row r="49" spans="120:125" ht="13" x14ac:dyDescent="0.2">
      <c r="DU49" s="245"/>
    </row>
    <row r="50" spans="120:125" ht="13" x14ac:dyDescent="0.2">
      <c r="DU50" s="245"/>
    </row>
    <row r="51" spans="120:125" ht="13" x14ac:dyDescent="0.2">
      <c r="DP51" s="245"/>
      <c r="DQ51" s="245"/>
      <c r="DR51" s="245"/>
      <c r="DS51" s="245"/>
      <c r="DT51" s="245"/>
      <c r="DU51" s="245"/>
    </row>
    <row r="52" spans="120:125" ht="13" x14ac:dyDescent="0.2"/>
    <row r="53" spans="120:125" ht="13" x14ac:dyDescent="0.2"/>
    <row r="54" spans="120:125" ht="13" x14ac:dyDescent="0.2">
      <c r="DU54" s="245"/>
    </row>
    <row r="55" spans="120:125" ht="13" x14ac:dyDescent="0.2"/>
    <row r="56" spans="120:125" ht="13" x14ac:dyDescent="0.2"/>
    <row r="57" spans="120:125" ht="13" x14ac:dyDescent="0.2"/>
    <row r="58" spans="120:125" ht="13" x14ac:dyDescent="0.2">
      <c r="DU58" s="245"/>
    </row>
    <row r="59" spans="120:125" ht="13" x14ac:dyDescent="0.2"/>
    <row r="60" spans="120:125" ht="13" x14ac:dyDescent="0.2"/>
    <row r="61" spans="120:125" ht="13" x14ac:dyDescent="0.2"/>
    <row r="62" spans="120:125" ht="13" x14ac:dyDescent="0.2"/>
    <row r="63" spans="120:125" ht="13" x14ac:dyDescent="0.2">
      <c r="DU63" s="245"/>
    </row>
    <row r="64" spans="120:125" ht="13" x14ac:dyDescent="0.2">
      <c r="DT64" s="245"/>
      <c r="DU64" s="245"/>
    </row>
    <row r="65" spans="123:125" ht="13" x14ac:dyDescent="0.2"/>
    <row r="66" spans="123:125" ht="13" x14ac:dyDescent="0.2"/>
    <row r="67" spans="123:125" ht="13" x14ac:dyDescent="0.2"/>
    <row r="68" spans="123:125" ht="13" x14ac:dyDescent="0.2"/>
    <row r="69" spans="123:125" ht="13" x14ac:dyDescent="0.2">
      <c r="DS69" s="245"/>
      <c r="DT69" s="245"/>
      <c r="DU69" s="24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5"/>
    </row>
    <row r="83" spans="116:125" ht="13" x14ac:dyDescent="0.2">
      <c r="DM83" s="245"/>
      <c r="DN83" s="245"/>
      <c r="DO83" s="245"/>
      <c r="DP83" s="245"/>
      <c r="DQ83" s="245"/>
      <c r="DR83" s="245"/>
      <c r="DS83" s="245"/>
      <c r="DT83" s="245"/>
      <c r="DU83" s="245"/>
    </row>
    <row r="84" spans="116:125" ht="13" x14ac:dyDescent="0.2"/>
    <row r="85" spans="116:125" ht="13" x14ac:dyDescent="0.2"/>
    <row r="86" spans="116:125" ht="13" x14ac:dyDescent="0.2"/>
    <row r="87" spans="116:125" ht="13" x14ac:dyDescent="0.2"/>
    <row r="88" spans="116:125" ht="13" x14ac:dyDescent="0.2">
      <c r="DU88" s="24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558</v>
      </c>
    </row>
    <row r="121" spans="125:125" ht="13.5" hidden="1" customHeight="1" x14ac:dyDescent="0.2">
      <c r="DU121" s="245"/>
    </row>
  </sheetData>
  <sheetProtection algorithmName="SHA-512" hashValue="YojLCJUqgzjlUi8y0b7QGGjazsgJ/WU4jmpP7Jq7uL1z4aW38BhT4zWHhY9fEqsvLtSCQ3aXUJJSqANCSCtR+Q==" saltValue="hif1l4we4H8e3UowUI3J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 x14ac:dyDescent="0.2">
      <c r="B2" s="245"/>
      <c r="T2" s="245"/>
    </row>
    <row r="3" spans="1:125" ht="13"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5"/>
      <c r="G33" s="245"/>
      <c r="I33" s="245"/>
    </row>
    <row r="34" spans="2:125" ht="13" x14ac:dyDescent="0.2">
      <c r="C34" s="245"/>
      <c r="P34" s="245"/>
      <c r="R34" s="245"/>
      <c r="U34" s="245"/>
    </row>
    <row r="35" spans="2:125" ht="13"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 x14ac:dyDescent="0.2">
      <c r="F36" s="245"/>
      <c r="H36" s="245"/>
      <c r="J36" s="245"/>
      <c r="K36" s="245"/>
      <c r="L36" s="245"/>
      <c r="M36" s="245"/>
      <c r="N36" s="245"/>
      <c r="O36" s="245"/>
      <c r="Q36" s="245"/>
      <c r="S36" s="245"/>
      <c r="V36" s="245"/>
    </row>
    <row r="37" spans="2:125" ht="13" x14ac:dyDescent="0.2"/>
    <row r="38" spans="2:125" ht="13" x14ac:dyDescent="0.2"/>
    <row r="39" spans="2:125" ht="13" x14ac:dyDescent="0.2"/>
    <row r="40" spans="2:125" ht="13" x14ac:dyDescent="0.2">
      <c r="U40" s="245"/>
    </row>
    <row r="41" spans="2:125" ht="13" x14ac:dyDescent="0.2">
      <c r="R41" s="245"/>
    </row>
    <row r="42" spans="2:125" ht="13"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 x14ac:dyDescent="0.2">
      <c r="Q43" s="245"/>
      <c r="S43" s="245"/>
      <c r="V43" s="24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559</v>
      </c>
    </row>
  </sheetData>
  <sheetProtection algorithmName="SHA-512" hashValue="JblDyGF5zHQCd5xfc5AM2ORhd5zkepi6lJcqcYZ04wZi7PttQI7S1FRJz0i/Hvl+pTYD19S+hfJVt8p/YOjtiw==" saltValue="fxZrCzVbY/I9HhpJIUM/k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48" t="s">
        <v>3</v>
      </c>
      <c r="D47" s="1148"/>
      <c r="E47" s="1149"/>
      <c r="F47" s="11">
        <v>67.11</v>
      </c>
      <c r="G47" s="12">
        <v>65.52</v>
      </c>
      <c r="H47" s="12">
        <v>63.93</v>
      </c>
      <c r="I47" s="12">
        <v>64.06</v>
      </c>
      <c r="J47" s="13">
        <v>62.68</v>
      </c>
    </row>
    <row r="48" spans="2:10" ht="57.75" customHeight="1" x14ac:dyDescent="0.2">
      <c r="B48" s="14"/>
      <c r="C48" s="1150" t="s">
        <v>4</v>
      </c>
      <c r="D48" s="1150"/>
      <c r="E48" s="1151"/>
      <c r="F48" s="15">
        <v>9.09</v>
      </c>
      <c r="G48" s="16">
        <v>11.93</v>
      </c>
      <c r="H48" s="16">
        <v>16.34</v>
      </c>
      <c r="I48" s="16">
        <v>11.76</v>
      </c>
      <c r="J48" s="17">
        <v>13.78</v>
      </c>
    </row>
    <row r="49" spans="2:10" ht="57.75" customHeight="1" thickBot="1" x14ac:dyDescent="0.25">
      <c r="B49" s="18"/>
      <c r="C49" s="1152" t="s">
        <v>5</v>
      </c>
      <c r="D49" s="1152"/>
      <c r="E49" s="1153"/>
      <c r="F49" s="19" t="s">
        <v>565</v>
      </c>
      <c r="G49" s="20" t="s">
        <v>566</v>
      </c>
      <c r="H49" s="20" t="s">
        <v>567</v>
      </c>
      <c r="I49" s="20" t="s">
        <v>568</v>
      </c>
      <c r="J49" s="21" t="s">
        <v>569</v>
      </c>
    </row>
    <row r="50" spans="2:10" ht="13" x14ac:dyDescent="0.2"/>
  </sheetData>
  <sheetProtection algorithmName="SHA-512" hashValue="J36TAHdxUuZOe+QvFCLHEdKsrd9MTvw27rPoa1031NH9cMk47iPsLMVz1tY7QJxIweRmQGbq4aSTN1HOEvWfdQ==" saltValue="Qs8ovdDYqKP/7V6xGZsr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8" t="s">
        <v>570</v>
      </c>
      <c r="D34" s="1158"/>
      <c r="E34" s="1159"/>
      <c r="F34" s="32">
        <v>9.06</v>
      </c>
      <c r="G34" s="33">
        <v>11.62</v>
      </c>
      <c r="H34" s="33">
        <v>16.14</v>
      </c>
      <c r="I34" s="33">
        <v>11.64</v>
      </c>
      <c r="J34" s="34">
        <v>13.71</v>
      </c>
      <c r="K34" s="22"/>
      <c r="L34" s="22"/>
      <c r="M34" s="22"/>
      <c r="N34" s="22"/>
      <c r="O34" s="22"/>
      <c r="P34" s="22"/>
    </row>
    <row r="35" spans="1:16" ht="39" customHeight="1" x14ac:dyDescent="0.2">
      <c r="A35" s="22"/>
      <c r="B35" s="35"/>
      <c r="C35" s="1154" t="s">
        <v>571</v>
      </c>
      <c r="D35" s="1154"/>
      <c r="E35" s="1155"/>
      <c r="F35" s="36">
        <v>10.98</v>
      </c>
      <c r="G35" s="37">
        <v>10.83</v>
      </c>
      <c r="H35" s="37">
        <v>11.49</v>
      </c>
      <c r="I35" s="37">
        <v>11.37</v>
      </c>
      <c r="J35" s="38">
        <v>10.37</v>
      </c>
      <c r="K35" s="22"/>
      <c r="L35" s="22"/>
      <c r="M35" s="22"/>
      <c r="N35" s="22"/>
      <c r="O35" s="22"/>
      <c r="P35" s="22"/>
    </row>
    <row r="36" spans="1:16" ht="39" customHeight="1" x14ac:dyDescent="0.2">
      <c r="A36" s="22"/>
      <c r="B36" s="35"/>
      <c r="C36" s="1154" t="s">
        <v>572</v>
      </c>
      <c r="D36" s="1154"/>
      <c r="E36" s="1155"/>
      <c r="F36" s="36">
        <v>5.89</v>
      </c>
      <c r="G36" s="37">
        <v>5.61</v>
      </c>
      <c r="H36" s="37">
        <v>5.44</v>
      </c>
      <c r="I36" s="37">
        <v>5.22</v>
      </c>
      <c r="J36" s="38">
        <v>5.12</v>
      </c>
      <c r="K36" s="22"/>
      <c r="L36" s="22"/>
      <c r="M36" s="22"/>
      <c r="N36" s="22"/>
      <c r="O36" s="22"/>
      <c r="P36" s="22"/>
    </row>
    <row r="37" spans="1:16" ht="39" customHeight="1" x14ac:dyDescent="0.2">
      <c r="A37" s="22"/>
      <c r="B37" s="35"/>
      <c r="C37" s="1154" t="s">
        <v>573</v>
      </c>
      <c r="D37" s="1154"/>
      <c r="E37" s="1155"/>
      <c r="F37" s="36">
        <v>0.27</v>
      </c>
      <c r="G37" s="37">
        <v>0.28000000000000003</v>
      </c>
      <c r="H37" s="37">
        <v>0.06</v>
      </c>
      <c r="I37" s="37">
        <v>0.42</v>
      </c>
      <c r="J37" s="38">
        <v>1.85</v>
      </c>
      <c r="K37" s="22"/>
      <c r="L37" s="22"/>
      <c r="M37" s="22"/>
      <c r="N37" s="22"/>
      <c r="O37" s="22"/>
      <c r="P37" s="22"/>
    </row>
    <row r="38" spans="1:16" ht="39" customHeight="1" x14ac:dyDescent="0.2">
      <c r="A38" s="22"/>
      <c r="B38" s="35"/>
      <c r="C38" s="1154" t="s">
        <v>574</v>
      </c>
      <c r="D38" s="1154"/>
      <c r="E38" s="1155"/>
      <c r="F38" s="36">
        <v>0.72</v>
      </c>
      <c r="G38" s="37">
        <v>1.04</v>
      </c>
      <c r="H38" s="37">
        <v>1.39</v>
      </c>
      <c r="I38" s="37">
        <v>1.87</v>
      </c>
      <c r="J38" s="38">
        <v>1.65</v>
      </c>
      <c r="K38" s="22"/>
      <c r="L38" s="22"/>
      <c r="M38" s="22"/>
      <c r="N38" s="22"/>
      <c r="O38" s="22"/>
      <c r="P38" s="22"/>
    </row>
    <row r="39" spans="1:16" ht="39" customHeight="1" x14ac:dyDescent="0.2">
      <c r="A39" s="22"/>
      <c r="B39" s="35"/>
      <c r="C39" s="1154" t="s">
        <v>575</v>
      </c>
      <c r="D39" s="1154"/>
      <c r="E39" s="1155"/>
      <c r="F39" s="36">
        <v>0.14000000000000001</v>
      </c>
      <c r="G39" s="37">
        <v>0.08</v>
      </c>
      <c r="H39" s="37">
        <v>0.27</v>
      </c>
      <c r="I39" s="37">
        <v>0.6</v>
      </c>
      <c r="J39" s="38">
        <v>0.82</v>
      </c>
      <c r="K39" s="22"/>
      <c r="L39" s="22"/>
      <c r="M39" s="22"/>
      <c r="N39" s="22"/>
      <c r="O39" s="22"/>
      <c r="P39" s="22"/>
    </row>
    <row r="40" spans="1:16" ht="39" customHeight="1" x14ac:dyDescent="0.2">
      <c r="A40" s="22"/>
      <c r="B40" s="35"/>
      <c r="C40" s="1154" t="s">
        <v>576</v>
      </c>
      <c r="D40" s="1154"/>
      <c r="E40" s="1155"/>
      <c r="F40" s="36">
        <v>2.94</v>
      </c>
      <c r="G40" s="37">
        <v>2.38</v>
      </c>
      <c r="H40" s="37">
        <v>1.45</v>
      </c>
      <c r="I40" s="37">
        <v>0.97</v>
      </c>
      <c r="J40" s="38">
        <v>0.75</v>
      </c>
      <c r="K40" s="22"/>
      <c r="L40" s="22"/>
      <c r="M40" s="22"/>
      <c r="N40" s="22"/>
      <c r="O40" s="22"/>
      <c r="P40" s="22"/>
    </row>
    <row r="41" spans="1:16" ht="39" customHeight="1" x14ac:dyDescent="0.2">
      <c r="A41" s="22"/>
      <c r="B41" s="35"/>
      <c r="C41" s="1154" t="s">
        <v>577</v>
      </c>
      <c r="D41" s="1154"/>
      <c r="E41" s="1155"/>
      <c r="F41" s="36">
        <v>0.18</v>
      </c>
      <c r="G41" s="37">
        <v>0.25</v>
      </c>
      <c r="H41" s="37">
        <v>0.23</v>
      </c>
      <c r="I41" s="37">
        <v>0.27</v>
      </c>
      <c r="J41" s="38">
        <v>0.3</v>
      </c>
      <c r="K41" s="22"/>
      <c r="L41" s="22"/>
      <c r="M41" s="22"/>
      <c r="N41" s="22"/>
      <c r="O41" s="22"/>
      <c r="P41" s="22"/>
    </row>
    <row r="42" spans="1:16" ht="39" customHeight="1" x14ac:dyDescent="0.2">
      <c r="A42" s="22"/>
      <c r="B42" s="39"/>
      <c r="C42" s="1154" t="s">
        <v>578</v>
      </c>
      <c r="D42" s="1154"/>
      <c r="E42" s="1155"/>
      <c r="F42" s="36" t="s">
        <v>519</v>
      </c>
      <c r="G42" s="37" t="s">
        <v>519</v>
      </c>
      <c r="H42" s="37" t="s">
        <v>519</v>
      </c>
      <c r="I42" s="37" t="s">
        <v>519</v>
      </c>
      <c r="J42" s="38" t="s">
        <v>519</v>
      </c>
      <c r="K42" s="22"/>
      <c r="L42" s="22"/>
      <c r="M42" s="22"/>
      <c r="N42" s="22"/>
      <c r="O42" s="22"/>
      <c r="P42" s="22"/>
    </row>
    <row r="43" spans="1:16" ht="39" customHeight="1" thickBot="1" x14ac:dyDescent="0.25">
      <c r="A43" s="22"/>
      <c r="B43" s="40"/>
      <c r="C43" s="1156" t="s">
        <v>579</v>
      </c>
      <c r="D43" s="1156"/>
      <c r="E43" s="1157"/>
      <c r="F43" s="41">
        <v>0.28000000000000003</v>
      </c>
      <c r="G43" s="42">
        <v>0.72</v>
      </c>
      <c r="H43" s="42">
        <v>0.54</v>
      </c>
      <c r="I43" s="42">
        <v>0.67</v>
      </c>
      <c r="J43" s="43">
        <v>0.91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EOUmy/JxI8irkMhyo59ynqMU/UYxLnuxY0PwUGDaGmn+UAIXC0UjrmYjfwUK6mdwfhs3qqiXI0pey/ESvgC7w==" saltValue="wOHLIWvd05VPTsJD+siN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78" t="s">
        <v>11</v>
      </c>
      <c r="C45" s="1179"/>
      <c r="D45" s="56"/>
      <c r="E45" s="1184" t="s">
        <v>12</v>
      </c>
      <c r="F45" s="1184"/>
      <c r="G45" s="1184"/>
      <c r="H45" s="1184"/>
      <c r="I45" s="1184"/>
      <c r="J45" s="1185"/>
      <c r="K45" s="57">
        <v>1087</v>
      </c>
      <c r="L45" s="58">
        <v>981</v>
      </c>
      <c r="M45" s="58">
        <v>896</v>
      </c>
      <c r="N45" s="58">
        <v>817</v>
      </c>
      <c r="O45" s="59">
        <v>827</v>
      </c>
      <c r="P45" s="46"/>
      <c r="Q45" s="46"/>
      <c r="R45" s="46"/>
      <c r="S45" s="46"/>
      <c r="T45" s="46"/>
      <c r="U45" s="46"/>
    </row>
    <row r="46" spans="1:21" ht="30.75" customHeight="1" x14ac:dyDescent="0.2">
      <c r="A46" s="46"/>
      <c r="B46" s="1180"/>
      <c r="C46" s="1181"/>
      <c r="D46" s="60"/>
      <c r="E46" s="1162" t="s">
        <v>13</v>
      </c>
      <c r="F46" s="1162"/>
      <c r="G46" s="1162"/>
      <c r="H46" s="1162"/>
      <c r="I46" s="1162"/>
      <c r="J46" s="1163"/>
      <c r="K46" s="61" t="s">
        <v>519</v>
      </c>
      <c r="L46" s="62" t="s">
        <v>519</v>
      </c>
      <c r="M46" s="62" t="s">
        <v>519</v>
      </c>
      <c r="N46" s="62" t="s">
        <v>519</v>
      </c>
      <c r="O46" s="63" t="s">
        <v>519</v>
      </c>
      <c r="P46" s="46"/>
      <c r="Q46" s="46"/>
      <c r="R46" s="46"/>
      <c r="S46" s="46"/>
      <c r="T46" s="46"/>
      <c r="U46" s="46"/>
    </row>
    <row r="47" spans="1:21" ht="30.75" customHeight="1" x14ac:dyDescent="0.2">
      <c r="A47" s="46"/>
      <c r="B47" s="1180"/>
      <c r="C47" s="1181"/>
      <c r="D47" s="60"/>
      <c r="E47" s="1162" t="s">
        <v>14</v>
      </c>
      <c r="F47" s="1162"/>
      <c r="G47" s="1162"/>
      <c r="H47" s="1162"/>
      <c r="I47" s="1162"/>
      <c r="J47" s="1163"/>
      <c r="K47" s="61" t="s">
        <v>519</v>
      </c>
      <c r="L47" s="62" t="s">
        <v>519</v>
      </c>
      <c r="M47" s="62" t="s">
        <v>519</v>
      </c>
      <c r="N47" s="62" t="s">
        <v>519</v>
      </c>
      <c r="O47" s="63" t="s">
        <v>519</v>
      </c>
      <c r="P47" s="46"/>
      <c r="Q47" s="46"/>
      <c r="R47" s="46"/>
      <c r="S47" s="46"/>
      <c r="T47" s="46"/>
      <c r="U47" s="46"/>
    </row>
    <row r="48" spans="1:21" ht="30.75" customHeight="1" x14ac:dyDescent="0.2">
      <c r="A48" s="46"/>
      <c r="B48" s="1180"/>
      <c r="C48" s="1181"/>
      <c r="D48" s="60"/>
      <c r="E48" s="1162" t="s">
        <v>15</v>
      </c>
      <c r="F48" s="1162"/>
      <c r="G48" s="1162"/>
      <c r="H48" s="1162"/>
      <c r="I48" s="1162"/>
      <c r="J48" s="1163"/>
      <c r="K48" s="61">
        <v>632</v>
      </c>
      <c r="L48" s="62">
        <v>628</v>
      </c>
      <c r="M48" s="62">
        <v>605</v>
      </c>
      <c r="N48" s="62">
        <v>622</v>
      </c>
      <c r="O48" s="63">
        <v>589</v>
      </c>
      <c r="P48" s="46"/>
      <c r="Q48" s="46"/>
      <c r="R48" s="46"/>
      <c r="S48" s="46"/>
      <c r="T48" s="46"/>
      <c r="U48" s="46"/>
    </row>
    <row r="49" spans="1:21" ht="30.75" customHeight="1" x14ac:dyDescent="0.2">
      <c r="A49" s="46"/>
      <c r="B49" s="1180"/>
      <c r="C49" s="1181"/>
      <c r="D49" s="60"/>
      <c r="E49" s="1162" t="s">
        <v>16</v>
      </c>
      <c r="F49" s="1162"/>
      <c r="G49" s="1162"/>
      <c r="H49" s="1162"/>
      <c r="I49" s="1162"/>
      <c r="J49" s="1163"/>
      <c r="K49" s="61" t="s">
        <v>519</v>
      </c>
      <c r="L49" s="62" t="s">
        <v>519</v>
      </c>
      <c r="M49" s="62" t="s">
        <v>519</v>
      </c>
      <c r="N49" s="62" t="s">
        <v>519</v>
      </c>
      <c r="O49" s="63" t="s">
        <v>519</v>
      </c>
      <c r="P49" s="46"/>
      <c r="Q49" s="46"/>
      <c r="R49" s="46"/>
      <c r="S49" s="46"/>
      <c r="T49" s="46"/>
      <c r="U49" s="46"/>
    </row>
    <row r="50" spans="1:21" ht="30.75" customHeight="1" x14ac:dyDescent="0.2">
      <c r="A50" s="46"/>
      <c r="B50" s="1180"/>
      <c r="C50" s="1181"/>
      <c r="D50" s="60"/>
      <c r="E50" s="1162" t="s">
        <v>17</v>
      </c>
      <c r="F50" s="1162"/>
      <c r="G50" s="1162"/>
      <c r="H50" s="1162"/>
      <c r="I50" s="1162"/>
      <c r="J50" s="1163"/>
      <c r="K50" s="61">
        <v>17</v>
      </c>
      <c r="L50" s="62">
        <v>16</v>
      </c>
      <c r="M50" s="62">
        <v>16</v>
      </c>
      <c r="N50" s="62">
        <v>15</v>
      </c>
      <c r="O50" s="63">
        <v>15</v>
      </c>
      <c r="P50" s="46"/>
      <c r="Q50" s="46"/>
      <c r="R50" s="46"/>
      <c r="S50" s="46"/>
      <c r="T50" s="46"/>
      <c r="U50" s="46"/>
    </row>
    <row r="51" spans="1:21" ht="30.75" customHeight="1" x14ac:dyDescent="0.2">
      <c r="A51" s="46"/>
      <c r="B51" s="1182"/>
      <c r="C51" s="1183"/>
      <c r="D51" s="64"/>
      <c r="E51" s="1162" t="s">
        <v>18</v>
      </c>
      <c r="F51" s="1162"/>
      <c r="G51" s="1162"/>
      <c r="H51" s="1162"/>
      <c r="I51" s="1162"/>
      <c r="J51" s="1163"/>
      <c r="K51" s="61">
        <v>0</v>
      </c>
      <c r="L51" s="62">
        <v>0</v>
      </c>
      <c r="M51" s="62">
        <v>0</v>
      </c>
      <c r="N51" s="62">
        <v>0</v>
      </c>
      <c r="O51" s="63">
        <v>0</v>
      </c>
      <c r="P51" s="46"/>
      <c r="Q51" s="46"/>
      <c r="R51" s="46"/>
      <c r="S51" s="46"/>
      <c r="T51" s="46"/>
      <c r="U51" s="46"/>
    </row>
    <row r="52" spans="1:21" ht="30.75" customHeight="1" x14ac:dyDescent="0.2">
      <c r="A52" s="46"/>
      <c r="B52" s="1160" t="s">
        <v>19</v>
      </c>
      <c r="C52" s="1161"/>
      <c r="D52" s="64"/>
      <c r="E52" s="1162" t="s">
        <v>20</v>
      </c>
      <c r="F52" s="1162"/>
      <c r="G52" s="1162"/>
      <c r="H52" s="1162"/>
      <c r="I52" s="1162"/>
      <c r="J52" s="1163"/>
      <c r="K52" s="61">
        <v>1150</v>
      </c>
      <c r="L52" s="62">
        <v>1076</v>
      </c>
      <c r="M52" s="62">
        <v>1012</v>
      </c>
      <c r="N52" s="62">
        <v>958</v>
      </c>
      <c r="O52" s="63">
        <v>923</v>
      </c>
      <c r="P52" s="46"/>
      <c r="Q52" s="46"/>
      <c r="R52" s="46"/>
      <c r="S52" s="46"/>
      <c r="T52" s="46"/>
      <c r="U52" s="46"/>
    </row>
    <row r="53" spans="1:21" ht="30.75" customHeight="1" thickBot="1" x14ac:dyDescent="0.25">
      <c r="A53" s="46"/>
      <c r="B53" s="1164" t="s">
        <v>21</v>
      </c>
      <c r="C53" s="1165"/>
      <c r="D53" s="65"/>
      <c r="E53" s="1166" t="s">
        <v>22</v>
      </c>
      <c r="F53" s="1166"/>
      <c r="G53" s="1166"/>
      <c r="H53" s="1166"/>
      <c r="I53" s="1166"/>
      <c r="J53" s="1167"/>
      <c r="K53" s="66">
        <v>586</v>
      </c>
      <c r="L53" s="67">
        <v>549</v>
      </c>
      <c r="M53" s="67">
        <v>505</v>
      </c>
      <c r="N53" s="67">
        <v>496</v>
      </c>
      <c r="O53" s="68">
        <v>508</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3">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2">
      <c r="B57" s="1168" t="s">
        <v>25</v>
      </c>
      <c r="C57" s="1169"/>
      <c r="D57" s="1172" t="s">
        <v>26</v>
      </c>
      <c r="E57" s="1173"/>
      <c r="F57" s="1173"/>
      <c r="G57" s="1173"/>
      <c r="H57" s="1173"/>
      <c r="I57" s="1173"/>
      <c r="J57" s="1174"/>
      <c r="K57" s="81"/>
      <c r="L57" s="82"/>
      <c r="M57" s="82"/>
      <c r="N57" s="82"/>
      <c r="O57" s="83"/>
    </row>
    <row r="58" spans="1:21" ht="31.5" customHeight="1" thickBot="1" x14ac:dyDescent="0.25">
      <c r="B58" s="1170"/>
      <c r="C58" s="1171"/>
      <c r="D58" s="1175" t="s">
        <v>27</v>
      </c>
      <c r="E58" s="1176"/>
      <c r="F58" s="1176"/>
      <c r="G58" s="1176"/>
      <c r="H58" s="1176"/>
      <c r="I58" s="1176"/>
      <c r="J58" s="1177"/>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5oul+ximjKQ4+sVOmFwvKCgb0qxAhh7J1WdJ6hsguJw5StuyAM3RinKEs/i2VQ2Y1LCt2FjM5MizFd4i0gYKoA==" saltValue="lde7fRg4s9+stnZLOgSW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3">
      <c r="B40" s="93" t="s">
        <v>10</v>
      </c>
      <c r="C40" s="94"/>
      <c r="D40" s="94"/>
      <c r="E40" s="95"/>
      <c r="F40" s="95"/>
      <c r="G40" s="95"/>
      <c r="H40" s="96" t="s">
        <v>2</v>
      </c>
      <c r="I40" s="97" t="s">
        <v>560</v>
      </c>
      <c r="J40" s="98" t="s">
        <v>561</v>
      </c>
      <c r="K40" s="98" t="s">
        <v>562</v>
      </c>
      <c r="L40" s="98" t="s">
        <v>563</v>
      </c>
      <c r="M40" s="99" t="s">
        <v>564</v>
      </c>
    </row>
    <row r="41" spans="2:13" ht="27.75" customHeight="1" x14ac:dyDescent="0.2">
      <c r="B41" s="1198" t="s">
        <v>30</v>
      </c>
      <c r="C41" s="1199"/>
      <c r="D41" s="100"/>
      <c r="E41" s="1200" t="s">
        <v>31</v>
      </c>
      <c r="F41" s="1200"/>
      <c r="G41" s="1200"/>
      <c r="H41" s="1201"/>
      <c r="I41" s="334">
        <v>8570</v>
      </c>
      <c r="J41" s="335">
        <v>8190</v>
      </c>
      <c r="K41" s="335">
        <v>8742</v>
      </c>
      <c r="L41" s="335">
        <v>8841</v>
      </c>
      <c r="M41" s="336">
        <v>9425</v>
      </c>
    </row>
    <row r="42" spans="2:13" ht="27.75" customHeight="1" x14ac:dyDescent="0.2">
      <c r="B42" s="1188"/>
      <c r="C42" s="1189"/>
      <c r="D42" s="101"/>
      <c r="E42" s="1192" t="s">
        <v>32</v>
      </c>
      <c r="F42" s="1192"/>
      <c r="G42" s="1192"/>
      <c r="H42" s="1193"/>
      <c r="I42" s="337">
        <v>110</v>
      </c>
      <c r="J42" s="338">
        <v>93</v>
      </c>
      <c r="K42" s="338">
        <v>77</v>
      </c>
      <c r="L42" s="338">
        <v>59</v>
      </c>
      <c r="M42" s="339">
        <v>44</v>
      </c>
    </row>
    <row r="43" spans="2:13" ht="27.75" customHeight="1" x14ac:dyDescent="0.2">
      <c r="B43" s="1188"/>
      <c r="C43" s="1189"/>
      <c r="D43" s="101"/>
      <c r="E43" s="1192" t="s">
        <v>33</v>
      </c>
      <c r="F43" s="1192"/>
      <c r="G43" s="1192"/>
      <c r="H43" s="1193"/>
      <c r="I43" s="337">
        <v>5175</v>
      </c>
      <c r="J43" s="338">
        <v>4807</v>
      </c>
      <c r="K43" s="338">
        <v>4509</v>
      </c>
      <c r="L43" s="338">
        <v>4072</v>
      </c>
      <c r="M43" s="339">
        <v>3541</v>
      </c>
    </row>
    <row r="44" spans="2:13" ht="27.75" customHeight="1" x14ac:dyDescent="0.2">
      <c r="B44" s="1188"/>
      <c r="C44" s="1189"/>
      <c r="D44" s="101"/>
      <c r="E44" s="1192" t="s">
        <v>34</v>
      </c>
      <c r="F44" s="1192"/>
      <c r="G44" s="1192"/>
      <c r="H44" s="1193"/>
      <c r="I44" s="337" t="s">
        <v>519</v>
      </c>
      <c r="J44" s="338" t="s">
        <v>519</v>
      </c>
      <c r="K44" s="338" t="s">
        <v>519</v>
      </c>
      <c r="L44" s="338" t="s">
        <v>519</v>
      </c>
      <c r="M44" s="339" t="s">
        <v>519</v>
      </c>
    </row>
    <row r="45" spans="2:13" ht="27.75" customHeight="1" x14ac:dyDescent="0.2">
      <c r="B45" s="1188"/>
      <c r="C45" s="1189"/>
      <c r="D45" s="101"/>
      <c r="E45" s="1192" t="s">
        <v>35</v>
      </c>
      <c r="F45" s="1192"/>
      <c r="G45" s="1192"/>
      <c r="H45" s="1193"/>
      <c r="I45" s="337">
        <v>1365</v>
      </c>
      <c r="J45" s="338">
        <v>1258</v>
      </c>
      <c r="K45" s="338">
        <v>1191</v>
      </c>
      <c r="L45" s="338">
        <v>1164</v>
      </c>
      <c r="M45" s="339">
        <v>1143</v>
      </c>
    </row>
    <row r="46" spans="2:13" ht="27.75" customHeight="1" x14ac:dyDescent="0.2">
      <c r="B46" s="1188"/>
      <c r="C46" s="1189"/>
      <c r="D46" s="102"/>
      <c r="E46" s="1192" t="s">
        <v>36</v>
      </c>
      <c r="F46" s="1192"/>
      <c r="G46" s="1192"/>
      <c r="H46" s="1193"/>
      <c r="I46" s="337" t="s">
        <v>519</v>
      </c>
      <c r="J46" s="338" t="s">
        <v>519</v>
      </c>
      <c r="K46" s="338" t="s">
        <v>519</v>
      </c>
      <c r="L46" s="338" t="s">
        <v>519</v>
      </c>
      <c r="M46" s="339" t="s">
        <v>519</v>
      </c>
    </row>
    <row r="47" spans="2:13" ht="27.75" customHeight="1" x14ac:dyDescent="0.2">
      <c r="B47" s="1188"/>
      <c r="C47" s="1189"/>
      <c r="D47" s="103"/>
      <c r="E47" s="1202" t="s">
        <v>37</v>
      </c>
      <c r="F47" s="1203"/>
      <c r="G47" s="1203"/>
      <c r="H47" s="1204"/>
      <c r="I47" s="337" t="s">
        <v>519</v>
      </c>
      <c r="J47" s="338" t="s">
        <v>519</v>
      </c>
      <c r="K47" s="338" t="s">
        <v>519</v>
      </c>
      <c r="L47" s="338" t="s">
        <v>519</v>
      </c>
      <c r="M47" s="339" t="s">
        <v>519</v>
      </c>
    </row>
    <row r="48" spans="2:13" ht="27.75" customHeight="1" x14ac:dyDescent="0.2">
      <c r="B48" s="1188"/>
      <c r="C48" s="1189"/>
      <c r="D48" s="101"/>
      <c r="E48" s="1192" t="s">
        <v>38</v>
      </c>
      <c r="F48" s="1192"/>
      <c r="G48" s="1192"/>
      <c r="H48" s="1193"/>
      <c r="I48" s="337" t="s">
        <v>519</v>
      </c>
      <c r="J48" s="338" t="s">
        <v>519</v>
      </c>
      <c r="K48" s="338" t="s">
        <v>519</v>
      </c>
      <c r="L48" s="338" t="s">
        <v>519</v>
      </c>
      <c r="M48" s="339" t="s">
        <v>519</v>
      </c>
    </row>
    <row r="49" spans="2:13" ht="27.75" customHeight="1" x14ac:dyDescent="0.2">
      <c r="B49" s="1190"/>
      <c r="C49" s="1191"/>
      <c r="D49" s="101"/>
      <c r="E49" s="1192" t="s">
        <v>39</v>
      </c>
      <c r="F49" s="1192"/>
      <c r="G49" s="1192"/>
      <c r="H49" s="1193"/>
      <c r="I49" s="337" t="s">
        <v>519</v>
      </c>
      <c r="J49" s="338" t="s">
        <v>519</v>
      </c>
      <c r="K49" s="338" t="s">
        <v>519</v>
      </c>
      <c r="L49" s="338" t="s">
        <v>519</v>
      </c>
      <c r="M49" s="339" t="s">
        <v>519</v>
      </c>
    </row>
    <row r="50" spans="2:13" ht="27.75" customHeight="1" x14ac:dyDescent="0.2">
      <c r="B50" s="1186" t="s">
        <v>40</v>
      </c>
      <c r="C50" s="1187"/>
      <c r="D50" s="104"/>
      <c r="E50" s="1192" t="s">
        <v>41</v>
      </c>
      <c r="F50" s="1192"/>
      <c r="G50" s="1192"/>
      <c r="H50" s="1193"/>
      <c r="I50" s="337">
        <v>6931</v>
      </c>
      <c r="J50" s="338">
        <v>6532</v>
      </c>
      <c r="K50" s="338">
        <v>6167</v>
      </c>
      <c r="L50" s="338">
        <v>6147</v>
      </c>
      <c r="M50" s="339">
        <v>6070</v>
      </c>
    </row>
    <row r="51" spans="2:13" ht="27.75" customHeight="1" x14ac:dyDescent="0.2">
      <c r="B51" s="1188"/>
      <c r="C51" s="1189"/>
      <c r="D51" s="101"/>
      <c r="E51" s="1192" t="s">
        <v>42</v>
      </c>
      <c r="F51" s="1192"/>
      <c r="G51" s="1192"/>
      <c r="H51" s="1193"/>
      <c r="I51" s="337">
        <v>174</v>
      </c>
      <c r="J51" s="338">
        <v>113</v>
      </c>
      <c r="K51" s="338">
        <v>80</v>
      </c>
      <c r="L51" s="338">
        <v>62</v>
      </c>
      <c r="M51" s="339">
        <v>38</v>
      </c>
    </row>
    <row r="52" spans="2:13" ht="27.75" customHeight="1" x14ac:dyDescent="0.2">
      <c r="B52" s="1190"/>
      <c r="C52" s="1191"/>
      <c r="D52" s="101"/>
      <c r="E52" s="1192" t="s">
        <v>43</v>
      </c>
      <c r="F52" s="1192"/>
      <c r="G52" s="1192"/>
      <c r="H52" s="1193"/>
      <c r="I52" s="337">
        <v>9234</v>
      </c>
      <c r="J52" s="338">
        <v>8913</v>
      </c>
      <c r="K52" s="338">
        <v>8983</v>
      </c>
      <c r="L52" s="338">
        <v>9277</v>
      </c>
      <c r="M52" s="339">
        <v>9201</v>
      </c>
    </row>
    <row r="53" spans="2:13" ht="27.75" customHeight="1" thickBot="1" x14ac:dyDescent="0.25">
      <c r="B53" s="1194" t="s">
        <v>44</v>
      </c>
      <c r="C53" s="1195"/>
      <c r="D53" s="105"/>
      <c r="E53" s="1196" t="s">
        <v>45</v>
      </c>
      <c r="F53" s="1196"/>
      <c r="G53" s="1196"/>
      <c r="H53" s="1197"/>
      <c r="I53" s="340">
        <v>-1118</v>
      </c>
      <c r="J53" s="341">
        <v>-1209</v>
      </c>
      <c r="K53" s="341">
        <v>-711</v>
      </c>
      <c r="L53" s="341">
        <v>-1350</v>
      </c>
      <c r="M53" s="342">
        <v>-1156</v>
      </c>
    </row>
    <row r="54" spans="2:13" ht="27.75" customHeight="1" x14ac:dyDescent="0.25">
      <c r="B54" s="106" t="s">
        <v>46</v>
      </c>
      <c r="C54" s="107"/>
      <c r="D54" s="107"/>
      <c r="E54" s="108"/>
      <c r="F54" s="108"/>
      <c r="G54" s="108"/>
      <c r="H54" s="108"/>
      <c r="I54" s="109"/>
      <c r="J54" s="109"/>
      <c r="K54" s="109"/>
      <c r="L54" s="109"/>
      <c r="M54" s="109"/>
    </row>
    <row r="55" spans="2:13" ht="13" x14ac:dyDescent="0.2"/>
  </sheetData>
  <sheetProtection algorithmName="SHA-512" hashValue="O28aRfk5vRx9bHTWL9MS3e4uYNtGEvEkfhMiBCUgD1Q6L9rAyETloTkF3jIjr7rY3N8oRzMglzdhAJGNI897oQ==" saltValue="Nu+wwOs7WsBDv/fkaVWa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47</v>
      </c>
    </row>
    <row r="54" spans="2:8" ht="29.25" customHeight="1" thickBot="1" x14ac:dyDescent="0.35">
      <c r="B54" s="111" t="s">
        <v>1</v>
      </c>
      <c r="C54" s="112"/>
      <c r="D54" s="112"/>
      <c r="E54" s="113" t="s">
        <v>2</v>
      </c>
      <c r="F54" s="114" t="s">
        <v>562</v>
      </c>
      <c r="G54" s="114" t="s">
        <v>563</v>
      </c>
      <c r="H54" s="115" t="s">
        <v>564</v>
      </c>
    </row>
    <row r="55" spans="2:8" ht="52.5" customHeight="1" x14ac:dyDescent="0.2">
      <c r="B55" s="116"/>
      <c r="C55" s="1213" t="s">
        <v>48</v>
      </c>
      <c r="D55" s="1213"/>
      <c r="E55" s="1214"/>
      <c r="F55" s="117">
        <v>3546</v>
      </c>
      <c r="G55" s="117">
        <v>3699</v>
      </c>
      <c r="H55" s="118">
        <v>3761</v>
      </c>
    </row>
    <row r="56" spans="2:8" ht="52.5" customHeight="1" x14ac:dyDescent="0.2">
      <c r="B56" s="119"/>
      <c r="C56" s="1215" t="s">
        <v>49</v>
      </c>
      <c r="D56" s="1215"/>
      <c r="E56" s="1216"/>
      <c r="F56" s="120">
        <v>197</v>
      </c>
      <c r="G56" s="120">
        <v>197</v>
      </c>
      <c r="H56" s="121">
        <v>249</v>
      </c>
    </row>
    <row r="57" spans="2:8" ht="53.25" customHeight="1" x14ac:dyDescent="0.2">
      <c r="B57" s="119"/>
      <c r="C57" s="1217" t="s">
        <v>50</v>
      </c>
      <c r="D57" s="1217"/>
      <c r="E57" s="1218"/>
      <c r="F57" s="122">
        <v>2237</v>
      </c>
      <c r="G57" s="122">
        <v>2073</v>
      </c>
      <c r="H57" s="123">
        <v>1878</v>
      </c>
    </row>
    <row r="58" spans="2:8" ht="45.75" customHeight="1" x14ac:dyDescent="0.2">
      <c r="B58" s="124"/>
      <c r="C58" s="1205" t="s">
        <v>593</v>
      </c>
      <c r="D58" s="1206"/>
      <c r="E58" s="1207"/>
      <c r="F58" s="125">
        <v>470</v>
      </c>
      <c r="G58" s="125">
        <v>441</v>
      </c>
      <c r="H58" s="126">
        <v>394</v>
      </c>
    </row>
    <row r="59" spans="2:8" ht="45.75" customHeight="1" x14ac:dyDescent="0.2">
      <c r="B59" s="124"/>
      <c r="C59" s="1205" t="s">
        <v>594</v>
      </c>
      <c r="D59" s="1206"/>
      <c r="E59" s="1207"/>
      <c r="F59" s="125">
        <v>608</v>
      </c>
      <c r="G59" s="125">
        <v>493</v>
      </c>
      <c r="H59" s="126">
        <v>380</v>
      </c>
    </row>
    <row r="60" spans="2:8" ht="45.75" customHeight="1" x14ac:dyDescent="0.2">
      <c r="B60" s="124"/>
      <c r="C60" s="1205" t="s">
        <v>595</v>
      </c>
      <c r="D60" s="1206"/>
      <c r="E60" s="1207"/>
      <c r="F60" s="125">
        <v>266</v>
      </c>
      <c r="G60" s="125">
        <v>261</v>
      </c>
      <c r="H60" s="126">
        <v>294</v>
      </c>
    </row>
    <row r="61" spans="2:8" ht="45.75" customHeight="1" x14ac:dyDescent="0.2">
      <c r="B61" s="124"/>
      <c r="C61" s="1205" t="s">
        <v>596</v>
      </c>
      <c r="D61" s="1206"/>
      <c r="E61" s="1207"/>
      <c r="F61" s="125">
        <v>231</v>
      </c>
      <c r="G61" s="125">
        <v>229</v>
      </c>
      <c r="H61" s="126">
        <v>226</v>
      </c>
    </row>
    <row r="62" spans="2:8" ht="45.75" customHeight="1" thickBot="1" x14ac:dyDescent="0.25">
      <c r="B62" s="127"/>
      <c r="C62" s="1208" t="s">
        <v>597</v>
      </c>
      <c r="D62" s="1209"/>
      <c r="E62" s="1210"/>
      <c r="F62" s="128">
        <v>301</v>
      </c>
      <c r="G62" s="128">
        <v>293</v>
      </c>
      <c r="H62" s="129">
        <v>223</v>
      </c>
    </row>
    <row r="63" spans="2:8" ht="52.5" customHeight="1" thickBot="1" x14ac:dyDescent="0.25">
      <c r="B63" s="130"/>
      <c r="C63" s="1211" t="s">
        <v>51</v>
      </c>
      <c r="D63" s="1211"/>
      <c r="E63" s="1212"/>
      <c r="F63" s="131">
        <v>5980</v>
      </c>
      <c r="G63" s="131">
        <v>5969</v>
      </c>
      <c r="H63" s="132">
        <v>5888</v>
      </c>
    </row>
    <row r="64" spans="2:8" ht="13" x14ac:dyDescent="0.2"/>
  </sheetData>
  <sheetProtection algorithmName="SHA-512" hashValue="CamPG6jUAOR2io6LV6RNl2K0R7q/UsJgv7GS/cgnE9rFnl7CxRJ5z/B1gYZca+sCmzdilIXlRy8O0Lje1oSNTA==" saltValue="B5dGdwxzVOMju4DS6SO6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E7CA3-56AC-4A95-96CC-0D4B3D58FCA9}">
  <sheetPr>
    <pageSetUpPr fitToPage="1"/>
  </sheetPr>
  <dimension ref="A1:DE85"/>
  <sheetViews>
    <sheetView showGridLines="0" topLeftCell="I16" zoomScale="90" zoomScaleNormal="90" zoomScaleSheetLayoutView="55" workbookViewId="0">
      <selection activeCell="AN65" sqref="AN65:DC69"/>
    </sheetView>
  </sheetViews>
  <sheetFormatPr defaultColWidth="0" defaultRowHeight="13.5" customHeight="1" zeroHeight="1" x14ac:dyDescent="0.2"/>
  <cols>
    <col min="1" max="1" width="6.36328125" style="247" customWidth="1"/>
    <col min="2" max="107" width="2.453125" style="247" customWidth="1"/>
    <col min="108" max="108" width="6.08984375" style="253" customWidth="1"/>
    <col min="109" max="109" width="5.90625" style="251" customWidth="1"/>
    <col min="110" max="16384" width="8.6328125" style="247" hidden="1"/>
  </cols>
  <sheetData>
    <row r="1" spans="1:109" ht="42.75" customHeight="1" x14ac:dyDescent="0.2">
      <c r="A1" s="348"/>
      <c r="B1" s="349"/>
      <c r="DD1" s="247"/>
      <c r="DE1" s="247"/>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7"/>
      <c r="DE2" s="247"/>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7"/>
      <c r="DE3" s="247"/>
    </row>
    <row r="4" spans="1:109" s="245"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5"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5"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5"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5"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5"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5"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5"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5"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5"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5"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5" customFormat="1" ht="13" x14ac:dyDescent="0.2">
      <c r="A15" s="24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5" customFormat="1" ht="13" x14ac:dyDescent="0.2">
      <c r="A16" s="24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5" customFormat="1" ht="13" x14ac:dyDescent="0.2">
      <c r="A17" s="24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5" customFormat="1" ht="13" x14ac:dyDescent="0.2">
      <c r="A18" s="24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247"/>
      <c r="DE19" s="247"/>
    </row>
    <row r="20" spans="1:109" ht="13" x14ac:dyDescent="0.2">
      <c r="DD20" s="247"/>
      <c r="DE20" s="247"/>
    </row>
    <row r="21" spans="1:109" ht="17.25" customHeight="1" x14ac:dyDescent="0.2">
      <c r="B21" s="351"/>
      <c r="C21" s="249"/>
      <c r="D21" s="249"/>
      <c r="E21" s="249"/>
      <c r="F21" s="249"/>
      <c r="G21" s="249"/>
      <c r="H21" s="249"/>
      <c r="I21" s="249"/>
      <c r="J21" s="249"/>
      <c r="K21" s="249"/>
      <c r="L21" s="249"/>
      <c r="M21" s="249"/>
      <c r="N21" s="352"/>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2"/>
      <c r="AU21" s="249"/>
      <c r="AV21" s="249"/>
      <c r="AW21" s="249"/>
      <c r="AX21" s="249"/>
      <c r="AY21" s="249"/>
      <c r="AZ21" s="249"/>
      <c r="BA21" s="249"/>
      <c r="BB21" s="249"/>
      <c r="BC21" s="249"/>
      <c r="BD21" s="249"/>
      <c r="BE21" s="249"/>
      <c r="BF21" s="352"/>
      <c r="BG21" s="249"/>
      <c r="BH21" s="249"/>
      <c r="BI21" s="249"/>
      <c r="BJ21" s="249"/>
      <c r="BK21" s="249"/>
      <c r="BL21" s="249"/>
      <c r="BM21" s="249"/>
      <c r="BN21" s="249"/>
      <c r="BO21" s="249"/>
      <c r="BP21" s="249"/>
      <c r="BQ21" s="249"/>
      <c r="BR21" s="352"/>
      <c r="BS21" s="249"/>
      <c r="BT21" s="249"/>
      <c r="BU21" s="249"/>
      <c r="BV21" s="249"/>
      <c r="BW21" s="249"/>
      <c r="BX21" s="249"/>
      <c r="BY21" s="249"/>
      <c r="BZ21" s="249"/>
      <c r="CA21" s="249"/>
      <c r="CB21" s="249"/>
      <c r="CC21" s="249"/>
      <c r="CD21" s="352"/>
      <c r="CE21" s="249"/>
      <c r="CF21" s="249"/>
      <c r="CG21" s="249"/>
      <c r="CH21" s="249"/>
      <c r="CI21" s="249"/>
      <c r="CJ21" s="249"/>
      <c r="CK21" s="249"/>
      <c r="CL21" s="249"/>
      <c r="CM21" s="249"/>
      <c r="CN21" s="249"/>
      <c r="CO21" s="249"/>
      <c r="CP21" s="352"/>
      <c r="CQ21" s="249"/>
      <c r="CR21" s="249"/>
      <c r="CS21" s="249"/>
      <c r="CT21" s="249"/>
      <c r="CU21" s="249"/>
      <c r="CV21" s="249"/>
      <c r="CW21" s="249"/>
      <c r="CX21" s="249"/>
      <c r="CY21" s="249"/>
      <c r="CZ21" s="249"/>
      <c r="DA21" s="249"/>
      <c r="DB21" s="352"/>
      <c r="DC21" s="249"/>
      <c r="DD21" s="250"/>
      <c r="DE21" s="247"/>
    </row>
    <row r="22" spans="1:109" ht="17.25" customHeight="1" x14ac:dyDescent="0.2">
      <c r="B22" s="251"/>
    </row>
    <row r="23" spans="1:109" ht="13" x14ac:dyDescent="0.2">
      <c r="B23" s="251"/>
    </row>
    <row r="24" spans="1:109" ht="13" x14ac:dyDescent="0.2">
      <c r="B24" s="251"/>
    </row>
    <row r="25" spans="1:109" ht="13" x14ac:dyDescent="0.2">
      <c r="B25" s="251"/>
    </row>
    <row r="26" spans="1:109" ht="13" x14ac:dyDescent="0.2">
      <c r="B26" s="251"/>
    </row>
    <row r="27" spans="1:109" ht="13" x14ac:dyDescent="0.2">
      <c r="B27" s="251"/>
    </row>
    <row r="28" spans="1:109" ht="13" x14ac:dyDescent="0.2">
      <c r="B28" s="251"/>
    </row>
    <row r="29" spans="1:109" ht="13" x14ac:dyDescent="0.2">
      <c r="B29" s="251"/>
    </row>
    <row r="30" spans="1:109" ht="13" x14ac:dyDescent="0.2">
      <c r="B30" s="251"/>
    </row>
    <row r="31" spans="1:109" ht="13" x14ac:dyDescent="0.2">
      <c r="B31" s="251"/>
    </row>
    <row r="32" spans="1:109" ht="13" x14ac:dyDescent="0.2">
      <c r="B32" s="251"/>
    </row>
    <row r="33" spans="2:109" ht="13" x14ac:dyDescent="0.2">
      <c r="B33" s="251"/>
    </row>
    <row r="34" spans="2:109" ht="13" x14ac:dyDescent="0.2">
      <c r="B34" s="251"/>
    </row>
    <row r="35" spans="2:109" ht="13" x14ac:dyDescent="0.2">
      <c r="B35" s="251"/>
    </row>
    <row r="36" spans="2:109" ht="13" x14ac:dyDescent="0.2">
      <c r="B36" s="251"/>
    </row>
    <row r="37" spans="2:109" ht="13" x14ac:dyDescent="0.2">
      <c r="B37" s="251"/>
    </row>
    <row r="38" spans="2:109" ht="13" x14ac:dyDescent="0.2">
      <c r="B38" s="251"/>
    </row>
    <row r="39" spans="2:109" ht="13"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 x14ac:dyDescent="0.2">
      <c r="B40" s="353"/>
      <c r="DD40" s="353"/>
      <c r="DE40" s="247"/>
    </row>
    <row r="41" spans="2:109" ht="16.5" x14ac:dyDescent="0.2">
      <c r="B41" s="248" t="s">
        <v>612</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 x14ac:dyDescent="0.2">
      <c r="B42" s="251"/>
      <c r="G42" s="354"/>
      <c r="I42" s="355"/>
      <c r="J42" s="355"/>
      <c r="K42" s="355"/>
      <c r="AM42" s="354"/>
      <c r="AN42" s="354" t="s">
        <v>613</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1"/>
      <c r="AN43" s="1231" t="s">
        <v>614</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 x14ac:dyDescent="0.2">
      <c r="B44" s="251"/>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 x14ac:dyDescent="0.2">
      <c r="B45" s="251"/>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 x14ac:dyDescent="0.2">
      <c r="B46" s="251"/>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 x14ac:dyDescent="0.2">
      <c r="B47" s="251"/>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 x14ac:dyDescent="0.2">
      <c r="B48" s="25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 x14ac:dyDescent="0.2">
      <c r="B49" s="251"/>
      <c r="AN49" s="247" t="s">
        <v>615</v>
      </c>
    </row>
    <row r="50" spans="1:109" ht="13" x14ac:dyDescent="0.2">
      <c r="B50" s="251"/>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560</v>
      </c>
      <c r="BQ50" s="1224"/>
      <c r="BR50" s="1224"/>
      <c r="BS50" s="1224"/>
      <c r="BT50" s="1224"/>
      <c r="BU50" s="1224"/>
      <c r="BV50" s="1224"/>
      <c r="BW50" s="1224"/>
      <c r="BX50" s="1224" t="s">
        <v>561</v>
      </c>
      <c r="BY50" s="1224"/>
      <c r="BZ50" s="1224"/>
      <c r="CA50" s="1224"/>
      <c r="CB50" s="1224"/>
      <c r="CC50" s="1224"/>
      <c r="CD50" s="1224"/>
      <c r="CE50" s="1224"/>
      <c r="CF50" s="1224" t="s">
        <v>562</v>
      </c>
      <c r="CG50" s="1224"/>
      <c r="CH50" s="1224"/>
      <c r="CI50" s="1224"/>
      <c r="CJ50" s="1224"/>
      <c r="CK50" s="1224"/>
      <c r="CL50" s="1224"/>
      <c r="CM50" s="1224"/>
      <c r="CN50" s="1224" t="s">
        <v>563</v>
      </c>
      <c r="CO50" s="1224"/>
      <c r="CP50" s="1224"/>
      <c r="CQ50" s="1224"/>
      <c r="CR50" s="1224"/>
      <c r="CS50" s="1224"/>
      <c r="CT50" s="1224"/>
      <c r="CU50" s="1224"/>
      <c r="CV50" s="1224" t="s">
        <v>564</v>
      </c>
      <c r="CW50" s="1224"/>
      <c r="CX50" s="1224"/>
      <c r="CY50" s="1224"/>
      <c r="CZ50" s="1224"/>
      <c r="DA50" s="1224"/>
      <c r="DB50" s="1224"/>
      <c r="DC50" s="1224"/>
    </row>
    <row r="51" spans="1:109" ht="13.5" customHeight="1" x14ac:dyDescent="0.2">
      <c r="B51" s="251"/>
      <c r="G51" s="1227"/>
      <c r="H51" s="1227"/>
      <c r="I51" s="1240"/>
      <c r="J51" s="1240"/>
      <c r="K51" s="1226"/>
      <c r="L51" s="1226"/>
      <c r="M51" s="1226"/>
      <c r="N51" s="1226"/>
      <c r="AM51" s="356"/>
      <c r="AN51" s="1222" t="s">
        <v>616</v>
      </c>
      <c r="AO51" s="1222"/>
      <c r="AP51" s="1222"/>
      <c r="AQ51" s="1222"/>
      <c r="AR51" s="1222"/>
      <c r="AS51" s="1222"/>
      <c r="AT51" s="1222"/>
      <c r="AU51" s="1222"/>
      <c r="AV51" s="1222"/>
      <c r="AW51" s="1222"/>
      <c r="AX51" s="1222"/>
      <c r="AY51" s="1222"/>
      <c r="AZ51" s="1222"/>
      <c r="BA51" s="1222"/>
      <c r="BB51" s="1222" t="s">
        <v>617</v>
      </c>
      <c r="BC51" s="1222"/>
      <c r="BD51" s="1222"/>
      <c r="BE51" s="1222"/>
      <c r="BF51" s="1222"/>
      <c r="BG51" s="1222"/>
      <c r="BH51" s="1222"/>
      <c r="BI51" s="1222"/>
      <c r="BJ51" s="1222"/>
      <c r="BK51" s="1222"/>
      <c r="BL51" s="1222"/>
      <c r="BM51" s="1222"/>
      <c r="BN51" s="1222"/>
      <c r="BO51" s="1222"/>
      <c r="BP51" s="1219"/>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ht="13" x14ac:dyDescent="0.2">
      <c r="B52" s="251"/>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 x14ac:dyDescent="0.2">
      <c r="A53" s="355"/>
      <c r="B53" s="251"/>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618</v>
      </c>
      <c r="BC53" s="1222"/>
      <c r="BD53" s="1222"/>
      <c r="BE53" s="1222"/>
      <c r="BF53" s="1222"/>
      <c r="BG53" s="1222"/>
      <c r="BH53" s="1222"/>
      <c r="BI53" s="1222"/>
      <c r="BJ53" s="1222"/>
      <c r="BK53" s="1222"/>
      <c r="BL53" s="1222"/>
      <c r="BM53" s="1222"/>
      <c r="BN53" s="1222"/>
      <c r="BO53" s="1222"/>
      <c r="BP53" s="1219">
        <v>67.7</v>
      </c>
      <c r="BQ53" s="1219"/>
      <c r="BR53" s="1219"/>
      <c r="BS53" s="1219"/>
      <c r="BT53" s="1219"/>
      <c r="BU53" s="1219"/>
      <c r="BV53" s="1219"/>
      <c r="BW53" s="1219"/>
      <c r="BX53" s="1219">
        <v>69.3</v>
      </c>
      <c r="BY53" s="1219"/>
      <c r="BZ53" s="1219"/>
      <c r="CA53" s="1219"/>
      <c r="CB53" s="1219"/>
      <c r="CC53" s="1219"/>
      <c r="CD53" s="1219"/>
      <c r="CE53" s="1219"/>
      <c r="CF53" s="1219">
        <v>70</v>
      </c>
      <c r="CG53" s="1219"/>
      <c r="CH53" s="1219"/>
      <c r="CI53" s="1219"/>
      <c r="CJ53" s="1219"/>
      <c r="CK53" s="1219"/>
      <c r="CL53" s="1219"/>
      <c r="CM53" s="1219"/>
      <c r="CN53" s="1219">
        <v>71.5</v>
      </c>
      <c r="CO53" s="1219"/>
      <c r="CP53" s="1219"/>
      <c r="CQ53" s="1219"/>
      <c r="CR53" s="1219"/>
      <c r="CS53" s="1219"/>
      <c r="CT53" s="1219"/>
      <c r="CU53" s="1219"/>
      <c r="CV53" s="1219">
        <v>71.900000000000006</v>
      </c>
      <c r="CW53" s="1219"/>
      <c r="CX53" s="1219"/>
      <c r="CY53" s="1219"/>
      <c r="CZ53" s="1219"/>
      <c r="DA53" s="1219"/>
      <c r="DB53" s="1219"/>
      <c r="DC53" s="1219"/>
    </row>
    <row r="54" spans="1:109" ht="13" x14ac:dyDescent="0.2">
      <c r="A54" s="355"/>
      <c r="B54" s="251"/>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 x14ac:dyDescent="0.2">
      <c r="A55" s="355"/>
      <c r="B55" s="251"/>
      <c r="G55" s="1225"/>
      <c r="H55" s="1225"/>
      <c r="I55" s="1225"/>
      <c r="J55" s="1225"/>
      <c r="K55" s="1226"/>
      <c r="L55" s="1226"/>
      <c r="M55" s="1226"/>
      <c r="N55" s="1226"/>
      <c r="AN55" s="1224" t="s">
        <v>619</v>
      </c>
      <c r="AO55" s="1224"/>
      <c r="AP55" s="1224"/>
      <c r="AQ55" s="1224"/>
      <c r="AR55" s="1224"/>
      <c r="AS55" s="1224"/>
      <c r="AT55" s="1224"/>
      <c r="AU55" s="1224"/>
      <c r="AV55" s="1224"/>
      <c r="AW55" s="1224"/>
      <c r="AX55" s="1224"/>
      <c r="AY55" s="1224"/>
      <c r="AZ55" s="1224"/>
      <c r="BA55" s="1224"/>
      <c r="BB55" s="1222" t="s">
        <v>617</v>
      </c>
      <c r="BC55" s="1222"/>
      <c r="BD55" s="1222"/>
      <c r="BE55" s="1222"/>
      <c r="BF55" s="1222"/>
      <c r="BG55" s="1222"/>
      <c r="BH55" s="1222"/>
      <c r="BI55" s="1222"/>
      <c r="BJ55" s="1222"/>
      <c r="BK55" s="1222"/>
      <c r="BL55" s="1222"/>
      <c r="BM55" s="1222"/>
      <c r="BN55" s="1222"/>
      <c r="BO55" s="1222"/>
      <c r="BP55" s="1219">
        <v>0</v>
      </c>
      <c r="BQ55" s="1219"/>
      <c r="BR55" s="1219"/>
      <c r="BS55" s="1219"/>
      <c r="BT55" s="1219"/>
      <c r="BU55" s="1219"/>
      <c r="BV55" s="1219"/>
      <c r="BW55" s="1219"/>
      <c r="BX55" s="1219">
        <v>0</v>
      </c>
      <c r="BY55" s="1219"/>
      <c r="BZ55" s="1219"/>
      <c r="CA55" s="1219"/>
      <c r="CB55" s="1219"/>
      <c r="CC55" s="1219"/>
      <c r="CD55" s="1219"/>
      <c r="CE55" s="1219"/>
      <c r="CF55" s="1219">
        <v>0</v>
      </c>
      <c r="CG55" s="1219"/>
      <c r="CH55" s="1219"/>
      <c r="CI55" s="1219"/>
      <c r="CJ55" s="1219"/>
      <c r="CK55" s="1219"/>
      <c r="CL55" s="1219"/>
      <c r="CM55" s="1219"/>
      <c r="CN55" s="1219">
        <v>0</v>
      </c>
      <c r="CO55" s="1219"/>
      <c r="CP55" s="1219"/>
      <c r="CQ55" s="1219"/>
      <c r="CR55" s="1219"/>
      <c r="CS55" s="1219"/>
      <c r="CT55" s="1219"/>
      <c r="CU55" s="1219"/>
      <c r="CV55" s="1219">
        <v>0</v>
      </c>
      <c r="CW55" s="1219"/>
      <c r="CX55" s="1219"/>
      <c r="CY55" s="1219"/>
      <c r="CZ55" s="1219"/>
      <c r="DA55" s="1219"/>
      <c r="DB55" s="1219"/>
      <c r="DC55" s="1219"/>
    </row>
    <row r="56" spans="1:109" ht="13" x14ac:dyDescent="0.2">
      <c r="A56" s="355"/>
      <c r="B56" s="251"/>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ht="13" x14ac:dyDescent="0.2">
      <c r="B57" s="359"/>
      <c r="G57" s="1225"/>
      <c r="H57" s="1225"/>
      <c r="I57" s="1220"/>
      <c r="J57" s="1220"/>
      <c r="K57" s="1226"/>
      <c r="L57" s="1226"/>
      <c r="M57" s="1226"/>
      <c r="N57" s="1226"/>
      <c r="AM57" s="247"/>
      <c r="AN57" s="1224"/>
      <c r="AO57" s="1224"/>
      <c r="AP57" s="1224"/>
      <c r="AQ57" s="1224"/>
      <c r="AR57" s="1224"/>
      <c r="AS57" s="1224"/>
      <c r="AT57" s="1224"/>
      <c r="AU57" s="1224"/>
      <c r="AV57" s="1224"/>
      <c r="AW57" s="1224"/>
      <c r="AX57" s="1224"/>
      <c r="AY57" s="1224"/>
      <c r="AZ57" s="1224"/>
      <c r="BA57" s="1224"/>
      <c r="BB57" s="1222" t="s">
        <v>618</v>
      </c>
      <c r="BC57" s="1222"/>
      <c r="BD57" s="1222"/>
      <c r="BE57" s="1222"/>
      <c r="BF57" s="1222"/>
      <c r="BG57" s="1222"/>
      <c r="BH57" s="1222"/>
      <c r="BI57" s="1222"/>
      <c r="BJ57" s="1222"/>
      <c r="BK57" s="1222"/>
      <c r="BL57" s="1222"/>
      <c r="BM57" s="1222"/>
      <c r="BN57" s="1222"/>
      <c r="BO57" s="1222"/>
      <c r="BP57" s="1219">
        <v>58.2</v>
      </c>
      <c r="BQ57" s="1219"/>
      <c r="BR57" s="1219"/>
      <c r="BS57" s="1219"/>
      <c r="BT57" s="1219"/>
      <c r="BU57" s="1219"/>
      <c r="BV57" s="1219"/>
      <c r="BW57" s="1219"/>
      <c r="BX57" s="1219">
        <v>60.1</v>
      </c>
      <c r="BY57" s="1219"/>
      <c r="BZ57" s="1219"/>
      <c r="CA57" s="1219"/>
      <c r="CB57" s="1219"/>
      <c r="CC57" s="1219"/>
      <c r="CD57" s="1219"/>
      <c r="CE57" s="1219"/>
      <c r="CF57" s="1219">
        <v>61.6</v>
      </c>
      <c r="CG57" s="1219"/>
      <c r="CH57" s="1219"/>
      <c r="CI57" s="1219"/>
      <c r="CJ57" s="1219"/>
      <c r="CK57" s="1219"/>
      <c r="CL57" s="1219"/>
      <c r="CM57" s="1219"/>
      <c r="CN57" s="1219">
        <v>64</v>
      </c>
      <c r="CO57" s="1219"/>
      <c r="CP57" s="1219"/>
      <c r="CQ57" s="1219"/>
      <c r="CR57" s="1219"/>
      <c r="CS57" s="1219"/>
      <c r="CT57" s="1219"/>
      <c r="CU57" s="1219"/>
      <c r="CV57" s="1219">
        <v>64.900000000000006</v>
      </c>
      <c r="CW57" s="1219"/>
      <c r="CX57" s="1219"/>
      <c r="CY57" s="1219"/>
      <c r="CZ57" s="1219"/>
      <c r="DA57" s="1219"/>
      <c r="DB57" s="1219"/>
      <c r="DC57" s="1219"/>
      <c r="DD57" s="360"/>
      <c r="DE57" s="359"/>
    </row>
    <row r="58" spans="1:109" s="355" customFormat="1" ht="13" x14ac:dyDescent="0.2">
      <c r="A58" s="247"/>
      <c r="B58" s="359"/>
      <c r="G58" s="1225"/>
      <c r="H58" s="1225"/>
      <c r="I58" s="1220"/>
      <c r="J58" s="1220"/>
      <c r="K58" s="1226"/>
      <c r="L58" s="1226"/>
      <c r="M58" s="1226"/>
      <c r="N58" s="1226"/>
      <c r="AM58" s="247"/>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ht="13" x14ac:dyDescent="0.2">
      <c r="A59" s="24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 x14ac:dyDescent="0.2">
      <c r="A60" s="24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 x14ac:dyDescent="0.2">
      <c r="A61" s="24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7"/>
    </row>
    <row r="63" spans="1:109" ht="16.5" x14ac:dyDescent="0.2">
      <c r="B63" s="304" t="s">
        <v>620</v>
      </c>
    </row>
    <row r="64" spans="1:109" ht="13" x14ac:dyDescent="0.2">
      <c r="B64" s="251"/>
      <c r="G64" s="354"/>
      <c r="I64" s="366"/>
      <c r="J64" s="366"/>
      <c r="K64" s="366"/>
      <c r="L64" s="366"/>
      <c r="M64" s="366"/>
      <c r="N64" s="367"/>
      <c r="AM64" s="354"/>
      <c r="AN64" s="354" t="s">
        <v>613</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 x14ac:dyDescent="0.2">
      <c r="B65" s="251"/>
      <c r="AN65" s="1231" t="s">
        <v>621</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 x14ac:dyDescent="0.2">
      <c r="B66" s="251"/>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 x14ac:dyDescent="0.2">
      <c r="B67" s="251"/>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 x14ac:dyDescent="0.2">
      <c r="B68" s="251"/>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 x14ac:dyDescent="0.2">
      <c r="B69" s="251"/>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 x14ac:dyDescent="0.2">
      <c r="B70" s="25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 x14ac:dyDescent="0.2">
      <c r="B71" s="251"/>
      <c r="G71" s="371"/>
      <c r="I71" s="372"/>
      <c r="J71" s="369"/>
      <c r="K71" s="369"/>
      <c r="L71" s="370"/>
      <c r="M71" s="369"/>
      <c r="N71" s="370"/>
      <c r="AM71" s="371"/>
      <c r="AN71" s="247" t="s">
        <v>615</v>
      </c>
    </row>
    <row r="72" spans="2:107" ht="13" x14ac:dyDescent="0.2">
      <c r="B72" s="251"/>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560</v>
      </c>
      <c r="BQ72" s="1224"/>
      <c r="BR72" s="1224"/>
      <c r="BS72" s="1224"/>
      <c r="BT72" s="1224"/>
      <c r="BU72" s="1224"/>
      <c r="BV72" s="1224"/>
      <c r="BW72" s="1224"/>
      <c r="BX72" s="1224" t="s">
        <v>561</v>
      </c>
      <c r="BY72" s="1224"/>
      <c r="BZ72" s="1224"/>
      <c r="CA72" s="1224"/>
      <c r="CB72" s="1224"/>
      <c r="CC72" s="1224"/>
      <c r="CD72" s="1224"/>
      <c r="CE72" s="1224"/>
      <c r="CF72" s="1224" t="s">
        <v>562</v>
      </c>
      <c r="CG72" s="1224"/>
      <c r="CH72" s="1224"/>
      <c r="CI72" s="1224"/>
      <c r="CJ72" s="1224"/>
      <c r="CK72" s="1224"/>
      <c r="CL72" s="1224"/>
      <c r="CM72" s="1224"/>
      <c r="CN72" s="1224" t="s">
        <v>563</v>
      </c>
      <c r="CO72" s="1224"/>
      <c r="CP72" s="1224"/>
      <c r="CQ72" s="1224"/>
      <c r="CR72" s="1224"/>
      <c r="CS72" s="1224"/>
      <c r="CT72" s="1224"/>
      <c r="CU72" s="1224"/>
      <c r="CV72" s="1224" t="s">
        <v>564</v>
      </c>
      <c r="CW72" s="1224"/>
      <c r="CX72" s="1224"/>
      <c r="CY72" s="1224"/>
      <c r="CZ72" s="1224"/>
      <c r="DA72" s="1224"/>
      <c r="DB72" s="1224"/>
      <c r="DC72" s="1224"/>
    </row>
    <row r="73" spans="2:107" ht="13" x14ac:dyDescent="0.2">
      <c r="B73" s="251"/>
      <c r="G73" s="1227"/>
      <c r="H73" s="1227"/>
      <c r="I73" s="1227"/>
      <c r="J73" s="1227"/>
      <c r="K73" s="1223"/>
      <c r="L73" s="1223"/>
      <c r="M73" s="1223"/>
      <c r="N73" s="1223"/>
      <c r="AM73" s="356"/>
      <c r="AN73" s="1222" t="s">
        <v>616</v>
      </c>
      <c r="AO73" s="1222"/>
      <c r="AP73" s="1222"/>
      <c r="AQ73" s="1222"/>
      <c r="AR73" s="1222"/>
      <c r="AS73" s="1222"/>
      <c r="AT73" s="1222"/>
      <c r="AU73" s="1222"/>
      <c r="AV73" s="1222"/>
      <c r="AW73" s="1222"/>
      <c r="AX73" s="1222"/>
      <c r="AY73" s="1222"/>
      <c r="AZ73" s="1222"/>
      <c r="BA73" s="1222"/>
      <c r="BB73" s="1222" t="s">
        <v>617</v>
      </c>
      <c r="BC73" s="1222"/>
      <c r="BD73" s="1222"/>
      <c r="BE73" s="1222"/>
      <c r="BF73" s="1222"/>
      <c r="BG73" s="1222"/>
      <c r="BH73" s="1222"/>
      <c r="BI73" s="1222"/>
      <c r="BJ73" s="1222"/>
      <c r="BK73" s="1222"/>
      <c r="BL73" s="1222"/>
      <c r="BM73" s="1222"/>
      <c r="BN73" s="1222"/>
      <c r="BO73" s="1222"/>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3" x14ac:dyDescent="0.2">
      <c r="B74" s="251"/>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 x14ac:dyDescent="0.2">
      <c r="B75" s="251"/>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622</v>
      </c>
      <c r="BC75" s="1222"/>
      <c r="BD75" s="1222"/>
      <c r="BE75" s="1222"/>
      <c r="BF75" s="1222"/>
      <c r="BG75" s="1222"/>
      <c r="BH75" s="1222"/>
      <c r="BI75" s="1222"/>
      <c r="BJ75" s="1222"/>
      <c r="BK75" s="1222"/>
      <c r="BL75" s="1222"/>
      <c r="BM75" s="1222"/>
      <c r="BN75" s="1222"/>
      <c r="BO75" s="1222"/>
      <c r="BP75" s="1219">
        <v>11.1</v>
      </c>
      <c r="BQ75" s="1219"/>
      <c r="BR75" s="1219"/>
      <c r="BS75" s="1219"/>
      <c r="BT75" s="1219"/>
      <c r="BU75" s="1219"/>
      <c r="BV75" s="1219"/>
      <c r="BW75" s="1219"/>
      <c r="BX75" s="1219">
        <v>11.6</v>
      </c>
      <c r="BY75" s="1219"/>
      <c r="BZ75" s="1219"/>
      <c r="CA75" s="1219"/>
      <c r="CB75" s="1219"/>
      <c r="CC75" s="1219"/>
      <c r="CD75" s="1219"/>
      <c r="CE75" s="1219"/>
      <c r="CF75" s="1219">
        <v>11.8</v>
      </c>
      <c r="CG75" s="1219"/>
      <c r="CH75" s="1219"/>
      <c r="CI75" s="1219"/>
      <c r="CJ75" s="1219"/>
      <c r="CK75" s="1219"/>
      <c r="CL75" s="1219"/>
      <c r="CM75" s="1219"/>
      <c r="CN75" s="1219">
        <v>11.1</v>
      </c>
      <c r="CO75" s="1219"/>
      <c r="CP75" s="1219"/>
      <c r="CQ75" s="1219"/>
      <c r="CR75" s="1219"/>
      <c r="CS75" s="1219"/>
      <c r="CT75" s="1219"/>
      <c r="CU75" s="1219"/>
      <c r="CV75" s="1219">
        <v>10.4</v>
      </c>
      <c r="CW75" s="1219"/>
      <c r="CX75" s="1219"/>
      <c r="CY75" s="1219"/>
      <c r="CZ75" s="1219"/>
      <c r="DA75" s="1219"/>
      <c r="DB75" s="1219"/>
      <c r="DC75" s="1219"/>
    </row>
    <row r="76" spans="2:107" ht="13" x14ac:dyDescent="0.2">
      <c r="B76" s="251"/>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 x14ac:dyDescent="0.2">
      <c r="B77" s="251"/>
      <c r="G77" s="1225"/>
      <c r="H77" s="1225"/>
      <c r="I77" s="1225"/>
      <c r="J77" s="1225"/>
      <c r="K77" s="1223"/>
      <c r="L77" s="1223"/>
      <c r="M77" s="1223"/>
      <c r="N77" s="1223"/>
      <c r="AN77" s="1224" t="s">
        <v>619</v>
      </c>
      <c r="AO77" s="1224"/>
      <c r="AP77" s="1224"/>
      <c r="AQ77" s="1224"/>
      <c r="AR77" s="1224"/>
      <c r="AS77" s="1224"/>
      <c r="AT77" s="1224"/>
      <c r="AU77" s="1224"/>
      <c r="AV77" s="1224"/>
      <c r="AW77" s="1224"/>
      <c r="AX77" s="1224"/>
      <c r="AY77" s="1224"/>
      <c r="AZ77" s="1224"/>
      <c r="BA77" s="1224"/>
      <c r="BB77" s="1222" t="s">
        <v>617</v>
      </c>
      <c r="BC77" s="1222"/>
      <c r="BD77" s="1222"/>
      <c r="BE77" s="1222"/>
      <c r="BF77" s="1222"/>
      <c r="BG77" s="1222"/>
      <c r="BH77" s="1222"/>
      <c r="BI77" s="1222"/>
      <c r="BJ77" s="1222"/>
      <c r="BK77" s="1222"/>
      <c r="BL77" s="1222"/>
      <c r="BM77" s="1222"/>
      <c r="BN77" s="1222"/>
      <c r="BO77" s="1222"/>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ht="13" x14ac:dyDescent="0.2">
      <c r="B78" s="251"/>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 x14ac:dyDescent="0.2">
      <c r="B79" s="251"/>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622</v>
      </c>
      <c r="BC79" s="1222"/>
      <c r="BD79" s="1222"/>
      <c r="BE79" s="1222"/>
      <c r="BF79" s="1222"/>
      <c r="BG79" s="1222"/>
      <c r="BH79" s="1222"/>
      <c r="BI79" s="1222"/>
      <c r="BJ79" s="1222"/>
      <c r="BK79" s="1222"/>
      <c r="BL79" s="1222"/>
      <c r="BM79" s="1222"/>
      <c r="BN79" s="1222"/>
      <c r="BO79" s="1222"/>
      <c r="BP79" s="1219">
        <v>8.5</v>
      </c>
      <c r="BQ79" s="1219"/>
      <c r="BR79" s="1219"/>
      <c r="BS79" s="1219"/>
      <c r="BT79" s="1219"/>
      <c r="BU79" s="1219"/>
      <c r="BV79" s="1219"/>
      <c r="BW79" s="1219"/>
      <c r="BX79" s="1219">
        <v>8.6</v>
      </c>
      <c r="BY79" s="1219"/>
      <c r="BZ79" s="1219"/>
      <c r="CA79" s="1219"/>
      <c r="CB79" s="1219"/>
      <c r="CC79" s="1219"/>
      <c r="CD79" s="1219"/>
      <c r="CE79" s="1219"/>
      <c r="CF79" s="1219">
        <v>8.6</v>
      </c>
      <c r="CG79" s="1219"/>
      <c r="CH79" s="1219"/>
      <c r="CI79" s="1219"/>
      <c r="CJ79" s="1219"/>
      <c r="CK79" s="1219"/>
      <c r="CL79" s="1219"/>
      <c r="CM79" s="1219"/>
      <c r="CN79" s="1219">
        <v>8.9</v>
      </c>
      <c r="CO79" s="1219"/>
      <c r="CP79" s="1219"/>
      <c r="CQ79" s="1219"/>
      <c r="CR79" s="1219"/>
      <c r="CS79" s="1219"/>
      <c r="CT79" s="1219"/>
      <c r="CU79" s="1219"/>
      <c r="CV79" s="1219">
        <v>8.9</v>
      </c>
      <c r="CW79" s="1219"/>
      <c r="CX79" s="1219"/>
      <c r="CY79" s="1219"/>
      <c r="CZ79" s="1219"/>
      <c r="DA79" s="1219"/>
      <c r="DB79" s="1219"/>
      <c r="DC79" s="1219"/>
    </row>
    <row r="80" spans="2:107" ht="13" x14ac:dyDescent="0.2">
      <c r="B80" s="251"/>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 x14ac:dyDescent="0.2">
      <c r="B81" s="251"/>
    </row>
    <row r="82" spans="2:109" ht="16.5" x14ac:dyDescent="0.2">
      <c r="B82" s="25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 x14ac:dyDescent="0.2">
      <c r="DD84" s="247"/>
      <c r="DE84" s="247"/>
    </row>
    <row r="85" spans="2:109" ht="13" x14ac:dyDescent="0.2">
      <c r="DD85" s="247"/>
      <c r="DE85" s="247"/>
    </row>
  </sheetData>
  <sheetProtection algorithmName="SHA-512" hashValue="OYtp+wsVfFEaE+VeUDkqc43Zg9o+Fg8o7ZtyvrdFwo181zRYhazR7duWd39uF3sOAYFMoFfbTPXKAw1w7Zxwjg==" saltValue="Z/iIgEmLpVX6opgd6VTz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1D215-BC15-4441-8D1C-18A09A069EA7}">
  <sheetPr>
    <pageSetUpPr fitToPage="1"/>
  </sheetPr>
  <dimension ref="A1:DR125"/>
  <sheetViews>
    <sheetView showGridLines="0" topLeftCell="M67" zoomScale="58" zoomScaleNormal="90" zoomScaleSheetLayoutView="70" workbookViewId="0">
      <selection activeCell="AN65" sqref="AN65:DC69"/>
    </sheetView>
  </sheetViews>
  <sheetFormatPr defaultColWidth="0" defaultRowHeight="13.5" customHeight="1" zeroHeight="1" x14ac:dyDescent="0.2"/>
  <cols>
    <col min="1" max="34" width="2.453125" style="246" customWidth="1"/>
    <col min="35" max="122" width="2.453125" style="245" customWidth="1"/>
    <col min="123" max="16384" width="2.4531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 x14ac:dyDescent="0.2">
      <c r="S2" s="245"/>
      <c r="AH2" s="245"/>
    </row>
    <row r="3" spans="1:34" ht="13"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 x14ac:dyDescent="0.2"/>
    <row r="5" spans="1:34" ht="13" x14ac:dyDescent="0.2"/>
    <row r="6" spans="1:34" ht="13" x14ac:dyDescent="0.2"/>
    <row r="7" spans="1:34" ht="13" x14ac:dyDescent="0.2"/>
    <row r="8" spans="1:34" ht="13" x14ac:dyDescent="0.2"/>
    <row r="9" spans="1:34" ht="13" x14ac:dyDescent="0.2">
      <c r="AH9" s="24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5"/>
    </row>
    <row r="18" spans="12:34" ht="13" x14ac:dyDescent="0.2"/>
    <row r="19" spans="12:34" ht="13" x14ac:dyDescent="0.2"/>
    <row r="20" spans="12:34" ht="13" x14ac:dyDescent="0.2">
      <c r="AH20" s="245"/>
    </row>
    <row r="21" spans="12:34" ht="13" x14ac:dyDescent="0.2">
      <c r="AH21" s="245"/>
    </row>
    <row r="22" spans="12:34" ht="13" x14ac:dyDescent="0.2"/>
    <row r="23" spans="12:34" ht="13" x14ac:dyDescent="0.2"/>
    <row r="24" spans="12:34" ht="13" x14ac:dyDescent="0.2">
      <c r="Q24" s="245"/>
    </row>
    <row r="25" spans="12:34" ht="13" x14ac:dyDescent="0.2"/>
    <row r="26" spans="12:34" ht="13" x14ac:dyDescent="0.2"/>
    <row r="27" spans="12:34" ht="13" x14ac:dyDescent="0.2"/>
    <row r="28" spans="12:34" ht="13" x14ac:dyDescent="0.2">
      <c r="O28" s="245"/>
      <c r="T28" s="245"/>
      <c r="AH28" s="245"/>
    </row>
    <row r="29" spans="12:34" ht="13" x14ac:dyDescent="0.2"/>
    <row r="30" spans="12:34" ht="13" x14ac:dyDescent="0.2"/>
    <row r="31" spans="12:34" ht="13" x14ac:dyDescent="0.2">
      <c r="Q31" s="245"/>
    </row>
    <row r="32" spans="12:34" ht="13" x14ac:dyDescent="0.2">
      <c r="L32" s="245"/>
    </row>
    <row r="33" spans="2:34" ht="13" x14ac:dyDescent="0.2">
      <c r="C33" s="245"/>
      <c r="E33" s="245"/>
      <c r="G33" s="245"/>
      <c r="I33" s="245"/>
      <c r="X33" s="245"/>
    </row>
    <row r="34" spans="2:34" ht="13" x14ac:dyDescent="0.2">
      <c r="B34" s="245"/>
      <c r="P34" s="245"/>
      <c r="R34" s="245"/>
      <c r="T34" s="245"/>
    </row>
    <row r="35" spans="2:34" ht="13" x14ac:dyDescent="0.2">
      <c r="D35" s="245"/>
      <c r="W35" s="245"/>
      <c r="AC35" s="245"/>
      <c r="AD35" s="245"/>
      <c r="AE35" s="245"/>
      <c r="AF35" s="245"/>
      <c r="AG35" s="245"/>
      <c r="AH35" s="245"/>
    </row>
    <row r="36" spans="2:34" ht="13" x14ac:dyDescent="0.2">
      <c r="H36" s="245"/>
      <c r="J36" s="245"/>
      <c r="K36" s="245"/>
      <c r="M36" s="245"/>
      <c r="Y36" s="245"/>
      <c r="Z36" s="245"/>
      <c r="AA36" s="245"/>
      <c r="AB36" s="245"/>
      <c r="AC36" s="245"/>
      <c r="AD36" s="245"/>
      <c r="AE36" s="245"/>
      <c r="AF36" s="245"/>
      <c r="AG36" s="245"/>
      <c r="AH36" s="245"/>
    </row>
    <row r="37" spans="2:34" ht="13" x14ac:dyDescent="0.2">
      <c r="AH37" s="245"/>
    </row>
    <row r="38" spans="2:34" ht="13" x14ac:dyDescent="0.2">
      <c r="AG38" s="245"/>
      <c r="AH38" s="245"/>
    </row>
    <row r="39" spans="2:34" ht="13" x14ac:dyDescent="0.2"/>
    <row r="40" spans="2:34" ht="13" x14ac:dyDescent="0.2">
      <c r="X40" s="245"/>
    </row>
    <row r="41" spans="2:34" ht="13" x14ac:dyDescent="0.2">
      <c r="R41" s="245"/>
    </row>
    <row r="42" spans="2:34" ht="13" x14ac:dyDescent="0.2">
      <c r="W42" s="245"/>
    </row>
    <row r="43" spans="2:34" ht="13" x14ac:dyDescent="0.2">
      <c r="Y43" s="245"/>
      <c r="Z43" s="245"/>
      <c r="AA43" s="245"/>
      <c r="AB43" s="245"/>
      <c r="AC43" s="245"/>
      <c r="AD43" s="245"/>
      <c r="AE43" s="245"/>
      <c r="AF43" s="245"/>
      <c r="AG43" s="245"/>
      <c r="AH43" s="245"/>
    </row>
    <row r="44" spans="2:34" ht="13" x14ac:dyDescent="0.2">
      <c r="AH44" s="245"/>
    </row>
    <row r="45" spans="2:34" ht="13" x14ac:dyDescent="0.2">
      <c r="X45" s="245"/>
    </row>
    <row r="46" spans="2:34" ht="13" x14ac:dyDescent="0.2"/>
    <row r="47" spans="2:34" ht="13" x14ac:dyDescent="0.2"/>
    <row r="48" spans="2:34" ht="13" x14ac:dyDescent="0.2">
      <c r="W48" s="245"/>
      <c r="Y48" s="245"/>
      <c r="Z48" s="245"/>
      <c r="AA48" s="245"/>
      <c r="AB48" s="245"/>
      <c r="AC48" s="245"/>
      <c r="AD48" s="245"/>
      <c r="AE48" s="245"/>
      <c r="AF48" s="245"/>
      <c r="AG48" s="245"/>
      <c r="AH48" s="245"/>
    </row>
    <row r="49" spans="28:34" ht="13" x14ac:dyDescent="0.2"/>
    <row r="50" spans="28:34" ht="13" x14ac:dyDescent="0.2">
      <c r="AE50" s="245"/>
      <c r="AF50" s="245"/>
      <c r="AG50" s="245"/>
      <c r="AH50" s="245"/>
    </row>
    <row r="51" spans="28:34" ht="13" x14ac:dyDescent="0.2">
      <c r="AC51" s="245"/>
      <c r="AD51" s="245"/>
      <c r="AE51" s="245"/>
      <c r="AF51" s="245"/>
      <c r="AG51" s="245"/>
      <c r="AH51" s="245"/>
    </row>
    <row r="52" spans="28:34" ht="13" x14ac:dyDescent="0.2"/>
    <row r="53" spans="28:34" ht="13" x14ac:dyDescent="0.2">
      <c r="AF53" s="245"/>
      <c r="AG53" s="245"/>
      <c r="AH53" s="245"/>
    </row>
    <row r="54" spans="28:34" ht="13" x14ac:dyDescent="0.2">
      <c r="AH54" s="245"/>
    </row>
    <row r="55" spans="28:34" ht="13" x14ac:dyDescent="0.2"/>
    <row r="56" spans="28:34" ht="13" x14ac:dyDescent="0.2">
      <c r="AB56" s="245"/>
      <c r="AC56" s="245"/>
      <c r="AD56" s="245"/>
      <c r="AE56" s="245"/>
      <c r="AF56" s="245"/>
      <c r="AG56" s="245"/>
      <c r="AH56" s="245"/>
    </row>
    <row r="57" spans="28:34" ht="13" x14ac:dyDescent="0.2">
      <c r="AH57" s="245"/>
    </row>
    <row r="58" spans="28:34" ht="13" x14ac:dyDescent="0.2">
      <c r="AH58" s="245"/>
    </row>
    <row r="59" spans="28:34" ht="13" x14ac:dyDescent="0.2"/>
    <row r="60" spans="28:34" ht="13" x14ac:dyDescent="0.2"/>
    <row r="61" spans="28:34" ht="13" x14ac:dyDescent="0.2"/>
    <row r="62" spans="28:34" ht="13" x14ac:dyDescent="0.2"/>
    <row r="63" spans="28:34" ht="13" x14ac:dyDescent="0.2">
      <c r="AH63" s="245"/>
    </row>
    <row r="64" spans="28:34" ht="13" x14ac:dyDescent="0.2">
      <c r="AG64" s="245"/>
      <c r="AH64" s="245"/>
    </row>
    <row r="65" spans="28:34" ht="13" x14ac:dyDescent="0.2"/>
    <row r="66" spans="28:34" ht="13" x14ac:dyDescent="0.2"/>
    <row r="67" spans="28:34" ht="13" x14ac:dyDescent="0.2"/>
    <row r="68" spans="28:34" ht="13" x14ac:dyDescent="0.2">
      <c r="AB68" s="245"/>
      <c r="AC68" s="245"/>
      <c r="AD68" s="245"/>
      <c r="AE68" s="245"/>
      <c r="AF68" s="245"/>
      <c r="AG68" s="245"/>
      <c r="AH68" s="245"/>
    </row>
    <row r="69" spans="28:34" ht="13" x14ac:dyDescent="0.2">
      <c r="AF69" s="245"/>
      <c r="AG69" s="245"/>
      <c r="AH69" s="245"/>
    </row>
    <row r="70" spans="28:34" ht="13" x14ac:dyDescent="0.2"/>
    <row r="71" spans="28:34" ht="13" x14ac:dyDescent="0.2"/>
    <row r="72" spans="28:34" ht="13" x14ac:dyDescent="0.2"/>
    <row r="73" spans="28:34" ht="13" x14ac:dyDescent="0.2"/>
    <row r="74" spans="28:34" ht="13" x14ac:dyDescent="0.2"/>
    <row r="75" spans="28:34" ht="13" x14ac:dyDescent="0.2">
      <c r="AH75" s="245"/>
    </row>
    <row r="76" spans="28:34" ht="13" x14ac:dyDescent="0.2">
      <c r="AF76" s="245"/>
      <c r="AG76" s="245"/>
      <c r="AH76" s="245"/>
    </row>
    <row r="77" spans="28:34" ht="13" x14ac:dyDescent="0.2">
      <c r="AG77" s="245"/>
      <c r="AH77" s="245"/>
    </row>
    <row r="78" spans="28:34" ht="13" x14ac:dyDescent="0.2"/>
    <row r="79" spans="28:34" ht="13" x14ac:dyDescent="0.2"/>
    <row r="80" spans="28:34" ht="13" x14ac:dyDescent="0.2"/>
    <row r="81" spans="25:34" ht="13" x14ac:dyDescent="0.2"/>
    <row r="82" spans="25:34" ht="13" x14ac:dyDescent="0.2">
      <c r="Y82" s="245"/>
    </row>
    <row r="83" spans="25:34" ht="13" x14ac:dyDescent="0.2">
      <c r="Y83" s="245"/>
      <c r="Z83" s="245"/>
      <c r="AA83" s="245"/>
      <c r="AB83" s="245"/>
      <c r="AC83" s="245"/>
      <c r="AD83" s="245"/>
      <c r="AE83" s="245"/>
      <c r="AF83" s="245"/>
      <c r="AG83" s="245"/>
      <c r="AH83" s="245"/>
    </row>
    <row r="84" spans="25:34" ht="13" x14ac:dyDescent="0.2"/>
    <row r="85" spans="25:34" ht="13" x14ac:dyDescent="0.2"/>
    <row r="86" spans="25:34" ht="13" x14ac:dyDescent="0.2"/>
    <row r="87" spans="25:34" ht="13" x14ac:dyDescent="0.2"/>
    <row r="88" spans="25:34" ht="13" x14ac:dyDescent="0.2">
      <c r="AH88" s="24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507</v>
      </c>
    </row>
  </sheetData>
  <sheetProtection algorithmName="SHA-512" hashValue="dYw5F3pL7Muzms/Zp0owzwA1h0+7J1nPId7wTbm7XDqWyIKvmV27XHQYfVtr5USaOe3KwezkTvBjF3GqG1HXpQ==" saltValue="uG8v2D3QLRgWTL57M0zZ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D2E3-C23B-44F1-BA1C-063110B126CE}">
  <sheetPr>
    <pageSetUpPr fitToPage="1"/>
  </sheetPr>
  <dimension ref="A1:DR125"/>
  <sheetViews>
    <sheetView showGridLines="0" topLeftCell="A95" zoomScaleNormal="100" zoomScaleSheetLayoutView="55" workbookViewId="0">
      <selection activeCell="AN65" sqref="AN65:DC69"/>
    </sheetView>
  </sheetViews>
  <sheetFormatPr defaultColWidth="0" defaultRowHeight="13.5" customHeight="1" zeroHeight="1" x14ac:dyDescent="0.2"/>
  <cols>
    <col min="1" max="34" width="2.453125" style="246" customWidth="1"/>
    <col min="35" max="122" width="2.453125" style="245" customWidth="1"/>
    <col min="123" max="16384" width="2.4531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 x14ac:dyDescent="0.2">
      <c r="S2" s="245"/>
      <c r="AH2" s="245"/>
    </row>
    <row r="3" spans="2:34" ht="13"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 x14ac:dyDescent="0.2"/>
    <row r="5" spans="2:34" ht="13" x14ac:dyDescent="0.2"/>
    <row r="6" spans="2:34" ht="13" x14ac:dyDescent="0.2"/>
    <row r="7" spans="2:34" ht="13" x14ac:dyDescent="0.2"/>
    <row r="8" spans="2:34" ht="13" x14ac:dyDescent="0.2"/>
    <row r="9" spans="2:34" ht="13" x14ac:dyDescent="0.2">
      <c r="AH9" s="24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5"/>
    </row>
    <row r="18" spans="12:34" ht="13" x14ac:dyDescent="0.2"/>
    <row r="19" spans="12:34" ht="13" x14ac:dyDescent="0.2"/>
    <row r="20" spans="12:34" ht="13" x14ac:dyDescent="0.2">
      <c r="AH20" s="245"/>
    </row>
    <row r="21" spans="12:34" ht="13" x14ac:dyDescent="0.2">
      <c r="AH21" s="245"/>
    </row>
    <row r="22" spans="12:34" ht="13" x14ac:dyDescent="0.2"/>
    <row r="23" spans="12:34" ht="13" x14ac:dyDescent="0.2"/>
    <row r="24" spans="12:34" ht="13" x14ac:dyDescent="0.2">
      <c r="Q24" s="245"/>
    </row>
    <row r="25" spans="12:34" ht="13" x14ac:dyDescent="0.2"/>
    <row r="26" spans="12:34" ht="13" x14ac:dyDescent="0.2"/>
    <row r="27" spans="12:34" ht="13" x14ac:dyDescent="0.2"/>
    <row r="28" spans="12:34" ht="13" x14ac:dyDescent="0.2">
      <c r="O28" s="245"/>
      <c r="T28" s="245"/>
      <c r="AH28" s="245"/>
    </row>
    <row r="29" spans="12:34" ht="13" x14ac:dyDescent="0.2"/>
    <row r="30" spans="12:34" ht="13" x14ac:dyDescent="0.2"/>
    <row r="31" spans="12:34" ht="13" x14ac:dyDescent="0.2">
      <c r="Q31" s="245"/>
    </row>
    <row r="32" spans="12:34" ht="13" x14ac:dyDescent="0.2">
      <c r="L32" s="245"/>
    </row>
    <row r="33" spans="2:34" ht="13" x14ac:dyDescent="0.2">
      <c r="C33" s="245"/>
      <c r="E33" s="245"/>
      <c r="G33" s="245"/>
      <c r="I33" s="245"/>
      <c r="X33" s="245"/>
    </row>
    <row r="34" spans="2:34" ht="13" x14ac:dyDescent="0.2">
      <c r="B34" s="245"/>
      <c r="P34" s="245"/>
      <c r="R34" s="245"/>
      <c r="T34" s="245"/>
    </row>
    <row r="35" spans="2:34" ht="13" x14ac:dyDescent="0.2">
      <c r="D35" s="245"/>
      <c r="W35" s="245"/>
      <c r="AC35" s="245"/>
      <c r="AD35" s="245"/>
      <c r="AE35" s="245"/>
      <c r="AF35" s="245"/>
      <c r="AG35" s="245"/>
      <c r="AH35" s="245"/>
    </row>
    <row r="36" spans="2:34" ht="13" x14ac:dyDescent="0.2">
      <c r="H36" s="245"/>
      <c r="J36" s="245"/>
      <c r="K36" s="245"/>
      <c r="M36" s="245"/>
      <c r="Y36" s="245"/>
      <c r="Z36" s="245"/>
      <c r="AA36" s="245"/>
      <c r="AB36" s="245"/>
      <c r="AC36" s="245"/>
      <c r="AD36" s="245"/>
      <c r="AE36" s="245"/>
      <c r="AF36" s="245"/>
      <c r="AG36" s="245"/>
      <c r="AH36" s="245"/>
    </row>
    <row r="37" spans="2:34" ht="13" x14ac:dyDescent="0.2">
      <c r="AH37" s="245"/>
    </row>
    <row r="38" spans="2:34" ht="13" x14ac:dyDescent="0.2">
      <c r="AG38" s="245"/>
      <c r="AH38" s="245"/>
    </row>
    <row r="39" spans="2:34" ht="13" x14ac:dyDescent="0.2"/>
    <row r="40" spans="2:34" ht="13" x14ac:dyDescent="0.2">
      <c r="X40" s="245"/>
    </row>
    <row r="41" spans="2:34" ht="13" x14ac:dyDescent="0.2">
      <c r="R41" s="245"/>
    </row>
    <row r="42" spans="2:34" ht="13" x14ac:dyDescent="0.2">
      <c r="W42" s="245"/>
    </row>
    <row r="43" spans="2:34" ht="13" x14ac:dyDescent="0.2">
      <c r="Y43" s="245"/>
      <c r="Z43" s="245"/>
      <c r="AA43" s="245"/>
      <c r="AB43" s="245"/>
      <c r="AC43" s="245"/>
      <c r="AD43" s="245"/>
      <c r="AE43" s="245"/>
      <c r="AF43" s="245"/>
      <c r="AG43" s="245"/>
      <c r="AH43" s="245"/>
    </row>
    <row r="44" spans="2:34" ht="13" x14ac:dyDescent="0.2">
      <c r="AH44" s="245"/>
    </row>
    <row r="45" spans="2:34" ht="13" x14ac:dyDescent="0.2">
      <c r="X45" s="245"/>
    </row>
    <row r="46" spans="2:34" ht="13" x14ac:dyDescent="0.2"/>
    <row r="47" spans="2:34" ht="13" x14ac:dyDescent="0.2"/>
    <row r="48" spans="2:34" ht="13" x14ac:dyDescent="0.2">
      <c r="W48" s="245"/>
      <c r="Y48" s="245"/>
      <c r="Z48" s="245"/>
      <c r="AA48" s="245"/>
      <c r="AB48" s="245"/>
      <c r="AC48" s="245"/>
      <c r="AD48" s="245"/>
      <c r="AE48" s="245"/>
      <c r="AF48" s="245"/>
      <c r="AG48" s="245"/>
      <c r="AH48" s="245"/>
    </row>
    <row r="49" spans="28:34" ht="13" x14ac:dyDescent="0.2"/>
    <row r="50" spans="28:34" ht="13" x14ac:dyDescent="0.2">
      <c r="AE50" s="245"/>
      <c r="AF50" s="245"/>
      <c r="AG50" s="245"/>
      <c r="AH50" s="245"/>
    </row>
    <row r="51" spans="28:34" ht="13" x14ac:dyDescent="0.2">
      <c r="AC51" s="245"/>
      <c r="AD51" s="245"/>
      <c r="AE51" s="245"/>
      <c r="AF51" s="245"/>
      <c r="AG51" s="245"/>
      <c r="AH51" s="245"/>
    </row>
    <row r="52" spans="28:34" ht="13" x14ac:dyDescent="0.2"/>
    <row r="53" spans="28:34" ht="13" x14ac:dyDescent="0.2">
      <c r="AF53" s="245"/>
      <c r="AG53" s="245"/>
      <c r="AH53" s="245"/>
    </row>
    <row r="54" spans="28:34" ht="13" x14ac:dyDescent="0.2">
      <c r="AH54" s="245"/>
    </row>
    <row r="55" spans="28:34" ht="13" x14ac:dyDescent="0.2"/>
    <row r="56" spans="28:34" ht="13" x14ac:dyDescent="0.2">
      <c r="AB56" s="245"/>
      <c r="AC56" s="245"/>
      <c r="AD56" s="245"/>
      <c r="AE56" s="245"/>
      <c r="AF56" s="245"/>
      <c r="AG56" s="245"/>
      <c r="AH56" s="245"/>
    </row>
    <row r="57" spans="28:34" ht="13" x14ac:dyDescent="0.2">
      <c r="AH57" s="245"/>
    </row>
    <row r="58" spans="28:34" ht="13" x14ac:dyDescent="0.2">
      <c r="AH58" s="245"/>
    </row>
    <row r="59" spans="28:34" ht="13" x14ac:dyDescent="0.2">
      <c r="AG59" s="245"/>
      <c r="AH59" s="245"/>
    </row>
    <row r="60" spans="28:34" ht="13" x14ac:dyDescent="0.2"/>
    <row r="61" spans="28:34" ht="13" x14ac:dyDescent="0.2"/>
    <row r="62" spans="28:34" ht="13" x14ac:dyDescent="0.2"/>
    <row r="63" spans="28:34" ht="13" x14ac:dyDescent="0.2">
      <c r="AH63" s="245"/>
    </row>
    <row r="64" spans="28:34" ht="13" x14ac:dyDescent="0.2">
      <c r="AG64" s="245"/>
      <c r="AH64" s="245"/>
    </row>
    <row r="65" spans="28:34" ht="13" x14ac:dyDescent="0.2"/>
    <row r="66" spans="28:34" ht="13" x14ac:dyDescent="0.2"/>
    <row r="67" spans="28:34" ht="13" x14ac:dyDescent="0.2"/>
    <row r="68" spans="28:34" ht="13" x14ac:dyDescent="0.2">
      <c r="AB68" s="245"/>
      <c r="AC68" s="245"/>
      <c r="AD68" s="245"/>
      <c r="AE68" s="245"/>
      <c r="AF68" s="245"/>
      <c r="AG68" s="245"/>
      <c r="AH68" s="245"/>
    </row>
    <row r="69" spans="28:34" ht="13" x14ac:dyDescent="0.2">
      <c r="AF69" s="245"/>
      <c r="AG69" s="245"/>
      <c r="AH69" s="245"/>
    </row>
    <row r="70" spans="28:34" ht="13" x14ac:dyDescent="0.2"/>
    <row r="71" spans="28:34" ht="13" x14ac:dyDescent="0.2"/>
    <row r="72" spans="28:34" ht="13" x14ac:dyDescent="0.2"/>
    <row r="73" spans="28:34" ht="13" x14ac:dyDescent="0.2"/>
    <row r="74" spans="28:34" ht="13" x14ac:dyDescent="0.2"/>
    <row r="75" spans="28:34" ht="13" x14ac:dyDescent="0.2">
      <c r="AH75" s="245"/>
    </row>
    <row r="76" spans="28:34" ht="13" x14ac:dyDescent="0.2">
      <c r="AF76" s="245"/>
      <c r="AG76" s="245"/>
      <c r="AH76" s="245"/>
    </row>
    <row r="77" spans="28:34" ht="13" x14ac:dyDescent="0.2">
      <c r="AG77" s="245"/>
      <c r="AH77" s="245"/>
    </row>
    <row r="78" spans="28:34" ht="13" x14ac:dyDescent="0.2"/>
    <row r="79" spans="28:34" ht="13" x14ac:dyDescent="0.2"/>
    <row r="80" spans="28:34" ht="13" x14ac:dyDescent="0.2"/>
    <row r="81" spans="25:34" ht="13" x14ac:dyDescent="0.2"/>
    <row r="82" spans="25:34" ht="13" x14ac:dyDescent="0.2">
      <c r="Y82" s="245"/>
    </row>
    <row r="83" spans="25:34" ht="13" x14ac:dyDescent="0.2">
      <c r="Y83" s="245"/>
      <c r="Z83" s="245"/>
      <c r="AA83" s="245"/>
      <c r="AB83" s="245"/>
      <c r="AC83" s="245"/>
      <c r="AD83" s="245"/>
      <c r="AE83" s="245"/>
      <c r="AF83" s="245"/>
      <c r="AG83" s="245"/>
      <c r="AH83" s="245"/>
    </row>
    <row r="84" spans="25:34" ht="13" x14ac:dyDescent="0.2"/>
    <row r="85" spans="25:34" ht="13" x14ac:dyDescent="0.2"/>
    <row r="86" spans="25:34" ht="13" x14ac:dyDescent="0.2"/>
    <row r="87" spans="25:34" ht="13" x14ac:dyDescent="0.2"/>
    <row r="88" spans="25:34" ht="13" x14ac:dyDescent="0.2">
      <c r="AH88" s="24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507</v>
      </c>
    </row>
  </sheetData>
  <sheetProtection algorithmName="SHA-512" hashValue="bK1N3Slj1iHe30iaL6Pzgp09gLWcJZyzwctyDSjh5gYuWlz9N8awQxOsyiPMste4MLp3dLjI2Dj5JYOu78P/zw==" saltValue="DZgo16iYiXGn1cL8W3v6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52</v>
      </c>
      <c r="E2" s="144"/>
      <c r="F2" s="145" t="s">
        <v>557</v>
      </c>
      <c r="G2" s="146"/>
      <c r="H2" s="147"/>
    </row>
    <row r="3" spans="1:8" x14ac:dyDescent="0.2">
      <c r="A3" s="143" t="s">
        <v>550</v>
      </c>
      <c r="B3" s="148"/>
      <c r="C3" s="149"/>
      <c r="D3" s="150">
        <v>122063</v>
      </c>
      <c r="E3" s="151"/>
      <c r="F3" s="152">
        <v>202870</v>
      </c>
      <c r="G3" s="153"/>
      <c r="H3" s="154"/>
    </row>
    <row r="4" spans="1:8" x14ac:dyDescent="0.2">
      <c r="A4" s="155"/>
      <c r="B4" s="156"/>
      <c r="C4" s="157"/>
      <c r="D4" s="158">
        <v>27388</v>
      </c>
      <c r="E4" s="159"/>
      <c r="F4" s="160">
        <v>79735</v>
      </c>
      <c r="G4" s="161"/>
      <c r="H4" s="162"/>
    </row>
    <row r="5" spans="1:8" x14ac:dyDescent="0.2">
      <c r="A5" s="143" t="s">
        <v>552</v>
      </c>
      <c r="B5" s="148"/>
      <c r="C5" s="149"/>
      <c r="D5" s="150">
        <v>78474</v>
      </c>
      <c r="E5" s="151"/>
      <c r="F5" s="152">
        <v>167497</v>
      </c>
      <c r="G5" s="153"/>
      <c r="H5" s="154"/>
    </row>
    <row r="6" spans="1:8" x14ac:dyDescent="0.2">
      <c r="A6" s="155"/>
      <c r="B6" s="156"/>
      <c r="C6" s="157"/>
      <c r="D6" s="158">
        <v>40951</v>
      </c>
      <c r="E6" s="159"/>
      <c r="F6" s="160">
        <v>82571</v>
      </c>
      <c r="G6" s="161"/>
      <c r="H6" s="162"/>
    </row>
    <row r="7" spans="1:8" x14ac:dyDescent="0.2">
      <c r="A7" s="143" t="s">
        <v>553</v>
      </c>
      <c r="B7" s="148"/>
      <c r="C7" s="149"/>
      <c r="D7" s="150">
        <v>202382</v>
      </c>
      <c r="E7" s="151"/>
      <c r="F7" s="152">
        <v>190274</v>
      </c>
      <c r="G7" s="153"/>
      <c r="H7" s="154"/>
    </row>
    <row r="8" spans="1:8" x14ac:dyDescent="0.2">
      <c r="A8" s="155"/>
      <c r="B8" s="156"/>
      <c r="C8" s="157"/>
      <c r="D8" s="158">
        <v>61881</v>
      </c>
      <c r="E8" s="159"/>
      <c r="F8" s="160">
        <v>88584</v>
      </c>
      <c r="G8" s="161"/>
      <c r="H8" s="162"/>
    </row>
    <row r="9" spans="1:8" x14ac:dyDescent="0.2">
      <c r="A9" s="143" t="s">
        <v>554</v>
      </c>
      <c r="B9" s="148"/>
      <c r="C9" s="149"/>
      <c r="D9" s="150">
        <v>121483</v>
      </c>
      <c r="E9" s="151"/>
      <c r="F9" s="152">
        <v>200194</v>
      </c>
      <c r="G9" s="153"/>
      <c r="H9" s="154"/>
    </row>
    <row r="10" spans="1:8" x14ac:dyDescent="0.2">
      <c r="A10" s="155"/>
      <c r="B10" s="156"/>
      <c r="C10" s="157"/>
      <c r="D10" s="158">
        <v>30639</v>
      </c>
      <c r="E10" s="159"/>
      <c r="F10" s="160">
        <v>106422</v>
      </c>
      <c r="G10" s="161"/>
      <c r="H10" s="162"/>
    </row>
    <row r="11" spans="1:8" x14ac:dyDescent="0.2">
      <c r="A11" s="143" t="s">
        <v>555</v>
      </c>
      <c r="B11" s="148"/>
      <c r="C11" s="149"/>
      <c r="D11" s="150">
        <v>215447</v>
      </c>
      <c r="E11" s="151"/>
      <c r="F11" s="152">
        <v>196914</v>
      </c>
      <c r="G11" s="153"/>
      <c r="H11" s="154"/>
    </row>
    <row r="12" spans="1:8" x14ac:dyDescent="0.2">
      <c r="A12" s="155"/>
      <c r="B12" s="156"/>
      <c r="C12" s="163"/>
      <c r="D12" s="158">
        <v>130533</v>
      </c>
      <c r="E12" s="159"/>
      <c r="F12" s="160">
        <v>98966</v>
      </c>
      <c r="G12" s="161"/>
      <c r="H12" s="162"/>
    </row>
    <row r="13" spans="1:8" x14ac:dyDescent="0.2">
      <c r="A13" s="143"/>
      <c r="B13" s="148"/>
      <c r="C13" s="149"/>
      <c r="D13" s="150">
        <v>147970</v>
      </c>
      <c r="E13" s="151"/>
      <c r="F13" s="152">
        <v>191550</v>
      </c>
      <c r="G13" s="164"/>
      <c r="H13" s="154"/>
    </row>
    <row r="14" spans="1:8" x14ac:dyDescent="0.2">
      <c r="A14" s="155"/>
      <c r="B14" s="156"/>
      <c r="C14" s="157"/>
      <c r="D14" s="158">
        <v>58278</v>
      </c>
      <c r="E14" s="159"/>
      <c r="F14" s="160">
        <v>91256</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9.09</v>
      </c>
      <c r="C19" s="165">
        <f>ROUND(VALUE(SUBSTITUTE(実質収支比率等に係る経年分析!G$48,"▲","-")),2)</f>
        <v>11.93</v>
      </c>
      <c r="D19" s="165">
        <f>ROUND(VALUE(SUBSTITUTE(実質収支比率等に係る経年分析!H$48,"▲","-")),2)</f>
        <v>16.34</v>
      </c>
      <c r="E19" s="165">
        <f>ROUND(VALUE(SUBSTITUTE(実質収支比率等に係る経年分析!I$48,"▲","-")),2)</f>
        <v>11.76</v>
      </c>
      <c r="F19" s="165">
        <f>ROUND(VALUE(SUBSTITUTE(実質収支比率等に係る経年分析!J$48,"▲","-")),2)</f>
        <v>13.78</v>
      </c>
    </row>
    <row r="20" spans="1:11" x14ac:dyDescent="0.2">
      <c r="A20" s="165" t="s">
        <v>55</v>
      </c>
      <c r="B20" s="165">
        <f>ROUND(VALUE(SUBSTITUTE(実質収支比率等に係る経年分析!F$47,"▲","-")),2)</f>
        <v>67.11</v>
      </c>
      <c r="C20" s="165">
        <f>ROUND(VALUE(SUBSTITUTE(実質収支比率等に係る経年分析!G$47,"▲","-")),2)</f>
        <v>65.52</v>
      </c>
      <c r="D20" s="165">
        <f>ROUND(VALUE(SUBSTITUTE(実質収支比率等に係る経年分析!H$47,"▲","-")),2)</f>
        <v>63.93</v>
      </c>
      <c r="E20" s="165">
        <f>ROUND(VALUE(SUBSTITUTE(実質収支比率等に係る経年分析!I$47,"▲","-")),2)</f>
        <v>64.06</v>
      </c>
      <c r="F20" s="165">
        <f>ROUND(VALUE(SUBSTITUTE(実質収支比率等に係る経年分析!J$47,"▲","-")),2)</f>
        <v>62.68</v>
      </c>
    </row>
    <row r="21" spans="1:11" x14ac:dyDescent="0.2">
      <c r="A21" s="165" t="s">
        <v>56</v>
      </c>
      <c r="B21" s="165">
        <f>IF(ISNUMBER(VALUE(SUBSTITUTE(実質収支比率等に係る経年分析!F$49,"▲","-"))),ROUND(VALUE(SUBSTITUTE(実質収支比率等に係る経年分析!F$49,"▲","-")),2),NA())</f>
        <v>-20.010000000000002</v>
      </c>
      <c r="C21" s="165">
        <f>IF(ISNUMBER(VALUE(SUBSTITUTE(実質収支比率等に係る経年分析!G$49,"▲","-"))),ROUND(VALUE(SUBSTITUTE(実質収支比率等に係る経年分析!G$49,"▲","-")),2),NA())</f>
        <v>-6.81</v>
      </c>
      <c r="D21" s="165">
        <f>IF(ISNUMBER(VALUE(SUBSTITUTE(実質収支比率等に係る経年分析!H$49,"▲","-"))),ROUND(VALUE(SUBSTITUTE(実質収支比率等に係る経年分析!H$49,"▲","-")),2),NA())</f>
        <v>-3.6</v>
      </c>
      <c r="E21" s="165">
        <f>IF(ISNUMBER(VALUE(SUBSTITUTE(実質収支比率等に係る経年分析!I$49,"▲","-"))),ROUND(VALUE(SUBSTITUTE(実質収支比率等に係る経年分析!I$49,"▲","-")),2),NA())</f>
        <v>-9.25</v>
      </c>
      <c r="F21" s="165">
        <f>IF(ISNUMBER(VALUE(SUBSTITUTE(実質収支比率等に係る経年分析!J$49,"▲","-"))),ROUND(VALUE(SUBSTITUTE(実質収支比率等に係る経年分析!J$49,"▲","-")),2),NA())</f>
        <v>-2.17</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0.28000000000000003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0.72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0.54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0.67</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0.91</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国民健康保険診療所事業特別会計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0.18</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0.25</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0.23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0.27</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0.3</v>
      </c>
    </row>
    <row r="30" spans="1:11" x14ac:dyDescent="0.2">
      <c r="A30" s="166" t="str">
        <f>IF(連結実質赤字比率に係る赤字・黒字の構成分析!C$40="",NA(),連結実質赤字比率に係る赤字・黒字の構成分析!C$40)</f>
        <v>国民健康保険事業特別会計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2.94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2.38</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1.45</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0.97</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0.75</v>
      </c>
    </row>
    <row r="31" spans="1:11" x14ac:dyDescent="0.2">
      <c r="A31" s="166" t="str">
        <f>IF(連結実質赤字比率に係る赤字・黒字の構成分析!C$39="",NA(),連結実質赤字比率に係る赤字・黒字の構成分析!C$39)</f>
        <v>訪問看護事業特別会計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0.14000000000000001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0.08</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0.27</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0.6</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0.82</v>
      </c>
    </row>
    <row r="32" spans="1:11" x14ac:dyDescent="0.2">
      <c r="A32" s="166" t="str">
        <f>IF(連結実質赤字比率に係る赤字・黒字の構成分析!C$38="",NA(),連結実質赤字比率に係る赤字・黒字の構成分析!C$38)</f>
        <v>簡易水道事業会計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0.72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1.39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1.87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1.65</v>
      </c>
    </row>
    <row r="33" spans="1:16" x14ac:dyDescent="0.2">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0.28000000000000003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1.85</v>
      </c>
    </row>
    <row r="34" spans="1:16" x14ac:dyDescent="0.2">
      <c r="A34" s="166" t="str">
        <f>IF(連結実質赤字比率に係る赤字・黒字の構成分析!C$36="",NA(),連結実質赤字比率に係る赤字・黒字の構成分析!C$36)</f>
        <v>老人保健施設事業会計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5.89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5.61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5.44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5.22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5.12</v>
      </c>
    </row>
    <row r="35" spans="1:16" x14ac:dyDescent="0.2">
      <c r="A35" s="166" t="str">
        <f>IF(連結実質赤字比率に係る赤字・黒字の構成分析!C$35="",NA(),連結実質赤字比率に係る赤字・黒字の構成分析!C$35)</f>
        <v>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10.98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10.83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11.49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11.37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10.37</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9.06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11.62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16.14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11.64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13.71</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1150</v>
      </c>
      <c r="E42" s="167"/>
      <c r="F42" s="167"/>
      <c r="G42" s="167">
        <f>'実質公債費比率（分子）の構造'!L$52</f>
        <v>1076</v>
      </c>
      <c r="H42" s="167"/>
      <c r="I42" s="167"/>
      <c r="J42" s="167">
        <f>'実質公債費比率（分子）の構造'!M$52</f>
        <v>1012</v>
      </c>
      <c r="K42" s="167"/>
      <c r="L42" s="167"/>
      <c r="M42" s="167">
        <f>'実質公債費比率（分子）の構造'!N$52</f>
        <v>958</v>
      </c>
      <c r="N42" s="167"/>
      <c r="O42" s="167"/>
      <c r="P42" s="167">
        <f>'実質公債費比率（分子）の構造'!O$52</f>
        <v>923</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65</v>
      </c>
      <c r="B44" s="167">
        <f>'実質公債費比率（分子）の構造'!K$50</f>
        <v>17</v>
      </c>
      <c r="C44" s="167"/>
      <c r="D44" s="167"/>
      <c r="E44" s="167">
        <f>'実質公債費比率（分子）の構造'!L$50</f>
        <v>16</v>
      </c>
      <c r="F44" s="167"/>
      <c r="G44" s="167"/>
      <c r="H44" s="167">
        <f>'実質公債費比率（分子）の構造'!M$50</f>
        <v>16</v>
      </c>
      <c r="I44" s="167"/>
      <c r="J44" s="167"/>
      <c r="K44" s="167">
        <f>'実質公債費比率（分子）の構造'!N$50</f>
        <v>15</v>
      </c>
      <c r="L44" s="167"/>
      <c r="M44" s="167"/>
      <c r="N44" s="167">
        <f>'実質公債費比率（分子）の構造'!O$50</f>
        <v>15</v>
      </c>
      <c r="O44" s="167"/>
      <c r="P44" s="167"/>
    </row>
    <row r="45" spans="1:16" x14ac:dyDescent="0.2">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632</v>
      </c>
      <c r="C46" s="167"/>
      <c r="D46" s="167"/>
      <c r="E46" s="167">
        <f>'実質公債費比率（分子）の構造'!L$48</f>
        <v>628</v>
      </c>
      <c r="F46" s="167"/>
      <c r="G46" s="167"/>
      <c r="H46" s="167">
        <f>'実質公債費比率（分子）の構造'!M$48</f>
        <v>605</v>
      </c>
      <c r="I46" s="167"/>
      <c r="J46" s="167"/>
      <c r="K46" s="167">
        <f>'実質公債費比率（分子）の構造'!N$48</f>
        <v>622</v>
      </c>
      <c r="L46" s="167"/>
      <c r="M46" s="167"/>
      <c r="N46" s="167">
        <f>'実質公債費比率（分子）の構造'!O$48</f>
        <v>589</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1087</v>
      </c>
      <c r="C49" s="167"/>
      <c r="D49" s="167"/>
      <c r="E49" s="167">
        <f>'実質公債費比率（分子）の構造'!L$45</f>
        <v>981</v>
      </c>
      <c r="F49" s="167"/>
      <c r="G49" s="167"/>
      <c r="H49" s="167">
        <f>'実質公債費比率（分子）の構造'!M$45</f>
        <v>896</v>
      </c>
      <c r="I49" s="167"/>
      <c r="J49" s="167"/>
      <c r="K49" s="167">
        <f>'実質公債費比率（分子）の構造'!N$45</f>
        <v>817</v>
      </c>
      <c r="L49" s="167"/>
      <c r="M49" s="167"/>
      <c r="N49" s="167">
        <f>'実質公債費比率（分子）の構造'!O$45</f>
        <v>827</v>
      </c>
      <c r="O49" s="167"/>
      <c r="P49" s="167"/>
    </row>
    <row r="50" spans="1:16" x14ac:dyDescent="0.2">
      <c r="A50" s="167" t="s">
        <v>71</v>
      </c>
      <c r="B50" s="167" t="e">
        <f>NA()</f>
        <v>#N/A</v>
      </c>
      <c r="C50" s="167">
        <f>IF(ISNUMBER('実質公債費比率（分子）の構造'!K$53),'実質公債費比率（分子）の構造'!K$53,NA())</f>
        <v>586</v>
      </c>
      <c r="D50" s="167" t="e">
        <f>NA()</f>
        <v>#N/A</v>
      </c>
      <c r="E50" s="167" t="e">
        <f>NA()</f>
        <v>#N/A</v>
      </c>
      <c r="F50" s="167">
        <f>IF(ISNUMBER('実質公債費比率（分子）の構造'!L$53),'実質公債費比率（分子）の構造'!L$53,NA())</f>
        <v>549</v>
      </c>
      <c r="G50" s="167" t="e">
        <f>NA()</f>
        <v>#N/A</v>
      </c>
      <c r="H50" s="167" t="e">
        <f>NA()</f>
        <v>#N/A</v>
      </c>
      <c r="I50" s="167">
        <f>IF(ISNUMBER('実質公債費比率（分子）の構造'!M$53),'実質公債費比率（分子）の構造'!M$53,NA())</f>
        <v>505</v>
      </c>
      <c r="J50" s="167" t="e">
        <f>NA()</f>
        <v>#N/A</v>
      </c>
      <c r="K50" s="167" t="e">
        <f>NA()</f>
        <v>#N/A</v>
      </c>
      <c r="L50" s="167">
        <f>IF(ISNUMBER('実質公債費比率（分子）の構造'!N$53),'実質公債費比率（分子）の構造'!N$53,NA())</f>
        <v>496</v>
      </c>
      <c r="M50" s="167" t="e">
        <f>NA()</f>
        <v>#N/A</v>
      </c>
      <c r="N50" s="167" t="e">
        <f>NA()</f>
        <v>#N/A</v>
      </c>
      <c r="O50" s="167">
        <f>IF(ISNUMBER('実質公債費比率（分子）の構造'!O$53),'実質公債費比率（分子）の構造'!O$53,NA())</f>
        <v>508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9234</v>
      </c>
      <c r="E56" s="166"/>
      <c r="F56" s="166"/>
      <c r="G56" s="166">
        <f>'将来負担比率（分子）の構造'!J$52</f>
        <v>8913</v>
      </c>
      <c r="H56" s="166"/>
      <c r="I56" s="166"/>
      <c r="J56" s="166">
        <f>'将来負担比率（分子）の構造'!K$52</f>
        <v>8983</v>
      </c>
      <c r="K56" s="166"/>
      <c r="L56" s="166"/>
      <c r="M56" s="166">
        <f>'将来負担比率（分子）の構造'!L$52</f>
        <v>9277</v>
      </c>
      <c r="N56" s="166"/>
      <c r="O56" s="166"/>
      <c r="P56" s="166">
        <f>'将来負担比率（分子）の構造'!M$52</f>
        <v>9201</v>
      </c>
    </row>
    <row r="57" spans="1:16" x14ac:dyDescent="0.2">
      <c r="A57" s="166" t="s">
        <v>42</v>
      </c>
      <c r="B57" s="166"/>
      <c r="C57" s="166"/>
      <c r="D57" s="166">
        <f>'将来負担比率（分子）の構造'!I$51</f>
        <v>174</v>
      </c>
      <c r="E57" s="166"/>
      <c r="F57" s="166"/>
      <c r="G57" s="166">
        <f>'将来負担比率（分子）の構造'!J$51</f>
        <v>113</v>
      </c>
      <c r="H57" s="166"/>
      <c r="I57" s="166"/>
      <c r="J57" s="166">
        <f>'将来負担比率（分子）の構造'!K$51</f>
        <v>80</v>
      </c>
      <c r="K57" s="166"/>
      <c r="L57" s="166"/>
      <c r="M57" s="166">
        <f>'将来負担比率（分子）の構造'!L$51</f>
        <v>62</v>
      </c>
      <c r="N57" s="166"/>
      <c r="O57" s="166"/>
      <c r="P57" s="166">
        <f>'将来負担比率（分子）の構造'!M$51</f>
        <v>38</v>
      </c>
    </row>
    <row r="58" spans="1:16" x14ac:dyDescent="0.2">
      <c r="A58" s="166" t="s">
        <v>41</v>
      </c>
      <c r="B58" s="166"/>
      <c r="C58" s="166"/>
      <c r="D58" s="166">
        <f>'将来負担比率（分子）の構造'!I$50</f>
        <v>6931</v>
      </c>
      <c r="E58" s="166"/>
      <c r="F58" s="166"/>
      <c r="G58" s="166">
        <f>'将来負担比率（分子）の構造'!J$50</f>
        <v>6532</v>
      </c>
      <c r="H58" s="166"/>
      <c r="I58" s="166"/>
      <c r="J58" s="166">
        <f>'将来負担比率（分子）の構造'!K$50</f>
        <v>6167</v>
      </c>
      <c r="K58" s="166"/>
      <c r="L58" s="166"/>
      <c r="M58" s="166">
        <f>'将来負担比率（分子）の構造'!L$50</f>
        <v>6147</v>
      </c>
      <c r="N58" s="166"/>
      <c r="O58" s="166"/>
      <c r="P58" s="166">
        <f>'将来負担比率（分子）の構造'!M$50</f>
        <v>6070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1365</v>
      </c>
      <c r="C62" s="166"/>
      <c r="D62" s="166"/>
      <c r="E62" s="166">
        <f>'将来負担比率（分子）の構造'!J$45</f>
        <v>1258</v>
      </c>
      <c r="F62" s="166"/>
      <c r="G62" s="166"/>
      <c r="H62" s="166">
        <f>'将来負担比率（分子）の構造'!K$45</f>
        <v>1191</v>
      </c>
      <c r="I62" s="166"/>
      <c r="J62" s="166"/>
      <c r="K62" s="166">
        <f>'将来負担比率（分子）の構造'!L$45</f>
        <v>1164</v>
      </c>
      <c r="L62" s="166"/>
      <c r="M62" s="166"/>
      <c r="N62" s="166">
        <f>'将来負担比率（分子）の構造'!M$45</f>
        <v>1143</v>
      </c>
      <c r="O62" s="166"/>
      <c r="P62" s="166"/>
    </row>
    <row r="63" spans="1:16" x14ac:dyDescent="0.2">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5175</v>
      </c>
      <c r="C64" s="166"/>
      <c r="D64" s="166"/>
      <c r="E64" s="166">
        <f>'将来負担比率（分子）の構造'!J$43</f>
        <v>4807</v>
      </c>
      <c r="F64" s="166"/>
      <c r="G64" s="166"/>
      <c r="H64" s="166">
        <f>'将来負担比率（分子）の構造'!K$43</f>
        <v>4509</v>
      </c>
      <c r="I64" s="166"/>
      <c r="J64" s="166"/>
      <c r="K64" s="166">
        <f>'将来負担比率（分子）の構造'!L$43</f>
        <v>4072</v>
      </c>
      <c r="L64" s="166"/>
      <c r="M64" s="166"/>
      <c r="N64" s="166">
        <f>'将来負担比率（分子）の構造'!M$43</f>
        <v>3541</v>
      </c>
      <c r="O64" s="166"/>
      <c r="P64" s="166"/>
    </row>
    <row r="65" spans="1:16" x14ac:dyDescent="0.2">
      <c r="A65" s="166" t="s">
        <v>32</v>
      </c>
      <c r="B65" s="166">
        <f>'将来負担比率（分子）の構造'!I$42</f>
        <v>110</v>
      </c>
      <c r="C65" s="166"/>
      <c r="D65" s="166"/>
      <c r="E65" s="166">
        <f>'将来負担比率（分子）の構造'!J$42</f>
        <v>93</v>
      </c>
      <c r="F65" s="166"/>
      <c r="G65" s="166"/>
      <c r="H65" s="166">
        <f>'将来負担比率（分子）の構造'!K$42</f>
        <v>77</v>
      </c>
      <c r="I65" s="166"/>
      <c r="J65" s="166"/>
      <c r="K65" s="166">
        <f>'将来負担比率（分子）の構造'!L$42</f>
        <v>59</v>
      </c>
      <c r="L65" s="166"/>
      <c r="M65" s="166"/>
      <c r="N65" s="166">
        <f>'将来負担比率（分子）の構造'!M$42</f>
        <v>44</v>
      </c>
      <c r="O65" s="166"/>
      <c r="P65" s="166"/>
    </row>
    <row r="66" spans="1:16" x14ac:dyDescent="0.2">
      <c r="A66" s="166" t="s">
        <v>31</v>
      </c>
      <c r="B66" s="166">
        <f>'将来負担比率（分子）の構造'!I$41</f>
        <v>8570</v>
      </c>
      <c r="C66" s="166"/>
      <c r="D66" s="166"/>
      <c r="E66" s="166">
        <f>'将来負担比率（分子）の構造'!J$41</f>
        <v>8190</v>
      </c>
      <c r="F66" s="166"/>
      <c r="G66" s="166"/>
      <c r="H66" s="166">
        <f>'将来負担比率（分子）の構造'!K$41</f>
        <v>8742</v>
      </c>
      <c r="I66" s="166"/>
      <c r="J66" s="166"/>
      <c r="K66" s="166">
        <f>'将来負担比率（分子）の構造'!L$41</f>
        <v>8841</v>
      </c>
      <c r="L66" s="166"/>
      <c r="M66" s="166"/>
      <c r="N66" s="166">
        <f>'将来負担比率（分子）の構造'!M$41</f>
        <v>9425</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3546</v>
      </c>
      <c r="C72" s="170">
        <f>基金残高に係る経年分析!G55</f>
        <v>3699</v>
      </c>
      <c r="D72" s="170">
        <f>基金残高に係る経年分析!H55</f>
        <v>3761</v>
      </c>
    </row>
    <row r="73" spans="1:16" x14ac:dyDescent="0.2">
      <c r="A73" s="169" t="s">
        <v>78</v>
      </c>
      <c r="B73" s="170">
        <f>基金残高に係る経年分析!F56</f>
        <v>197</v>
      </c>
      <c r="C73" s="170">
        <f>基金残高に係る経年分析!G56</f>
        <v>197</v>
      </c>
      <c r="D73" s="170">
        <f>基金残高に係る経年分析!H56</f>
        <v>249</v>
      </c>
    </row>
    <row r="74" spans="1:16" x14ac:dyDescent="0.2">
      <c r="A74" s="169" t="s">
        <v>79</v>
      </c>
      <c r="B74" s="170">
        <f>基金残高に係る経年分析!F57</f>
        <v>2237</v>
      </c>
      <c r="C74" s="170">
        <f>基金残高に係る経年分析!G57</f>
        <v>2073</v>
      </c>
      <c r="D74" s="170">
        <f>基金残高に係る経年分析!H57</f>
        <v>1878</v>
      </c>
    </row>
  </sheetData>
  <sheetProtection algorithmName="SHA-512" hashValue="LnxS7JOPEBl4nEtYDm0UAG6SAC9pttNWa5wliAGPp2NDUUhFuMn6CHuTaVH/8JRRqh/MYxydHnroXwJ5fRT4og==" saltValue="63msxNCHAEVhsHxD9sfsc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二宮 直人</cp:lastModifiedBy>
  <cp:lastPrinted>2023-03-20T06:54:51Z</cp:lastPrinted>
  <dcterms:created xsi:type="dcterms:W3CDTF">2023-02-20T07:00:07Z</dcterms:created>
  <dcterms:modified xsi:type="dcterms:W3CDTF">2024-09-20T07:48:00Z</dcterms:modified>
  <cp:category/>
</cp:coreProperties>
</file>