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mc:Choice Requires="x15">
      <x15ac:absPath xmlns:x15ac="http://schemas.microsoft.com/office/spreadsheetml/2010/11/ac" url="\\10.129.3.11\redirect01\ishimaru-hiroto\Desktop\3.3令和３年度財政状況資料集の作成等について\提出\"/>
    </mc:Choice>
  </mc:AlternateContent>
  <xr:revisionPtr revIDLastSave="0" documentId="13_ncr:1_{C26FBB80-7DA9-4411-926F-E7A120ABA0C9}" xr6:coauthVersionLast="36" xr6:coauthVersionMax="36" xr10:uidLastSave="{00000000-0000-0000-0000-000000000000}"/>
  <bookViews>
    <workbookView xWindow="0" yWindow="0" windowWidth="20490" windowHeight="697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C38" i="10"/>
  <c r="AM37" i="10"/>
  <c r="C37" i="10"/>
  <c r="C36" i="10"/>
  <c r="BW34" i="10"/>
  <c r="C34" i="10"/>
  <c r="BW35" i="10" l="1"/>
  <c r="BW36" i="10" s="1"/>
  <c r="BW37" i="10" s="1"/>
  <c r="BW38" i="10" s="1"/>
  <c r="BW39" i="10" s="1"/>
  <c r="BW40" i="10" s="1"/>
  <c r="BW41" i="10" s="1"/>
  <c r="BW42" i="10" s="1"/>
  <c r="BW43" i="10" s="1"/>
  <c r="C35" i="10"/>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 r="AM34" i="10"/>
  <c r="AM35" i="10" s="1"/>
  <c r="AM36" i="10" s="1"/>
  <c r="BE34" i="10" l="1"/>
  <c r="BE35" i="10" s="1"/>
  <c r="BE36" i="10" s="1"/>
  <c r="BE37" i="10" s="1"/>
</calcChain>
</file>

<file path=xl/sharedStrings.xml><?xml version="1.0" encoding="utf-8"?>
<sst xmlns="http://schemas.openxmlformats.org/spreadsheetml/2006/main" count="1160" uniqueCount="612">
  <si>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</si>
  <si>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</si>
  <si>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</si>
  <si>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</si>
  <si>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</si>
  <si>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</si>
  <si>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</si>
  <si>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</si>
  <si>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</si>
  <si>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</si>
  <si>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</si>
  <si>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</si>
  <si>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</si>
  <si>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</si>
  <si>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</si>
  <si>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</si>
  <si>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</si>
  <si>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</si>
  <si>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</si>
  <si>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</si>
  <si>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</si>
  <si>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</si>
  <si>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</si>
  <si>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</si>
  <si>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</si>
  <si>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</si>
  <si>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</si>
  <si>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</si>
  <si>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</si>
  <si>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</si>
  <si>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</si>
  <si>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</si>
  <si>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</si>
  <si>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</si>
  <si>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</si>
  <si>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</si>
  <si>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</si>
  <si>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</si>
  <si>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</si>
  <si>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</si>
  <si>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</si>
  <si>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</si>
  <si>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</si>
  <si>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</si>
  <si>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</si>
  <si>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</si>
  <si>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</si>
  <si>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</si>
  <si>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</si>
  <si>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</si>
  <si>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</si>
  <si>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</si>
  <si>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</si>
  <si>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</si>
  <si>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</si>
  <si>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</si>
  <si>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</si>
  <si>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</si>
  <si>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</si>
  <si>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</si>
  <si>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</si>
  <si>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</si>
  <si>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</si>
  <si>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</si>
  <si>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</si>
  <si>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</si>
  <si>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</si>
  <si>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</si>
  <si>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</si>
  <si>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</si>
  <si>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</si>
  <si>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</si>
  <si>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</si>
  <si>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</si>
  <si>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</si>
  <si>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</si>
  <si>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</si>
  <si>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</si>
  <si>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</si>
  <si>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</si>
  <si>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</si>
  <si>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</si>
  <si>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</si>
  <si>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</si>
  <si>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</si>
  <si>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</si>
  <si>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</si>
  <si>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</si>
  <si>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</si>
  <si>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</si>
  <si>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</si>
  <si>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</si>
  <si>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</si>
  <si>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</si>
  <si>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</si>
  <si>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</si>
  <si>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</si>
  <si>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</si>
  <si>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</si>
  <si>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</si>
  <si>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</si>
  <si>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</si>
  <si>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</si>
  <si>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</si>
  <si>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</si>
  <si>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</si>
  <si>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</si>
  <si>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</si>
  <si>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</si>
  <si>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</si>
  <si>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</si>
  <si>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</si>
  <si>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</si>
  <si>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</si>
  <si>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</si>
  <si>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</si>
  <si>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</si>
  <si>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</si>
  <si>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</si>
  <si>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</si>
  <si>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</si>
  <si>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</si>
  <si>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</si>
  <si>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</si>
  <si>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</si>
  <si>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</si>
  <si>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</si>
  <si>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</si>
  <si>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</si>
  <si>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</si>
  <si>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</si>
  <si>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</si>
  <si>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</si>
  <si>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</si>
  <si>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</si>
  <si>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</si>
  <si>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</si>
  <si>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</si>
  <si>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</si>
  <si>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</si>
  <si>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</si>
  <si>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</si>
  <si>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</si>
  <si>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</si>
  <si>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</si>
  <si>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</si>
  <si>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</si>
  <si>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</si>
  <si>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</si>
  <si>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</si>
  <si>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</si>
  <si>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</si>
  <si>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</si>
  <si>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</si>
  <si>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</si>
  <si>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</si>
  <si>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</si>
  <si>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</si>
  <si>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</si>
  <si>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</si>
  <si>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</si>
  <si>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</si>
  <si>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</si>
  <si>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</si>
  <si>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</si>
  <si>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</si>
  <si>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</si>
  <si>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</si>
  <si>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</si>
  <si>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</si>
  <si>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</si>
  <si>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</si>
  <si>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</si>
  <si>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</si>
  <si>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</si>
  <si>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</si>
  <si>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</si>
  <si>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</si>
  <si>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</si>
  <si>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</si>
  <si>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</si>
  <si>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</si>
  <si>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</si>
  <si>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</si>
  <si>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</si>
  <si>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</si>
  <si>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</si>
  <si>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</si>
  <si>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</si>
  <si>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</si>
  <si>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</si>
  <si>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</si>
  <si>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</si>
  <si>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</si>
  <si>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</si>
  <si>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</si>
  <si>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</si>
  <si>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</si>
  <si>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</si>
  <si>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</si>
  <si>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</si>
  <si>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</si>
  <si>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</si>
  <si>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</si>
  <si>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</si>
  <si>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</si>
  <si>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</si>
  <si>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</si>
  <si>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</si>
  <si>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</si>
  <si>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</si>
  <si>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</si>
  <si>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</si>
  <si>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愛媛県久万高原町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</si>
  <si>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</si>
  <si>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</si>
  <si>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</si>
  <si>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</si>
  <si>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</si>
  <si>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</si>
  <si>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</si>
  <si>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</si>
  <si>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</si>
  <si>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</si>
  <si>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</si>
  <si>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</si>
  <si>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</si>
  <si>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</si>
  <si>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</si>
  <si>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</si>
  <si>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</si>
  <si>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</si>
  <si>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</si>
  <si>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</si>
  <si>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</si>
  <si>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</si>
  <si>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</si>
  <si>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</si>
  <si>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</si>
  <si>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</si>
  <si>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</si>
  <si>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</si>
  <si>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</si>
  <si>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</si>
  <si>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</si>
  <si>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</si>
  <si>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</si>
  <si>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</si>
  <si>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</si>
  <si>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</si>
  <si>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</si>
  <si>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</si>
  <si>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</si>
  <si>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</si>
  <si>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</si>
  <si>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</si>
  <si>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</si>
  <si>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</si>
  <si>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</si>
  <si>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</si>
  <si>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</si>
  <si>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</si>
  <si>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</si>
  <si>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</si>
  <si>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</si>
  <si>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</si>
  <si>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</si>
  <si>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</si>
  <si>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</si>
  <si>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</si>
  <si>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</si>
  <si>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</si>
  <si>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</si>
  <si>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</si>
  <si>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</si>
  <si>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</si>
  <si>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</si>
  <si>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</si>
  <si>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</si>
  <si>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</si>
  <si>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</si>
  <si>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</si>
  <si>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</si>
  <si>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</si>
  <si>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</si>
  <si>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</si>
  <si>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</si>
  <si>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</si>
  <si>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</si>
  <si>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</si>
  <si>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</si>
  <si>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</si>
  <si>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</si>
  <si>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</si>
  <si>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</si>
  <si>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</si>
  <si>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</si>
  <si>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</si>
  <si>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</si>
  <si>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</si>
  <si>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</si>
  <si>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</si>
  <si>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</si>
  <si>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</si>
  <si>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</si>
  <si>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</si>
  <si>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</si>
  <si>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</si>
  <si>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</si>
  <si>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</si>
  <si>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</si>
  <si>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</si>
  <si>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</si>
  <si>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</si>
  <si>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</si>
  <si>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</si>
  <si>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</si>
  <si>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</si>
  <si>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</si>
  <si>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</si>
  <si>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</si>
  <si>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</si>
  <si>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</si>
  <si>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</si>
  <si>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</si>
  <si>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</si>
  <si>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</si>
  <si>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</si>
  <si>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</si>
  <si>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</si>
  <si>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</si>
  <si>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</si>
  <si>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</si>
  <si>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</si>
  <si>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</si>
  <si>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</si>
  <si>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</si>
  <si>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病院</t>
    <phoneticPr fontId="5"/>
  </si>
  <si>
    <t>被保険者数(人)</t>
  </si>
  <si>
    <t>　積立金</t>
    <phoneticPr fontId="5"/>
  </si>
  <si>
    <t>地方債</t>
  </si>
  <si>
    <t>介護サービス</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</si>
  <si>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</si>
  <si>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</si>
  <si>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</si>
  <si>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</si>
  <si>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</si>
  <si>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</si>
  <si>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</si>
  <si>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</si>
  <si>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</si>
  <si>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</si>
  <si>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</si>
  <si>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</si>
  <si>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</si>
  <si>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</si>
  <si>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</si>
  <si>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</si>
  <si>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</si>
  <si>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</si>
  <si>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</si>
  <si>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</si>
  <si>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</si>
  <si>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</si>
  <si>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</si>
  <si>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</si>
  <si>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</si>
  <si>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愛媛県久万高原町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</si>
  <si>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</si>
  <si>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</si>
  <si>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</si>
  <si>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</si>
  <si>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</si>
  <si>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</si>
  <si>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</si>
  <si>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</si>
  <si>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</si>
  <si>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</si>
  <si>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</si>
  <si>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</si>
  <si>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</si>
  <si>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</si>
  <si>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</si>
  <si>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</si>
  <si>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</si>
  <si>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</si>
  <si>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</si>
  <si>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</si>
  <si>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</si>
  <si>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</si>
  <si>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</si>
  <si>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</si>
  <si>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</si>
  <si>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</si>
  <si>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</si>
  <si>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</si>
  <si>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</si>
  <si>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</si>
  <si>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</si>
  <si>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</si>
  <si>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</si>
  <si>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</si>
  <si>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</si>
  <si>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</si>
  <si>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</si>
  <si>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</si>
  <si>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</si>
  <si>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</si>
  <si>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</si>
  <si>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</si>
  <si>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</si>
  <si>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</si>
  <si>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</si>
  <si>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</si>
  <si>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</si>
  <si>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</si>
  <si>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浄化槽事業特別会計</t>
    <phoneticPr fontId="5"/>
  </si>
  <si>
    <t>法非適用企業</t>
    <phoneticPr fontId="5"/>
  </si>
  <si>
    <t>分譲宅地造成事業特別会計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</si>
  <si>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</si>
  <si>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</si>
  <si>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</si>
  <si>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</si>
  <si>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</si>
  <si>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</si>
  <si>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</si>
  <si>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</si>
  <si>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</si>
  <si>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</si>
  <si>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</si>
  <si>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</si>
  <si>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</si>
  <si>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</si>
  <si>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</si>
  <si>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</si>
  <si>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</si>
  <si>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</si>
  <si>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</si>
  <si>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</si>
  <si>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</si>
  <si>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</si>
  <si>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</si>
  <si>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</si>
  <si>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</si>
  <si>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</si>
  <si>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</si>
  <si>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</si>
  <si>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</si>
  <si>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</si>
  <si>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</si>
  <si>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</si>
  <si>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</si>
  <si>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</si>
  <si>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</si>
  <si>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</si>
  <si>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</si>
  <si>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</si>
  <si>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</si>
  <si>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</si>
  <si>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</si>
  <si>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</si>
  <si>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</si>
  <si>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</si>
  <si>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</si>
  <si>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</si>
  <si>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</si>
  <si>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</si>
  <si>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</si>
  <si>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</si>
  <si>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</si>
  <si>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</si>
  <si>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</si>
  <si>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</si>
  <si>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</si>
  <si>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</si>
  <si>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</si>
  <si>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</si>
  <si>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</si>
  <si>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</si>
  <si>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</si>
  <si>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</si>
  <si>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</si>
  <si>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</si>
  <si>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</si>
  <si>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</si>
  <si>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</si>
  <si>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</si>
  <si>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</si>
  <si>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</si>
  <si>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</si>
  <si>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</si>
  <si>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</si>
  <si>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</si>
  <si>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</si>
  <si>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</si>
  <si>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</si>
  <si>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</si>
  <si>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</si>
  <si>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</si>
  <si>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</si>
  <si>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</si>
  <si>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</si>
  <si>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</si>
  <si>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</si>
  <si>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</si>
  <si>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</si>
  <si>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</si>
  <si>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</si>
  <si>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</si>
  <si>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</si>
  <si>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</si>
  <si>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</si>
  <si>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</si>
  <si>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</si>
  <si>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</si>
  <si>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</si>
  <si>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</si>
  <si>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</si>
  <si>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</si>
  <si>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</si>
  <si>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</si>
  <si>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</si>
  <si>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</si>
  <si>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</si>
  <si>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</si>
  <si>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</si>
  <si>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</si>
  <si>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</si>
  <si>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</si>
  <si>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</si>
  <si>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</si>
  <si>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</si>
  <si>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</si>
  <si>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</si>
  <si>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</si>
  <si>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</si>
  <si>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</si>
  <si>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</si>
  <si>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</si>
  <si>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</si>
  <si>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</si>
  <si>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</si>
  <si>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</si>
  <si>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</si>
  <si>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</si>
  <si>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</si>
  <si>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</si>
  <si>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</si>
  <si>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</si>
  <si>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</si>
  <si>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</si>
  <si>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</si>
  <si>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</si>
  <si>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</si>
  <si>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</si>
  <si>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</si>
  <si>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</si>
  <si>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</si>
  <si>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</si>
  <si>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</si>
  <si>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</si>
  <si>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</si>
  <si>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</si>
  <si>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</si>
  <si>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</si>
  <si>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20.01</t>
  </si>
  <si>
    <t>▲ 6.81</t>
  </si>
  <si>
    <t>▲ 3.60</t>
  </si>
  <si>
    <t>▲ 9.25</t>
  </si>
  <si>
    <t>▲ 2.17</t>
  </si>
  <si>
    <t>一般会計</t>
  </si>
  <si>
    <t>病院事業会計</t>
  </si>
  <si>
    <t>老人保健施設事業会計</t>
  </si>
  <si>
    <t>介護保険事業特別会計</t>
  </si>
  <si>
    <t>簡易水道事業会計</t>
  </si>
  <si>
    <t>訪問看護事業特別会計</t>
  </si>
  <si>
    <t>国民健康保険事業特別会計</t>
  </si>
  <si>
    <t>国民健康保険診療所事業特別会計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</si>
  <si>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</si>
  <si>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</si>
  <si>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</si>
  <si>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</si>
  <si>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</si>
  <si>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</si>
  <si>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</si>
  <si>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</si>
  <si>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</si>
  <si>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</si>
  <si>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</si>
  <si>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</si>
  <si>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株式会社さんさん久万高原</t>
    <rPh sb="0" eb="2">
      <t>カブシキ</t>
    </rPh>
    <rPh sb="2" eb="4">
      <t>カイシャ</t>
    </rPh>
    <rPh sb="8" eb="10">
      <t>クマ</t>
    </rPh>
    <rPh sb="10" eb="12">
      <t>コウゲン</t>
    </rPh>
    <phoneticPr fontId="2"/>
  </si>
  <si>
    <t>-</t>
    <phoneticPr fontId="2"/>
  </si>
  <si>
    <t>株式会社林業商社天空の森</t>
    <phoneticPr fontId="2"/>
  </si>
  <si>
    <t>農林業担い手育成確保対策事業地域振興基金</t>
    <phoneticPr fontId="5"/>
  </si>
  <si>
    <t>防災減災基金</t>
    <phoneticPr fontId="5"/>
  </si>
  <si>
    <t>公共施設等総合管理基金</t>
    <phoneticPr fontId="5"/>
  </si>
  <si>
    <t>まちづくり地域振興基金</t>
    <phoneticPr fontId="5"/>
  </si>
  <si>
    <t>環境保全基金</t>
    <phoneticPr fontId="5"/>
  </si>
  <si>
    <t>-</t>
    <phoneticPr fontId="2"/>
  </si>
  <si>
    <t>松山広域福祉施設事務組合　一般会計</t>
    <phoneticPr fontId="2"/>
  </si>
  <si>
    <t>松山広域福祉施設事務組合　公営企業会計</t>
    <phoneticPr fontId="2"/>
  </si>
  <si>
    <t>愛媛県市町総合事務組合　退職手当事業分</t>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</si>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</sst>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937A-483E-B1B9-8802C9656D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122063</c:v>
                </c:pt>
                <c:pt idx="1">
                  <c:v>78474</c:v>
                </c:pt>
                <c:pt idx="2">
                  <c:v>202382</c:v>
                </c:pt>
                <c:pt idx="3">
                  <c:v>121483</c:v>
                </c:pt>
                <c:pt idx="4">
                  <c:v>215447</c:v>
                </c:pt>
              </c:numCache>
            </c:numRef>
          </c:val>
          <c:smooth val="0"/>
          <c:extLst>
            <c:ext xmlns:c16="http://schemas.microsoft.com/office/drawing/2014/chart" uri="{C3380CC4-5D6E-409C-BE32-E72D297353CC}">
              <c16:uniqueId val="{00000001-937A-483E-B1B9-8802C9656D7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9.09</c:v>
                </c:pt>
                <c:pt idx="1">
                  <c:v>11.93</c:v>
                </c:pt>
                <c:pt idx="2">
                  <c:v>16.34</c:v>
                </c:pt>
                <c:pt idx="3">
                  <c:v>11.76</c:v>
                </c:pt>
                <c:pt idx="4">
                  <c:v>13.78</c:v>
                </c:pt>
              </c:numCache>
            </c:numRef>
          </c:val>
          <c:extLst>
            <c:ext xmlns:c16="http://schemas.microsoft.com/office/drawing/2014/chart" uri="{C3380CC4-5D6E-409C-BE32-E72D297353CC}">
              <c16:uniqueId val="{00000000-10E8-454C-9B52-74548E59E8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67.11</c:v>
                </c:pt>
                <c:pt idx="1">
                  <c:v>65.52</c:v>
                </c:pt>
                <c:pt idx="2">
                  <c:v>63.93</c:v>
                </c:pt>
                <c:pt idx="3">
                  <c:v>64.06</c:v>
                </c:pt>
                <c:pt idx="4">
                  <c:v>62.68</c:v>
                </c:pt>
              </c:numCache>
            </c:numRef>
          </c:val>
          <c:extLst>
            <c:ext xmlns:c16="http://schemas.microsoft.com/office/drawing/2014/chart" uri="{C3380CC4-5D6E-409C-BE32-E72D297353CC}">
              <c16:uniqueId val="{00000001-10E8-454C-9B52-74548E59E8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-20.010000000000002</c:v>
                </c:pt>
                <c:pt idx="1">
                  <c:v>-6.81</c:v>
                </c:pt>
                <c:pt idx="2">
                  <c:v>-3.6</c:v>
                </c:pt>
                <c:pt idx="3">
                  <c:v>-9.25</c:v>
                </c:pt>
                <c:pt idx="4">
                  <c:v>-2.17</c:v>
                </c:pt>
              </c:numCache>
            </c:numRef>
          </c:val>
          <c:smooth val="0"/>
          <c:extLst>
            <c:ext xmlns:c16="http://schemas.microsoft.com/office/drawing/2014/chart" uri="{C3380CC4-5D6E-409C-BE32-E72D297353CC}">
              <c16:uniqueId val="{00000002-10E8-454C-9B52-74548E59E8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0.28000000000000003</c:v>
                </c:pt>
                <c:pt idx="2">
                  <c:v>#N/A</c:v>
                </c:pt>
                <c:pt idx="3">
                  <c:v>0.72</c:v>
                </c:pt>
                <c:pt idx="4">
                  <c:v>#N/A</c:v>
                </c:pt>
                <c:pt idx="5">
                  <c:v>0.54</c:v>
                </c:pt>
                <c:pt idx="6">
                  <c:v>#N/A</c:v>
                </c:pt>
                <c:pt idx="7">
                  <c:v>0.67</c:v>
                </c:pt>
                <c:pt idx="8">
                  <c:v>#N/A</c:v>
                </c:pt>
                <c:pt idx="9">
                  <c:v>0.91</c:v>
                </c:pt>
              </c:numCache>
            </c:numRef>
          </c:val>
          <c:extLst>
            <c:ext xmlns:c16="http://schemas.microsoft.com/office/drawing/2014/chart" uri="{C3380CC4-5D6E-409C-BE32-E72D297353CC}">
              <c16:uniqueId val="{00000000-0852-4132-B33E-8D769BE252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52-4132-B33E-8D769BE252E5}"/>
            </c:ext>
          </c:extLst>
        </c:ser>
        <c:ser>
          <c:idx val="2"/>
          <c:order val="2"/>
          <c:tx>
            <c:strRef>
              <c:f>データシート!$A$29</c:f>
              <c:strCache>
                <c:ptCount val="1"/>
                <c:pt idx="0">
                  <c:v>国民健康保険診療所事業特別会計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0.18</c:v>
                </c:pt>
                <c:pt idx="2">
                  <c:v>#N/A</c:v>
                </c:pt>
                <c:pt idx="3">
                  <c:v>0.25</c:v>
                </c:pt>
                <c:pt idx="4">
                  <c:v>#N/A</c:v>
                </c:pt>
                <c:pt idx="5">
                  <c:v>0.23</c:v>
                </c:pt>
                <c:pt idx="6">
                  <c:v>#N/A</c:v>
                </c:pt>
                <c:pt idx="7">
                  <c:v>0.27</c:v>
                </c:pt>
                <c:pt idx="8">
                  <c:v>#N/A</c:v>
                </c:pt>
                <c:pt idx="9">
                  <c:v>0.3</c:v>
                </c:pt>
              </c:numCache>
            </c:numRef>
          </c:val>
          <c:extLst>
            <c:ext xmlns:c16="http://schemas.microsoft.com/office/drawing/2014/chart" uri="{C3380CC4-5D6E-409C-BE32-E72D297353CC}">
              <c16:uniqueId val="{00000002-0852-4132-B33E-8D769BE252E5}"/>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2.94</c:v>
                </c:pt>
                <c:pt idx="2">
                  <c:v>#N/A</c:v>
                </c:pt>
                <c:pt idx="3">
                  <c:v>2.38</c:v>
                </c:pt>
                <c:pt idx="4">
                  <c:v>#N/A</c:v>
                </c:pt>
                <c:pt idx="5">
                  <c:v>1.45</c:v>
                </c:pt>
                <c:pt idx="6">
                  <c:v>#N/A</c:v>
                </c:pt>
                <c:pt idx="7">
                  <c:v>0.97</c:v>
                </c:pt>
                <c:pt idx="8">
                  <c:v>#N/A</c:v>
                </c:pt>
                <c:pt idx="9">
                  <c:v>0.75</c:v>
                </c:pt>
              </c:numCache>
            </c:numRef>
          </c:val>
          <c:extLst>
            <c:ext xmlns:c16="http://schemas.microsoft.com/office/drawing/2014/chart" uri="{C3380CC4-5D6E-409C-BE32-E72D297353CC}">
              <c16:uniqueId val="{00000003-0852-4132-B33E-8D769BE252E5}"/>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0.14000000000000001</c:v>
                </c:pt>
                <c:pt idx="2">
                  <c:v>#N/A</c:v>
                </c:pt>
                <c:pt idx="3">
                  <c:v>0.08</c:v>
                </c:pt>
                <c:pt idx="4">
                  <c:v>#N/A</c:v>
                </c:pt>
                <c:pt idx="5">
                  <c:v>0.27</c:v>
                </c:pt>
                <c:pt idx="6">
                  <c:v>#N/A</c:v>
                </c:pt>
                <c:pt idx="7">
                  <c:v>0.6</c:v>
                </c:pt>
                <c:pt idx="8">
                  <c:v>#N/A</c:v>
                </c:pt>
                <c:pt idx="9">
                  <c:v>0.82</c:v>
                </c:pt>
              </c:numCache>
            </c:numRef>
          </c:val>
          <c:extLst>
            <c:ext xmlns:c16="http://schemas.microsoft.com/office/drawing/2014/chart" uri="{C3380CC4-5D6E-409C-BE32-E72D297353CC}">
              <c16:uniqueId val="{00000004-0852-4132-B33E-8D769BE252E5}"/>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0.72</c:v>
                </c:pt>
                <c:pt idx="2">
                  <c:v>#N/A</c:v>
                </c:pt>
                <c:pt idx="3">
                  <c:v>1.04</c:v>
                </c:pt>
                <c:pt idx="4">
                  <c:v>#N/A</c:v>
                </c:pt>
                <c:pt idx="5">
                  <c:v>1.39</c:v>
                </c:pt>
                <c:pt idx="6">
                  <c:v>#N/A</c:v>
                </c:pt>
                <c:pt idx="7">
                  <c:v>1.87</c:v>
                </c:pt>
                <c:pt idx="8">
                  <c:v>#N/A</c:v>
                </c:pt>
                <c:pt idx="9">
                  <c:v>1.65</c:v>
                </c:pt>
              </c:numCache>
            </c:numRef>
          </c:val>
          <c:extLst>
            <c:ext xmlns:c16="http://schemas.microsoft.com/office/drawing/2014/chart" uri="{C3380CC4-5D6E-409C-BE32-E72D297353CC}">
              <c16:uniqueId val="{00000005-0852-4132-B33E-8D769BE252E5}"/>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0.27</c:v>
                </c:pt>
                <c:pt idx="2">
                  <c:v>#N/A</c:v>
                </c:pt>
                <c:pt idx="3">
                  <c:v>0.28000000000000003</c:v>
                </c:pt>
                <c:pt idx="4">
                  <c:v>#N/A</c:v>
                </c:pt>
                <c:pt idx="5">
                  <c:v>0.06</c:v>
                </c:pt>
                <c:pt idx="6">
                  <c:v>#N/A</c:v>
                </c:pt>
                <c:pt idx="7">
                  <c:v>0.42</c:v>
                </c:pt>
                <c:pt idx="8">
                  <c:v>#N/A</c:v>
                </c:pt>
                <c:pt idx="9">
                  <c:v>1.85</c:v>
                </c:pt>
              </c:numCache>
            </c:numRef>
          </c:val>
          <c:extLst>
            <c:ext xmlns:c16="http://schemas.microsoft.com/office/drawing/2014/chart" uri="{C3380CC4-5D6E-409C-BE32-E72D297353CC}">
              <c16:uniqueId val="{00000006-0852-4132-B33E-8D769BE252E5}"/>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5.89</c:v>
                </c:pt>
                <c:pt idx="2">
                  <c:v>#N/A</c:v>
                </c:pt>
                <c:pt idx="3">
                  <c:v>5.61</c:v>
                </c:pt>
                <c:pt idx="4">
                  <c:v>#N/A</c:v>
                </c:pt>
                <c:pt idx="5">
                  <c:v>5.44</c:v>
                </c:pt>
                <c:pt idx="6">
                  <c:v>#N/A</c:v>
                </c:pt>
                <c:pt idx="7">
                  <c:v>5.22</c:v>
                </c:pt>
                <c:pt idx="8">
                  <c:v>#N/A</c:v>
                </c:pt>
                <c:pt idx="9">
                  <c:v>5.12</c:v>
                </c:pt>
              </c:numCache>
            </c:numRef>
          </c:val>
          <c:extLst>
            <c:ext xmlns:c16="http://schemas.microsoft.com/office/drawing/2014/chart" uri="{C3380CC4-5D6E-409C-BE32-E72D297353CC}">
              <c16:uniqueId val="{00000007-0852-4132-B33E-8D769BE252E5}"/>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10.98</c:v>
                </c:pt>
                <c:pt idx="2">
                  <c:v>#N/A</c:v>
                </c:pt>
                <c:pt idx="3">
                  <c:v>10.83</c:v>
                </c:pt>
                <c:pt idx="4">
                  <c:v>#N/A</c:v>
                </c:pt>
                <c:pt idx="5">
                  <c:v>11.49</c:v>
                </c:pt>
                <c:pt idx="6">
                  <c:v>#N/A</c:v>
                </c:pt>
                <c:pt idx="7">
                  <c:v>11.37</c:v>
                </c:pt>
                <c:pt idx="8">
                  <c:v>#N/A</c:v>
                </c:pt>
                <c:pt idx="9">
                  <c:v>10.37</c:v>
                </c:pt>
              </c:numCache>
            </c:numRef>
          </c:val>
          <c:extLst>
            <c:ext xmlns:c16="http://schemas.microsoft.com/office/drawing/2014/chart" uri="{C3380CC4-5D6E-409C-BE32-E72D297353CC}">
              <c16:uniqueId val="{00000008-0852-4132-B33E-8D769BE252E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9.06</c:v>
                </c:pt>
                <c:pt idx="2">
                  <c:v>#N/A</c:v>
                </c:pt>
                <c:pt idx="3">
                  <c:v>11.62</c:v>
                </c:pt>
                <c:pt idx="4">
                  <c:v>#N/A</c:v>
                </c:pt>
                <c:pt idx="5">
                  <c:v>16.14</c:v>
                </c:pt>
                <c:pt idx="6">
                  <c:v>#N/A</c:v>
                </c:pt>
                <c:pt idx="7">
                  <c:v>11.64</c:v>
                </c:pt>
                <c:pt idx="8">
                  <c:v>#N/A</c:v>
                </c:pt>
                <c:pt idx="9">
                  <c:v>13.71</c:v>
                </c:pt>
              </c:numCache>
            </c:numRef>
          </c:val>
          <c:extLst>
            <c:ext xmlns:c16="http://schemas.microsoft.com/office/drawing/2014/chart" uri="{C3380CC4-5D6E-409C-BE32-E72D297353CC}">
              <c16:uniqueId val="{00000009-0852-4132-B33E-8D769BE252E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1150</c:v>
                </c:pt>
                <c:pt idx="5">
                  <c:v>1076</c:v>
                </c:pt>
                <c:pt idx="8">
                  <c:v>1012</c:v>
                </c:pt>
                <c:pt idx="11">
                  <c:v>958</c:v>
                </c:pt>
                <c:pt idx="14">
                  <c:v>923</c:v>
                </c:pt>
              </c:numCache>
            </c:numRef>
          </c:val>
          <c:extLst>
            <c:ext xmlns:c16="http://schemas.microsoft.com/office/drawing/2014/chart" uri="{C3380CC4-5D6E-409C-BE32-E72D297353CC}">
              <c16:uniqueId val="{00000000-D253-4D7F-890C-04DEC0C3E65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53-4D7F-890C-04DEC0C3E65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16</c:v>
                </c:pt>
                <c:pt idx="6">
                  <c:v>16</c:v>
                </c:pt>
                <c:pt idx="9">
                  <c:v>15</c:v>
                </c:pt>
                <c:pt idx="12">
                  <c:v>15</c:v>
                </c:pt>
              </c:numCache>
            </c:numRef>
          </c:val>
          <c:extLst>
            <c:ext xmlns:c16="http://schemas.microsoft.com/office/drawing/2014/chart" uri="{C3380CC4-5D6E-409C-BE32-E72D297353CC}">
              <c16:uniqueId val="{00000002-D253-4D7F-890C-04DEC0C3E65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53-4D7F-890C-04DEC0C3E65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632</c:v>
                </c:pt>
                <c:pt idx="3">
                  <c:v>628</c:v>
                </c:pt>
                <c:pt idx="6">
                  <c:v>605</c:v>
                </c:pt>
                <c:pt idx="9">
                  <c:v>622</c:v>
                </c:pt>
                <c:pt idx="12">
                  <c:v>589</c:v>
                </c:pt>
              </c:numCache>
            </c:numRef>
          </c:val>
          <c:extLst>
            <c:ext xmlns:c16="http://schemas.microsoft.com/office/drawing/2014/chart" uri="{C3380CC4-5D6E-409C-BE32-E72D297353CC}">
              <c16:uniqueId val="{00000004-D253-4D7F-890C-04DEC0C3E65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53-4D7F-890C-04DEC0C3E65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53-4D7F-890C-04DEC0C3E65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1087</c:v>
                </c:pt>
                <c:pt idx="3">
                  <c:v>981</c:v>
                </c:pt>
                <c:pt idx="6">
                  <c:v>896</c:v>
                </c:pt>
                <c:pt idx="9">
                  <c:v>817</c:v>
                </c:pt>
                <c:pt idx="12">
                  <c:v>827</c:v>
                </c:pt>
              </c:numCache>
            </c:numRef>
          </c:val>
          <c:extLst>
            <c:ext xmlns:c16="http://schemas.microsoft.com/office/drawing/2014/chart" uri="{C3380CC4-5D6E-409C-BE32-E72D297353CC}">
              <c16:uniqueId val="{00000007-D253-4D7F-890C-04DEC0C3E65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586</c:v>
                </c:pt>
                <c:pt idx="2">
                  <c:v>#N/A</c:v>
                </c:pt>
                <c:pt idx="3">
                  <c:v>#N/A</c:v>
                </c:pt>
                <c:pt idx="4">
                  <c:v>549</c:v>
                </c:pt>
                <c:pt idx="5">
                  <c:v>#N/A</c:v>
                </c:pt>
                <c:pt idx="6">
                  <c:v>#N/A</c:v>
                </c:pt>
                <c:pt idx="7">
                  <c:v>505</c:v>
                </c:pt>
                <c:pt idx="8">
                  <c:v>#N/A</c:v>
                </c:pt>
                <c:pt idx="9">
                  <c:v>#N/A</c:v>
                </c:pt>
                <c:pt idx="10">
                  <c:v>496</c:v>
                </c:pt>
                <c:pt idx="11">
                  <c:v>#N/A</c:v>
                </c:pt>
                <c:pt idx="12">
                  <c:v>#N/A</c:v>
                </c:pt>
                <c:pt idx="13">
                  <c:v>508</c:v>
                </c:pt>
                <c:pt idx="14">
                  <c:v>#N/A</c:v>
                </c:pt>
              </c:numCache>
            </c:numRef>
          </c:val>
          <c:smooth val="0"/>
          <c:extLst>
            <c:ext xmlns:c16="http://schemas.microsoft.com/office/drawing/2014/chart" uri="{C3380CC4-5D6E-409C-BE32-E72D297353CC}">
              <c16:uniqueId val="{00000008-D253-4D7F-890C-04DEC0C3E65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9234</c:v>
                </c:pt>
                <c:pt idx="5">
                  <c:v>8913</c:v>
                </c:pt>
                <c:pt idx="8">
                  <c:v>8983</c:v>
                </c:pt>
                <c:pt idx="11">
                  <c:v>9277</c:v>
                </c:pt>
                <c:pt idx="14">
                  <c:v>9201</c:v>
                </c:pt>
              </c:numCache>
            </c:numRef>
          </c:val>
          <c:extLst>
            <c:ext xmlns:c16="http://schemas.microsoft.com/office/drawing/2014/chart" uri="{C3380CC4-5D6E-409C-BE32-E72D297353CC}">
              <c16:uniqueId val="{00000000-4E37-4843-8FBE-A6E1FC6AFE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174</c:v>
                </c:pt>
                <c:pt idx="5">
                  <c:v>113</c:v>
                </c:pt>
                <c:pt idx="8">
                  <c:v>80</c:v>
                </c:pt>
                <c:pt idx="11">
                  <c:v>62</c:v>
                </c:pt>
                <c:pt idx="14">
                  <c:v>38</c:v>
                </c:pt>
              </c:numCache>
            </c:numRef>
          </c:val>
          <c:extLst>
            <c:ext xmlns:c16="http://schemas.microsoft.com/office/drawing/2014/chart" uri="{C3380CC4-5D6E-409C-BE32-E72D297353CC}">
              <c16:uniqueId val="{00000001-4E37-4843-8FBE-A6E1FC6AFE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6931</c:v>
                </c:pt>
                <c:pt idx="5">
                  <c:v>6532</c:v>
                </c:pt>
                <c:pt idx="8">
                  <c:v>6167</c:v>
                </c:pt>
                <c:pt idx="11">
                  <c:v>6147</c:v>
                </c:pt>
                <c:pt idx="14">
                  <c:v>6070</c:v>
                </c:pt>
              </c:numCache>
            </c:numRef>
          </c:val>
          <c:extLst>
            <c:ext xmlns:c16="http://schemas.microsoft.com/office/drawing/2014/chart" uri="{C3380CC4-5D6E-409C-BE32-E72D297353CC}">
              <c16:uniqueId val="{00000002-4E37-4843-8FBE-A6E1FC6AFE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37-4843-8FBE-A6E1FC6AFE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37-4843-8FBE-A6E1FC6AFE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E37-4843-8FBE-A6E1FC6AFE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1365</c:v>
                </c:pt>
                <c:pt idx="3">
                  <c:v>1258</c:v>
                </c:pt>
                <c:pt idx="6">
                  <c:v>1191</c:v>
                </c:pt>
                <c:pt idx="9">
                  <c:v>1164</c:v>
                </c:pt>
                <c:pt idx="12">
                  <c:v>1143</c:v>
                </c:pt>
              </c:numCache>
            </c:numRef>
          </c:val>
          <c:extLst>
            <c:ext xmlns:c16="http://schemas.microsoft.com/office/drawing/2014/chart" uri="{C3380CC4-5D6E-409C-BE32-E72D297353CC}">
              <c16:uniqueId val="{00000006-4E37-4843-8FBE-A6E1FC6AFE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37-4843-8FBE-A6E1FC6AFE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5175</c:v>
                </c:pt>
                <c:pt idx="3">
                  <c:v>4807</c:v>
                </c:pt>
                <c:pt idx="6">
                  <c:v>4509</c:v>
                </c:pt>
                <c:pt idx="9">
                  <c:v>4072</c:v>
                </c:pt>
                <c:pt idx="12">
                  <c:v>3541</c:v>
                </c:pt>
              </c:numCache>
            </c:numRef>
          </c:val>
          <c:extLst>
            <c:ext xmlns:c16="http://schemas.microsoft.com/office/drawing/2014/chart" uri="{C3380CC4-5D6E-409C-BE32-E72D297353CC}">
              <c16:uniqueId val="{00000008-4E37-4843-8FBE-A6E1FC6AFE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110</c:v>
                </c:pt>
                <c:pt idx="3">
                  <c:v>93</c:v>
                </c:pt>
                <c:pt idx="6">
                  <c:v>77</c:v>
                </c:pt>
                <c:pt idx="9">
                  <c:v>59</c:v>
                </c:pt>
                <c:pt idx="12">
                  <c:v>44</c:v>
                </c:pt>
              </c:numCache>
            </c:numRef>
          </c:val>
          <c:extLst>
            <c:ext xmlns:c16="http://schemas.microsoft.com/office/drawing/2014/chart" uri="{C3380CC4-5D6E-409C-BE32-E72D297353CC}">
              <c16:uniqueId val="{00000009-4E37-4843-8FBE-A6E1FC6AFE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8570</c:v>
                </c:pt>
                <c:pt idx="3">
                  <c:v>8190</c:v>
                </c:pt>
                <c:pt idx="6">
                  <c:v>8742</c:v>
                </c:pt>
                <c:pt idx="9">
                  <c:v>8841</c:v>
                </c:pt>
                <c:pt idx="12">
                  <c:v>9425</c:v>
                </c:pt>
              </c:numCache>
            </c:numRef>
          </c:val>
          <c:extLst>
            <c:ext xmlns:c16="http://schemas.microsoft.com/office/drawing/2014/chart" uri="{C3380CC4-5D6E-409C-BE32-E72D297353CC}">
              <c16:uniqueId val="{0000000A-4E37-4843-8FBE-A6E1FC6AFE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37-4843-8FBE-A6E1FC6AFE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3546</c:v>
                </c:pt>
                <c:pt idx="1">
                  <c:v>3699</c:v>
                </c:pt>
                <c:pt idx="2">
                  <c:v>3761</c:v>
                </c:pt>
              </c:numCache>
            </c:numRef>
          </c:val>
          <c:extLst>
            <c:ext xmlns:c16="http://schemas.microsoft.com/office/drawing/2014/chart" uri="{C3380CC4-5D6E-409C-BE32-E72D297353CC}">
              <c16:uniqueId val="{00000000-93CE-4FA1-A083-91F5588628B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197</c:v>
                </c:pt>
                <c:pt idx="1">
                  <c:v>197</c:v>
                </c:pt>
                <c:pt idx="2">
                  <c:v>249</c:v>
                </c:pt>
              </c:numCache>
            </c:numRef>
          </c:val>
          <c:extLst>
            <c:ext xmlns:c16="http://schemas.microsoft.com/office/drawing/2014/chart" uri="{C3380CC4-5D6E-409C-BE32-E72D297353CC}">
              <c16:uniqueId val="{00000001-93CE-4FA1-A083-91F5588628B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2237</c:v>
                </c:pt>
                <c:pt idx="1">
                  <c:v>2073</c:v>
                </c:pt>
                <c:pt idx="2">
                  <c:v>1878</c:v>
                </c:pt>
              </c:numCache>
            </c:numRef>
          </c:val>
          <c:extLst>
            <c:ext xmlns:c16="http://schemas.microsoft.com/office/drawing/2014/chart" uri="{C3380CC4-5D6E-409C-BE32-E72D297353CC}">
              <c16:uniqueId val="{00000002-93CE-4FA1-A083-91F5588628B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757503A-5772-48AA-967C-E25FB7AC350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9CEEF9EC-D5A1-4A95-8F32-EC87F74A3E3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実質公債費比率は、前年度比</a:t>
          </a:r>
          <a:r>
            <a:rPr kumimoji="1" lang="en-US" altLang="ja-JP" sz="1100">
              <a:solidFill>
                <a:schemeClr val="tx1"/>
              </a:solidFill>
              <a:effectLst/>
              <a:latin typeface="+mn-lt"/>
              <a:ea typeface="+mn-ea"/>
              <a:cs typeface="+mn-cs"/>
            </a:rPr>
            <a:t>0.7</a:t>
          </a:r>
          <a:r>
            <a:rPr kumimoji="1" lang="ja-JP" altLang="ja-JP" sz="1100">
              <a:solidFill>
                <a:schemeClr val="tx1"/>
              </a:solidFill>
              <a:effectLst/>
              <a:latin typeface="+mn-lt"/>
              <a:ea typeface="+mn-ea"/>
              <a:cs typeface="+mn-cs"/>
            </a:rPr>
            <a:t>ポイント減の</a:t>
          </a:r>
          <a:r>
            <a:rPr kumimoji="1" lang="en-US" altLang="ja-JP" sz="1100">
              <a:solidFill>
                <a:schemeClr val="tx1"/>
              </a:solidFill>
              <a:effectLst/>
              <a:latin typeface="+mn-lt"/>
              <a:ea typeface="+mn-ea"/>
              <a:cs typeface="+mn-cs"/>
            </a:rPr>
            <a:t>10.4</a:t>
          </a:r>
          <a:r>
            <a:rPr kumimoji="1" lang="ja-JP" altLang="ja-JP" sz="1100">
              <a:solidFill>
                <a:schemeClr val="tx1"/>
              </a:solidFill>
              <a:effectLst/>
              <a:latin typeface="+mn-lt"/>
              <a:ea typeface="+mn-ea"/>
              <a:cs typeface="+mn-cs"/>
            </a:rPr>
            <a:t>ポイントとなった。減少となった要因は、</a:t>
          </a:r>
          <a:r>
            <a:rPr kumimoji="1" lang="en-US" altLang="ja-JP" sz="1100">
              <a:solidFill>
                <a:schemeClr val="tx1"/>
              </a:solidFill>
              <a:effectLst/>
              <a:latin typeface="+mn-lt"/>
              <a:ea typeface="+mn-ea"/>
              <a:cs typeface="+mn-cs"/>
            </a:rPr>
            <a:t>R3</a:t>
          </a:r>
          <a:r>
            <a:rPr kumimoji="1" lang="ja-JP" altLang="ja-JP" sz="1100">
              <a:solidFill>
                <a:schemeClr val="tx1"/>
              </a:solidFill>
              <a:effectLst/>
              <a:latin typeface="+mn-lt"/>
              <a:ea typeface="+mn-ea"/>
              <a:cs typeface="+mn-cs"/>
            </a:rPr>
            <a:t>年度の単年度で普通交付税が</a:t>
          </a:r>
          <a:r>
            <a:rPr kumimoji="1" lang="ja-JP" altLang="en-US" sz="1100">
              <a:solidFill>
                <a:schemeClr val="tx1"/>
              </a:solidFill>
              <a:effectLst/>
              <a:latin typeface="+mn-lt"/>
              <a:ea typeface="+mn-ea"/>
              <a:cs typeface="+mn-cs"/>
            </a:rPr>
            <a:t>再算定による追加交付などにより、</a:t>
          </a:r>
          <a:r>
            <a:rPr kumimoji="1" lang="en-US" altLang="ja-JP" sz="1100">
              <a:solidFill>
                <a:schemeClr val="tx1"/>
              </a:solidFill>
              <a:effectLst/>
              <a:latin typeface="+mn-lt"/>
              <a:ea typeface="+mn-ea"/>
              <a:cs typeface="+mn-cs"/>
            </a:rPr>
            <a:t>210,277</a:t>
          </a:r>
          <a:r>
            <a:rPr kumimoji="1" lang="ja-JP" altLang="ja-JP" sz="1100">
              <a:solidFill>
                <a:schemeClr val="tx1"/>
              </a:solidFill>
              <a:effectLst/>
              <a:latin typeface="+mn-lt"/>
              <a:ea typeface="+mn-ea"/>
              <a:cs typeface="+mn-cs"/>
            </a:rPr>
            <a:t>千円の増とな</a:t>
          </a:r>
          <a:r>
            <a:rPr kumimoji="1" lang="ja-JP" altLang="en-US" sz="1100">
              <a:solidFill>
                <a:schemeClr val="tx1"/>
              </a:solidFill>
              <a:effectLst/>
              <a:latin typeface="+mn-lt"/>
              <a:ea typeface="+mn-ea"/>
              <a:cs typeface="+mn-cs"/>
            </a:rPr>
            <a:t>ったことによる影響がとても大きく</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また</a:t>
          </a:r>
          <a:r>
            <a:rPr kumimoji="1" lang="ja-JP" altLang="ja-JP" sz="1100">
              <a:solidFill>
                <a:schemeClr val="tx1"/>
              </a:solidFill>
              <a:effectLst/>
              <a:latin typeface="+mn-lt"/>
              <a:ea typeface="+mn-ea"/>
              <a:cs typeface="+mn-cs"/>
            </a:rPr>
            <a:t>単年度で</a:t>
          </a:r>
          <a:r>
            <a:rPr kumimoji="1" lang="en-US" altLang="ja-JP" sz="1100">
              <a:solidFill>
                <a:schemeClr val="tx1"/>
              </a:solidFill>
              <a:effectLst/>
              <a:latin typeface="+mn-lt"/>
              <a:ea typeface="+mn-ea"/>
              <a:cs typeface="+mn-cs"/>
            </a:rPr>
            <a:t>10.0</a:t>
          </a:r>
          <a:r>
            <a:rPr kumimoji="1" lang="ja-JP" altLang="ja-JP" sz="1100">
              <a:solidFill>
                <a:schemeClr val="tx1"/>
              </a:solidFill>
              <a:effectLst/>
              <a:latin typeface="+mn-lt"/>
              <a:ea typeface="+mn-ea"/>
              <a:cs typeface="+mn-cs"/>
            </a:rPr>
            <a:t>と</a:t>
          </a:r>
          <a:r>
            <a:rPr kumimoji="1" lang="en-US" altLang="ja-JP" sz="1100">
              <a:solidFill>
                <a:schemeClr val="tx1"/>
              </a:solidFill>
              <a:effectLst/>
              <a:latin typeface="+mn-lt"/>
              <a:ea typeface="+mn-ea"/>
              <a:cs typeface="+mn-cs"/>
            </a:rPr>
            <a:t>H29</a:t>
          </a:r>
          <a:r>
            <a:rPr kumimoji="1" lang="ja-JP" altLang="ja-JP" sz="1100">
              <a:solidFill>
                <a:schemeClr val="tx1"/>
              </a:solidFill>
              <a:effectLst/>
              <a:latin typeface="+mn-lt"/>
              <a:ea typeface="+mn-ea"/>
              <a:cs typeface="+mn-cs"/>
            </a:rPr>
            <a:t>年度の</a:t>
          </a:r>
          <a:r>
            <a:rPr kumimoji="1" lang="en-US" altLang="ja-JP" sz="1100">
              <a:solidFill>
                <a:schemeClr val="tx1"/>
              </a:solidFill>
              <a:effectLst/>
              <a:latin typeface="+mn-lt"/>
              <a:ea typeface="+mn-ea"/>
              <a:cs typeface="+mn-cs"/>
            </a:rPr>
            <a:t>12.1</a:t>
          </a:r>
          <a:r>
            <a:rPr kumimoji="1" lang="ja-JP" altLang="ja-JP" sz="1100">
              <a:solidFill>
                <a:schemeClr val="tx1"/>
              </a:solidFill>
              <a:effectLst/>
              <a:latin typeface="+mn-lt"/>
              <a:ea typeface="+mn-ea"/>
              <a:cs typeface="+mn-cs"/>
            </a:rPr>
            <a:t>から</a:t>
          </a:r>
          <a:r>
            <a:rPr kumimoji="1" lang="en-US" altLang="ja-JP" sz="1100">
              <a:solidFill>
                <a:schemeClr val="tx1"/>
              </a:solidFill>
              <a:effectLst/>
              <a:latin typeface="+mn-lt"/>
              <a:ea typeface="+mn-ea"/>
              <a:cs typeface="+mn-cs"/>
            </a:rPr>
            <a:t>2.1</a:t>
          </a:r>
          <a:r>
            <a:rPr kumimoji="1" lang="ja-JP" altLang="ja-JP" sz="1100">
              <a:solidFill>
                <a:schemeClr val="tx1"/>
              </a:solidFill>
              <a:effectLst/>
              <a:latin typeface="+mn-lt"/>
              <a:ea typeface="+mn-ea"/>
              <a:cs typeface="+mn-cs"/>
            </a:rPr>
            <a:t>減少しており、</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ヵ年平均は減となった。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年度において比率は減少し、現状は普通建設事業に係る地方債発行の抑制効果が数値に反映されている状況であると言える。</a:t>
          </a:r>
          <a:endParaRPr lang="ja-JP" altLang="ja-JP" sz="1400">
            <a:solidFill>
              <a:schemeClr val="tx1"/>
            </a:solidFill>
            <a:effectLst/>
          </a:endParaRPr>
        </a:p>
        <a:p>
          <a:r>
            <a:rPr kumimoji="1" lang="ja-JP" altLang="ja-JP" sz="1100">
              <a:solidFill>
                <a:schemeClr val="tx1"/>
              </a:solidFill>
              <a:effectLst/>
              <a:latin typeface="+mn-lt"/>
              <a:ea typeface="+mn-ea"/>
              <a:cs typeface="+mn-cs"/>
            </a:rPr>
            <a:t>　しかし、今後は大型事業の償還が開始となり、地方債元利償還金が一時的に増額となる。引き続き借入限度額を設けるなど抑制を継続し健全化に努める。</a:t>
          </a:r>
          <a:endParaRPr lang="ja-JP" altLang="ja-JP" sz="1400">
            <a:solidFill>
              <a:schemeClr val="tx1"/>
            </a:solidFill>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本町においては、実質公債費比率の算定に用いる満期一括償還地方債の償還の財源として積み立てた額の該当はない。</a:t>
          </a:r>
          <a:endParaRPr kumimoji="1" lang="ja-JP" altLang="en-US" sz="1000">
            <a:solidFill>
              <a:schemeClr val="tx1"/>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一般会計等に係る地方債の現在高においては、大型事業実施による借り入れ増が主な要因となり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年連続しての増加となった。</a:t>
          </a:r>
          <a:endParaRPr lang="ja-JP" altLang="ja-JP" sz="1400">
            <a:effectLst/>
          </a:endParaRPr>
        </a:p>
        <a:p>
          <a:r>
            <a:rPr kumimoji="1" lang="ja-JP" altLang="ja-JP" sz="1100">
              <a:solidFill>
                <a:schemeClr val="dk1"/>
              </a:solidFill>
              <a:effectLst/>
              <a:latin typeface="+mn-lt"/>
              <a:ea typeface="+mn-ea"/>
              <a:cs typeface="+mn-cs"/>
            </a:rPr>
            <a:t>　また、節減に努め、財源不足に陥らないよう財源を捻出し、充当可能基金を増額してきたが、こちらについては減少を続けている。</a:t>
          </a:r>
          <a:endParaRPr lang="ja-JP" altLang="ja-JP" sz="1400">
            <a:effectLst/>
          </a:endParaRPr>
        </a:p>
        <a:p>
          <a:r>
            <a:rPr kumimoji="1" lang="ja-JP" altLang="ja-JP" sz="1100">
              <a:solidFill>
                <a:schemeClr val="dk1"/>
              </a:solidFill>
              <a:effectLst/>
              <a:latin typeface="+mn-lt"/>
              <a:ea typeface="+mn-ea"/>
              <a:cs typeface="+mn-cs"/>
            </a:rPr>
            <a:t>　今後においても大型事業の実施に伴い地方債現在高及び基金繰入が増加する見込みであるが、引き続き将来負担比率の健全化を図っていく。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愛媛県久万高原町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基金全体で残高のピークが</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年度となっており、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年度からは減少に転じ、その後は減少傾向にある。</a:t>
          </a:r>
          <a:endParaRPr lang="ja-JP" altLang="ja-JP" sz="1400">
            <a:effectLst/>
          </a:endParaRPr>
        </a:p>
        <a:p>
          <a:r>
            <a:rPr kumimoji="1" lang="ja-JP" altLang="ja-JP" sz="1100">
              <a:solidFill>
                <a:schemeClr val="dk1"/>
              </a:solidFill>
              <a:effectLst/>
              <a:latin typeface="+mn-lt"/>
              <a:ea typeface="+mn-ea"/>
              <a:cs typeface="+mn-cs"/>
            </a:rPr>
            <a:t>　これは、予算編成時の財源不足分が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から生じ、その補填のために財政調整基金の繰り入れが必要となってきたことと、近年の自然災害の増加に伴う復旧費に基金を充てたことによるものである。また、特定目的基金は</a:t>
          </a:r>
          <a:r>
            <a:rPr kumimoji="1" lang="ja-JP" altLang="en-US" sz="1100">
              <a:solidFill>
                <a:schemeClr val="dk1"/>
              </a:solidFill>
              <a:effectLst/>
              <a:latin typeface="+mn-lt"/>
              <a:ea typeface="+mn-ea"/>
              <a:cs typeface="+mn-cs"/>
            </a:rPr>
            <a:t>環境衛生センターストックヤード整備事業、旧面河支所解体事業</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農業公園敷地購入事業</a:t>
          </a:r>
          <a:r>
            <a:rPr kumimoji="1" lang="ja-JP" altLang="ja-JP" sz="1100">
              <a:solidFill>
                <a:schemeClr val="dk1"/>
              </a:solidFill>
              <a:effectLst/>
              <a:latin typeface="+mn-lt"/>
              <a:ea typeface="+mn-ea"/>
              <a:cs typeface="+mn-cs"/>
            </a:rPr>
            <a:t>等の事業充当のため取り崩しを行っており、総額で減少してきている。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今後は、高齢化、過疎化により自主財源が乏しい上、町の主要財源の交付税が人口減少によって減収していくことから、厳しい財政状況が続くと</a:t>
          </a:r>
          <a:r>
            <a:rPr kumimoji="1" lang="ja-JP" altLang="en-US" sz="1100">
              <a:solidFill>
                <a:schemeClr val="dk1"/>
              </a:solidFill>
              <a:effectLst/>
              <a:latin typeface="+mn-lt"/>
              <a:ea typeface="+mn-ea"/>
              <a:cs typeface="+mn-cs"/>
            </a:rPr>
            <a:t>予想さ</a:t>
          </a:r>
          <a:r>
            <a:rPr kumimoji="1" lang="ja-JP" altLang="ja-JP" sz="1100">
              <a:solidFill>
                <a:schemeClr val="dk1"/>
              </a:solidFill>
              <a:effectLst/>
              <a:latin typeface="+mn-lt"/>
              <a:ea typeface="+mn-ea"/>
              <a:cs typeface="+mn-cs"/>
            </a:rPr>
            <a:t>れ、基金による財源調整が必要となるため減少傾向が続く</a:t>
          </a:r>
          <a:r>
            <a:rPr kumimoji="1" lang="ja-JP" altLang="en-US" sz="1100">
              <a:solidFill>
                <a:schemeClr val="dk1"/>
              </a:solidFill>
              <a:effectLst/>
              <a:latin typeface="+mn-lt"/>
              <a:ea typeface="+mn-ea"/>
              <a:cs typeface="+mn-cs"/>
            </a:rPr>
            <a:t>ことが見込まれる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年度に特定目的基金を再編したが、今後も目的に沿った基金活用を行う。また、積み立て財源が予算内で確保できれば積み立てを行い、必要な事業執行が今後も続けられるように備える。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町の事業執行に必要な特定目的基金が</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年度現在</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基金ある。学校、福祉、農林、環境、防災などそれぞれの目的に沿った基金から、年間の予算に必要とする財源を繰り入れて活用している。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r>
            <a:rPr kumimoji="1" lang="en-US" altLang="ja-JP" sz="1100">
              <a:solidFill>
                <a:schemeClr val="dk1"/>
              </a:solidFill>
              <a:effectLst/>
              <a:latin typeface="+mn-lt"/>
              <a:ea typeface="+mn-ea"/>
              <a:cs typeface="+mn-cs"/>
            </a:rPr>
            <a:t>　R</a:t>
          </a:r>
          <a:r>
            <a:rPr kumimoji="1" lang="ja-JP" altLang="ja-JP" sz="1100">
              <a:solidFill>
                <a:schemeClr val="dk1"/>
              </a:solidFill>
              <a:effectLst/>
              <a:latin typeface="+mn-lt"/>
              <a:ea typeface="+mn-ea"/>
              <a:cs typeface="+mn-cs"/>
            </a:rPr>
            <a:t>元に対前年度△</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百万円となった要因は、防災減災基金（旧柳谷支所解体工事監理・防災情報伝達システム整備工事等）△</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百万円、まちづくり地域振興基金（元気な地域づくり支援事業等）△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百万円、農林業担い手育成確保対策事業地域振興基金（農業公園研修生への補助金等）△</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百万円、子どもの成長応援基金（子どもの成長応援事業補助金等）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百万円、肉用牛産地強化支援事業基金（肉用牛購入）△</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百万円、環境保全基金（ごみ焼却施設解体撤去工事・粗大ごみ解体用ミニショベル購入）△</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百万円、中山間ふるさと水と土保全基金（産業用道路管理補助金交付事業）△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　の取り崩しである。</a:t>
          </a:r>
          <a:endParaRPr lang="ja-JP" altLang="ja-JP" sz="1400">
            <a:effectLst/>
          </a:endParaRPr>
        </a:p>
        <a:p>
          <a:pPr>
            <a:lnSpc>
              <a:spcPts val="1300"/>
            </a:lnSpc>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に対前年度△</a:t>
          </a:r>
          <a:r>
            <a:rPr kumimoji="1" lang="en-US" altLang="ja-JP" sz="1100">
              <a:solidFill>
                <a:schemeClr val="dk1"/>
              </a:solidFill>
              <a:effectLst/>
              <a:latin typeface="+mn-lt"/>
              <a:ea typeface="+mn-ea"/>
              <a:cs typeface="+mn-cs"/>
            </a:rPr>
            <a:t>164</a:t>
          </a:r>
          <a:r>
            <a:rPr kumimoji="1" lang="ja-JP" altLang="ja-JP" sz="1100">
              <a:solidFill>
                <a:schemeClr val="dk1"/>
              </a:solidFill>
              <a:effectLst/>
              <a:latin typeface="+mn-lt"/>
              <a:ea typeface="+mn-ea"/>
              <a:cs typeface="+mn-cs"/>
            </a:rPr>
            <a:t>百万円となった要因は、防災減災基金（防災情報伝達システム整備工事・町民館耐震補強・改修等工事等）△</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百万円、まちづくり地域振興基金（情報通信基盤整備事業等）△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百万円、農林業担い手育成確保対策事業地域振興基金（農業公園研修生への補助金等）△</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百万円、森林基金（原木流通支援事業）△</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百万円、子どもの成長応援基金（子どもの成長応援事業補助金等）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百万円、肉用牛産地強化支援事業基金（肉用牛購入）△</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百万円、環境保全基金（し尿運搬中継施設対策工事・環境衛生センターストックヤード実施設計委託）△</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百万円、中山間ふるさと水と土保全基金（産業用道路管理補助金交付事業）△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百万円、公共施設等総合管理基金（久万高原天体観測館星天城屋根瓦改修工事）△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百万円、国民宿舎基金（施設修繕工事）△</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百万円の取り崩しである。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R3に対前年度△195百万円となった要因は、防災減災基金（旧面河支所解体事業・消防団移動系無線工事監理）△114百万円、まちづくり地域振興基金</a:t>
          </a:r>
          <a:r>
            <a:rPr kumimoji="1" lang="ja-JP" altLang="ja-JP" sz="1100">
              <a:solidFill>
                <a:schemeClr val="dk1"/>
              </a:solidFill>
              <a:effectLst/>
              <a:latin typeface="+mn-lt"/>
              <a:ea typeface="+mn-ea"/>
              <a:cs typeface="+mn-cs"/>
            </a:rPr>
            <a:t>（情報通信基盤整備事業等）△</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農林業担い手育成確保対策事業地域振興基金（農業公園</a:t>
          </a:r>
          <a:r>
            <a:rPr kumimoji="1" lang="ja-JP" altLang="en-US" sz="1100">
              <a:solidFill>
                <a:schemeClr val="dk1"/>
              </a:solidFill>
              <a:effectLst/>
              <a:latin typeface="+mn-lt"/>
              <a:ea typeface="+mn-ea"/>
              <a:cs typeface="+mn-cs"/>
            </a:rPr>
            <a:t>敷地購入費</a:t>
          </a:r>
          <a:r>
            <a:rPr kumimoji="1" lang="ja-JP" altLang="ja-JP"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48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子どもの成長応援基金（子どもの成長応援事業補助金等）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肉用牛産地強化支援事業基金（肉用牛購入）△</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環境保全基金（環境衛生センターストックヤード</a:t>
          </a:r>
          <a:r>
            <a:rPr kumimoji="1" lang="ja-JP" altLang="en-US" sz="1100">
              <a:solidFill>
                <a:schemeClr val="dk1"/>
              </a:solidFill>
              <a:effectLst/>
              <a:latin typeface="+mn-lt"/>
              <a:ea typeface="+mn-ea"/>
              <a:cs typeface="+mn-cs"/>
            </a:rPr>
            <a:t>整備事業</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中山間ふるさと水と土保全基金（産業用道路管理補助金交付事業）△</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百万円、公共施設等総合管理基金（</a:t>
          </a:r>
          <a:r>
            <a:rPr kumimoji="1" lang="ja-JP" altLang="en-US" sz="1100">
              <a:solidFill>
                <a:schemeClr val="dk1"/>
              </a:solidFill>
              <a:effectLst/>
              <a:latin typeface="+mn-lt"/>
              <a:ea typeface="+mn-ea"/>
              <a:cs typeface="+mn-cs"/>
            </a:rPr>
            <a:t>産業文化会館空調設備及びトイレ</a:t>
          </a:r>
          <a:r>
            <a:rPr kumimoji="1" lang="ja-JP" altLang="ja-JP" sz="1100">
              <a:solidFill>
                <a:schemeClr val="dk1"/>
              </a:solidFill>
              <a:effectLst/>
              <a:latin typeface="+mn-lt"/>
              <a:ea typeface="+mn-ea"/>
              <a:cs typeface="+mn-cs"/>
            </a:rPr>
            <a:t>改修工事</a:t>
          </a:r>
          <a:r>
            <a:rPr kumimoji="1" lang="ja-JP" altLang="en-US" sz="1100">
              <a:solidFill>
                <a:schemeClr val="dk1"/>
              </a:solidFill>
              <a:effectLst/>
              <a:latin typeface="+mn-lt"/>
              <a:ea typeface="+mn-ea"/>
              <a:cs typeface="+mn-cs"/>
            </a:rPr>
            <a:t>・町内学校施設非構造物材耐震等点検業務等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、交流拠点施設道の駅「天空の郷さんさん」</a:t>
          </a:r>
          <a:r>
            <a:rPr kumimoji="1" lang="ja-JP" altLang="ja-JP" sz="1100">
              <a:solidFill>
                <a:schemeClr val="dk1"/>
              </a:solidFill>
              <a:effectLst/>
              <a:latin typeface="+mn-lt"/>
              <a:ea typeface="+mn-ea"/>
              <a:cs typeface="+mn-cs"/>
            </a:rPr>
            <a:t>基金（施設修繕工事</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百万円の取り崩しである。</a:t>
          </a:r>
          <a:endParaRPr lang="ja-JP" altLang="ja-JP" sz="1400">
            <a:effectLst/>
          </a:endParaRPr>
        </a:p>
        <a:p>
          <a:pPr>
            <a:lnSpc>
              <a:spcPts val="1300"/>
            </a:lnSpc>
          </a:pPr>
          <a:r>
            <a:rPr kumimoji="1" lang="ja-JP" altLang="ja-JP" sz="1100">
              <a:solidFill>
                <a:schemeClr val="dk1"/>
              </a:solidFill>
              <a:effectLst/>
              <a:latin typeface="+mn-lt"/>
              <a:ea typeface="+mn-ea"/>
              <a:cs typeface="+mn-cs"/>
            </a:rPr>
            <a:t>　その他の基金は、事業内で収入があった場合及び運用利息を積み立て、事業執行時に取り崩しをしている。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300"/>
            </a:lnSpc>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年度末に特定目的基金の再編を行い、</a:t>
          </a:r>
          <a:r>
            <a:rPr kumimoji="1" lang="en-US" altLang="ja-JP" sz="1100">
              <a:solidFill>
                <a:schemeClr val="dk1"/>
              </a:solidFill>
              <a:effectLst/>
              <a:latin typeface="+mn-lt"/>
              <a:ea typeface="+mn-ea"/>
              <a:cs typeface="+mn-cs"/>
            </a:rPr>
            <a:t>22⇒17</a:t>
          </a:r>
          <a:r>
            <a:rPr kumimoji="1" lang="ja-JP" altLang="ja-JP" sz="1100">
              <a:solidFill>
                <a:schemeClr val="dk1"/>
              </a:solidFill>
              <a:effectLst/>
              <a:latin typeface="+mn-lt"/>
              <a:ea typeface="+mn-ea"/>
              <a:cs typeface="+mn-cs"/>
            </a:rPr>
            <a:t>に整理した。</a:t>
          </a:r>
          <a:endParaRPr lang="ja-JP" altLang="ja-JP" sz="1400">
            <a:effectLst/>
          </a:endParaRPr>
        </a:p>
        <a:p>
          <a:pPr>
            <a:lnSpc>
              <a:spcPts val="1300"/>
            </a:lnSpc>
          </a:pPr>
          <a:r>
            <a:rPr kumimoji="1" lang="ja-JP" altLang="ja-JP" sz="1100">
              <a:solidFill>
                <a:schemeClr val="dk1"/>
              </a:solidFill>
              <a:effectLst/>
              <a:latin typeface="+mn-lt"/>
              <a:ea typeface="+mn-ea"/>
              <a:cs typeface="+mn-cs"/>
            </a:rPr>
            <a:t>　今後の財政計画に沿った財源調整に活用するため各基金の取り崩し及び積み立て見通しを行い、計画的かつ適正な管理を行う。</a:t>
          </a:r>
          <a:endParaRPr lang="ja-JP" altLang="ja-JP" sz="1400">
            <a:effectLst/>
          </a:endParaRPr>
        </a:p>
        <a:p>
          <a:pPr>
            <a:lnSpc>
              <a:spcPts val="1300"/>
            </a:lnSpc>
          </a:pPr>
          <a:r>
            <a:rPr kumimoji="1" lang="ja-JP" altLang="ja-JP" sz="1100">
              <a:solidFill>
                <a:schemeClr val="dk1"/>
              </a:solidFill>
              <a:effectLst/>
              <a:latin typeface="+mn-lt"/>
              <a:ea typeface="+mn-ea"/>
              <a:cs typeface="+mn-cs"/>
            </a:rPr>
            <a:t>　また、目的が終了した基金は適宜廃止していく。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nSpc>
              <a:spcPts val="1500"/>
            </a:lnSpc>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増加となった要因は、</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より徴収している菅生残土処理場使用料を財政調整基金へ積み立てていることによるものであり、今後しばらくの間経常的に収入が見込めるものとなっている。また一方では、一般会計の財源不足を補填するために繰り入れを実施し、</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年度は当初予算編成時の財源不足分の補填、災害復旧事業財源、補正や専決予算の財源としての取り崩しも行っている。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額は近年増加している災害への備えと、合併算定替え終了後の普通交付税の減少を見込み、財源不足に陥らないように積極的な積み立てを行ったことにより増加してきたが、予算編成時の財源不足が年々顕著になっており、今後は財源調整のための取り崩し額が増加すると見込まれる。</a:t>
          </a:r>
          <a:endParaRPr lang="ja-JP" altLang="ja-JP" sz="1400">
            <a:effectLst/>
          </a:endParaRPr>
        </a:p>
        <a:p>
          <a:r>
            <a:rPr kumimoji="1" lang="ja-JP" altLang="ja-JP" sz="1100">
              <a:solidFill>
                <a:schemeClr val="dk1"/>
              </a:solidFill>
              <a:effectLst/>
              <a:latin typeface="+mn-lt"/>
              <a:ea typeface="+mn-ea"/>
              <a:cs typeface="+mn-cs"/>
            </a:rPr>
            <a:t>　今後の積み立ては、歳計剰余金と運用利子に加え残土処理場使用料より積み立てを行う見込みだが、運用を定期預金に頼らず債権運用の額を増やすなどして少しでも積み立て財源の確保を行っていく。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mn-lt"/>
              <a:ea typeface="+mn-ea"/>
              <a:cs typeface="+mn-cs"/>
            </a:rPr>
            <a:t>普通交付税の再算定において追加交付となった臨時財政対策債償還基金費分の</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を行い、</a:t>
          </a:r>
          <a:r>
            <a:rPr kumimoji="1" lang="en-US" altLang="ja-JP" sz="1100">
              <a:solidFill>
                <a:schemeClr val="dk1"/>
              </a:solidFill>
              <a:effectLst/>
              <a:latin typeface="+mn-lt"/>
              <a:ea typeface="+mn-ea"/>
              <a:cs typeface="+mn-cs"/>
            </a:rPr>
            <a:t>R3の減債基金は増加となった。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現在繰上償還を予定しておらず、当面計画的な積み立て、取り崩しはともになく、現状維持の方針である。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人口減少や</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を超える高齢化率に加え、基幹産業である農林業の低迷が依然として続き、財政基盤も弱く全国市町村平均や類似団体を大きく下回っている。</a:t>
          </a:r>
          <a:r>
            <a:rPr kumimoji="1" lang="ja-JP" altLang="en-US" sz="1100">
              <a:solidFill>
                <a:schemeClr val="tx1"/>
              </a:solidFill>
              <a:effectLst/>
              <a:latin typeface="+mn-lt"/>
              <a:ea typeface="+mn-ea"/>
              <a:cs typeface="+mn-cs"/>
            </a:rPr>
            <a:t>これまでには、</a:t>
          </a:r>
          <a:r>
            <a:rPr kumimoji="1" lang="ja-JP" altLang="ja-JP" sz="1100">
              <a:solidFill>
                <a:schemeClr val="tx1"/>
              </a:solidFill>
              <a:effectLst/>
              <a:latin typeface="+mn-lt"/>
              <a:ea typeface="+mn-ea"/>
              <a:cs typeface="+mn-cs"/>
            </a:rPr>
            <a:t>歳出面で職階の短縮、一般職</a:t>
          </a:r>
          <a:r>
            <a:rPr kumimoji="1" lang="en-US" altLang="ja-JP" sz="110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行財政改革に取り組み健全化を図る必要があ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162278</xdr:rowOff>
    </xdr:from>
    <xdr:to>
      <xdr:col>23</xdr:col>
      <xdr:colOff>133350</xdr:colOff>
      <xdr:row>43</xdr:row>
      <xdr:rowOff>162278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34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162278</xdr:rowOff>
    </xdr:from>
    <xdr:to>
      <xdr:col>19</xdr:col>
      <xdr:colOff>133350</xdr:colOff>
      <xdr:row>44</xdr:row>
      <xdr:rowOff>4233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4233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111478</xdr:rowOff>
    </xdr:from>
    <xdr:to>
      <xdr:col>23</xdr:col>
      <xdr:colOff>184150</xdr:colOff>
      <xdr:row>44</xdr:row>
      <xdr:rowOff>41628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111478</xdr:rowOff>
    </xdr:from>
    <xdr:to>
      <xdr:col>19</xdr:col>
      <xdr:colOff>184150</xdr:colOff>
      <xdr:row>44</xdr:row>
      <xdr:rowOff>41628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26405</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7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年度は前年度から</a:t>
          </a:r>
          <a:r>
            <a:rPr kumimoji="1" lang="en-US" altLang="ja-JP" sz="1100">
              <a:solidFill>
                <a:schemeClr val="tx1"/>
              </a:solidFill>
              <a:effectLst/>
              <a:latin typeface="+mn-lt"/>
              <a:ea typeface="+mn-ea"/>
              <a:cs typeface="+mn-cs"/>
            </a:rPr>
            <a:t>4.7</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減少し</a:t>
          </a:r>
          <a:r>
            <a:rPr kumimoji="1" lang="en-US" altLang="ja-JP" sz="1100">
              <a:solidFill>
                <a:schemeClr val="tx1"/>
              </a:solidFill>
              <a:effectLst/>
              <a:latin typeface="+mn-lt"/>
              <a:ea typeface="+mn-ea"/>
              <a:cs typeface="+mn-cs"/>
            </a:rPr>
            <a:t>81.7%</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普通交付税</a:t>
          </a:r>
          <a:r>
            <a:rPr kumimoji="1" lang="ja-JP" altLang="en-US" sz="1100">
              <a:solidFill>
                <a:schemeClr val="tx1"/>
              </a:solidFill>
              <a:effectLst/>
              <a:latin typeface="+mn-lt"/>
              <a:ea typeface="+mn-ea"/>
              <a:cs typeface="+mn-cs"/>
            </a:rPr>
            <a:t>の大幅な</a:t>
          </a:r>
          <a:r>
            <a:rPr kumimoji="1" lang="ja-JP" altLang="ja-JP" sz="1100">
              <a:solidFill>
                <a:schemeClr val="tx1"/>
              </a:solidFill>
              <a:effectLst/>
              <a:latin typeface="+mn-lt"/>
              <a:ea typeface="+mn-ea"/>
              <a:cs typeface="+mn-cs"/>
            </a:rPr>
            <a:t>増額が経常収支比率の減少の主な要因として影響している。</a:t>
          </a:r>
          <a:r>
            <a:rPr kumimoji="1" lang="ja-JP" altLang="en-US" sz="1100">
              <a:solidFill>
                <a:schemeClr val="tx1"/>
              </a:solidFill>
              <a:effectLst/>
              <a:latin typeface="+mn-lt"/>
              <a:ea typeface="+mn-ea"/>
              <a:cs typeface="+mn-cs"/>
            </a:rPr>
            <a:t>投資的経費</a:t>
          </a:r>
          <a:r>
            <a:rPr kumimoji="1" lang="ja-JP" altLang="ja-JP" sz="1100">
              <a:solidFill>
                <a:schemeClr val="tx1"/>
              </a:solidFill>
              <a:effectLst/>
              <a:latin typeface="+mn-lt"/>
              <a:ea typeface="+mn-ea"/>
              <a:cs typeface="+mn-cs"/>
            </a:rPr>
            <a:t>や</a:t>
          </a:r>
          <a:r>
            <a:rPr kumimoji="1" lang="ja-JP" altLang="en-US" sz="1100">
              <a:solidFill>
                <a:schemeClr val="tx1"/>
              </a:solidFill>
              <a:effectLst/>
              <a:latin typeface="+mn-lt"/>
              <a:ea typeface="+mn-ea"/>
              <a:cs typeface="+mn-cs"/>
            </a:rPr>
            <a:t>扶助費</a:t>
          </a:r>
          <a:r>
            <a:rPr kumimoji="1" lang="ja-JP" altLang="ja-JP" sz="1100">
              <a:solidFill>
                <a:schemeClr val="tx1"/>
              </a:solidFill>
              <a:effectLst/>
              <a:latin typeface="+mn-lt"/>
              <a:ea typeface="+mn-ea"/>
              <a:cs typeface="+mn-cs"/>
            </a:rPr>
            <a:t>の増加により歳出総額は前年度より</a:t>
          </a:r>
          <a:r>
            <a:rPr kumimoji="1" lang="ja-JP" altLang="en-US" sz="1100">
              <a:solidFill>
                <a:schemeClr val="tx1"/>
              </a:solidFill>
              <a:effectLst/>
              <a:latin typeface="+mn-lt"/>
              <a:ea typeface="+mn-ea"/>
              <a:cs typeface="+mn-cs"/>
            </a:rPr>
            <a:t>増加</a:t>
          </a:r>
          <a:r>
            <a:rPr kumimoji="1" lang="ja-JP" altLang="ja-JP" sz="1100">
              <a:solidFill>
                <a:schemeClr val="tx1"/>
              </a:solidFill>
              <a:effectLst/>
              <a:latin typeface="+mn-lt"/>
              <a:ea typeface="+mn-ea"/>
              <a:cs typeface="+mn-cs"/>
            </a:rPr>
            <a:t>したものの、普通交付税が</a:t>
          </a:r>
          <a:r>
            <a:rPr kumimoji="1" lang="ja-JP" altLang="en-US" sz="1100">
              <a:solidFill>
                <a:schemeClr val="tx1"/>
              </a:solidFill>
              <a:effectLst/>
              <a:latin typeface="+mn-lt"/>
              <a:ea typeface="+mn-ea"/>
              <a:cs typeface="+mn-cs"/>
            </a:rPr>
            <a:t>増額されたことに加え、再算定による追加交付があったことにより、普通交付税は</a:t>
          </a:r>
          <a:r>
            <a:rPr kumimoji="1" lang="ja-JP" altLang="ja-JP" sz="1100">
              <a:solidFill>
                <a:schemeClr val="tx1"/>
              </a:solidFill>
              <a:effectLst/>
              <a:latin typeface="+mn-lt"/>
              <a:ea typeface="+mn-ea"/>
              <a:cs typeface="+mn-cs"/>
            </a:rPr>
            <a:t>対前年比で</a:t>
          </a:r>
          <a:r>
            <a:rPr kumimoji="1" lang="en-US" altLang="ja-JP" sz="1100">
              <a:solidFill>
                <a:schemeClr val="tx1"/>
              </a:solidFill>
              <a:effectLst/>
              <a:latin typeface="+mn-lt"/>
              <a:ea typeface="+mn-ea"/>
              <a:cs typeface="+mn-cs"/>
            </a:rPr>
            <a:t>2</a:t>
          </a:r>
          <a:r>
            <a:rPr kumimoji="1" lang="ja-JP" altLang="en-US" sz="1100">
              <a:solidFill>
                <a:schemeClr val="tx1"/>
              </a:solidFill>
              <a:effectLst/>
              <a:latin typeface="+mn-lt"/>
              <a:ea typeface="+mn-ea"/>
              <a:cs typeface="+mn-cs"/>
            </a:rPr>
            <a:t>億</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千万円（</a:t>
          </a:r>
          <a:r>
            <a:rPr kumimoji="1" lang="en-US" altLang="ja-JP" sz="1100">
              <a:solidFill>
                <a:schemeClr val="tx1"/>
              </a:solidFill>
              <a:effectLst/>
              <a:latin typeface="+mn-lt"/>
              <a:ea typeface="+mn-ea"/>
              <a:cs typeface="+mn-cs"/>
            </a:rPr>
            <a:t>4.9</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となり</a:t>
          </a:r>
          <a:r>
            <a:rPr kumimoji="1" lang="ja-JP" altLang="ja-JP" sz="1100">
              <a:solidFill>
                <a:schemeClr val="tx1"/>
              </a:solidFill>
              <a:effectLst/>
              <a:latin typeface="+mn-lt"/>
              <a:ea typeface="+mn-ea"/>
              <a:cs typeface="+mn-cs"/>
            </a:rPr>
            <a:t>、経常収支比率は減少した。</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人口は減少していくものの今後必要となるコストはしばらくの間一定の規模を維持し続けるものと予想される。また施設の老朽化が深刻であり、将来にわたってコストの削減が図られるよう公共施設等総合管理計画に基づいて施設の適正化を図り、一層歳出規模の適正化を進めていかなければならない。</a:t>
          </a:r>
          <a:endParaRPr lang="ja-JP" altLang="ja-JP" sz="1400">
            <a:solidFill>
              <a:schemeClr val="tx1"/>
            </a:solidFill>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5842</xdr:rowOff>
    </xdr:from>
    <xdr:to>
      <xdr:col>23</xdr:col>
      <xdr:colOff>133350</xdr:colOff>
      <xdr:row>63</xdr:row>
      <xdr:rowOff>61214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635742"/>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762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6256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762</xdr:rowOff>
    </xdr:from>
    <xdr:to>
      <xdr:col>15</xdr:col>
      <xdr:colOff>82550</xdr:colOff>
      <xdr:row>64</xdr:row>
      <xdr:rowOff>10414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7356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64</xdr:row>
      <xdr:rowOff>10414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0599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121412</xdr:rowOff>
    </xdr:from>
    <xdr:to>
      <xdr:col>15</xdr:col>
      <xdr:colOff>133350</xdr:colOff>
      <xdr:row>64</xdr:row>
      <xdr:rowOff>51562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36339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131064</xdr:rowOff>
    </xdr:from>
    <xdr:to>
      <xdr:col>11</xdr:col>
      <xdr:colOff>82550</xdr:colOff>
      <xdr:row>64</xdr:row>
      <xdr:rowOff>61214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45991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53848</xdr:rowOff>
    </xdr:from>
    <xdr:to>
      <xdr:col>7</xdr:col>
      <xdr:colOff>31750</xdr:colOff>
      <xdr:row>63</xdr:row>
      <xdr:rowOff>155448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140225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ts val="15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主に人件費が要因となり、全国平均や県平均と比較しても約</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倍の決算額となっている。また昨年に引き続き、類似団体の中でも高い水準に位置している。主な要因としては、町村合併に伴い一部事務組合から引き継いだ消防本部、養護老人ホームやごみ処理施設等の運営を町独自で実施することとなったため職員数が増加したことに伴う人件費や、その施設の維持管理費が増加したことなどが挙げられる。さらに、</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3年度においては旧面河支所解体工事や庁内ネットワーク仮想化業務などの大型事業実施により物件費決算額も増加した。さらには、</a:t>
          </a:r>
          <a:r>
            <a:rPr kumimoji="1" lang="ja-JP" altLang="ja-JP" sz="1100">
              <a:solidFill>
                <a:schemeClr val="tx1"/>
              </a:solidFill>
              <a:effectLst/>
              <a:latin typeface="+mn-lt"/>
              <a:ea typeface="+mn-ea"/>
              <a:cs typeface="+mn-cs"/>
            </a:rPr>
            <a:t>過疎・少子高齢化等に伴う人口減少により、人口一人当たりの決算額数値を引き上げている。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158837</xdr:rowOff>
    </xdr:from>
    <xdr:to>
      <xdr:col>23</xdr:col>
      <xdr:colOff>133350</xdr:colOff>
      <xdr:row>84</xdr:row>
      <xdr:rowOff>77481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389187"/>
          <a:ext cx="838200" cy="9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100121</xdr:rowOff>
    </xdr:from>
    <xdr:to>
      <xdr:col>19</xdr:col>
      <xdr:colOff>133350</xdr:colOff>
      <xdr:row>83</xdr:row>
      <xdr:rowOff>158837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330471"/>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75736</xdr:rowOff>
    </xdr:from>
    <xdr:to>
      <xdr:col>15</xdr:col>
      <xdr:colOff>82550</xdr:colOff>
      <xdr:row>83</xdr:row>
      <xdr:rowOff>100121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06086"/>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75736</xdr:rowOff>
    </xdr:from>
    <xdr:to>
      <xdr:col>11</xdr:col>
      <xdr:colOff>31750</xdr:colOff>
      <xdr:row>83</xdr:row>
      <xdr:rowOff>108911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306086"/>
          <a:ext cx="889000" cy="3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26681</xdr:rowOff>
    </xdr:from>
    <xdr:to>
      <xdr:col>23</xdr:col>
      <xdr:colOff>184150</xdr:colOff>
      <xdr:row>84</xdr:row>
      <xdr:rowOff>128281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4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170208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40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108037</xdr:rowOff>
    </xdr:from>
    <xdr:to>
      <xdr:col>19</xdr:col>
      <xdr:colOff>184150</xdr:colOff>
      <xdr:row>84</xdr:row>
      <xdr:rowOff>38187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33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22964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424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49321</xdr:rowOff>
    </xdr:from>
    <xdr:to>
      <xdr:col>15</xdr:col>
      <xdr:colOff>133350</xdr:colOff>
      <xdr:row>83</xdr:row>
      <xdr:rowOff>150921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2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135698</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36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24936</xdr:rowOff>
    </xdr:from>
    <xdr:to>
      <xdr:col>11</xdr:col>
      <xdr:colOff>82550</xdr:colOff>
      <xdr:row>83</xdr:row>
      <xdr:rowOff>126536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111313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4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58111</xdr:rowOff>
    </xdr:from>
    <xdr:to>
      <xdr:col>7</xdr:col>
      <xdr:colOff>31750</xdr:colOff>
      <xdr:row>83</xdr:row>
      <xdr:rowOff>159711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2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144488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7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年度より国の給与水準引き下げにより高水準となっていたが、国給与制限解除以降は低水準となった。前年度から数値は</a:t>
          </a:r>
          <a:r>
            <a:rPr kumimoji="1" lang="ja-JP" altLang="en-US" sz="1100">
              <a:solidFill>
                <a:schemeClr val="tx1"/>
              </a:solidFill>
              <a:effectLst/>
              <a:latin typeface="+mn-lt"/>
              <a:ea typeface="+mn-ea"/>
              <a:cs typeface="+mn-cs"/>
            </a:rPr>
            <a:t>変化がない</a:t>
          </a:r>
          <a:r>
            <a:rPr kumimoji="1" lang="ja-JP" altLang="ja-JP" sz="1100">
              <a:solidFill>
                <a:schemeClr val="tx1"/>
              </a:solidFill>
              <a:effectLst/>
              <a:latin typeface="+mn-lt"/>
              <a:ea typeface="+mn-ea"/>
              <a:cs typeface="+mn-cs"/>
            </a:rPr>
            <a:t>ものの、引き続き類似団体平均値より低い値となっている。今後も人事評価制度の運用により、給与水準の適正化に努める。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85089</xdr:rowOff>
    </xdr:from>
    <xdr:to>
      <xdr:col>81</xdr:col>
      <xdr:colOff>44450</xdr:colOff>
      <xdr:row>83</xdr:row>
      <xdr:rowOff>85089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3154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85089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283266"/>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101177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28326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93134</xdr:rowOff>
    </xdr:from>
    <xdr:to>
      <xdr:col>68</xdr:col>
      <xdr:colOff>152400</xdr:colOff>
      <xdr:row>83</xdr:row>
      <xdr:rowOff>101177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32348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34289</xdr:rowOff>
    </xdr:from>
    <xdr:to>
      <xdr:col>81</xdr:col>
      <xdr:colOff>95250</xdr:colOff>
      <xdr:row>83</xdr:row>
      <xdr:rowOff>135889</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50816</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34289</xdr:rowOff>
    </xdr:from>
    <xdr:to>
      <xdr:col>77</xdr:col>
      <xdr:colOff>95250</xdr:colOff>
      <xdr:row>83</xdr:row>
      <xdr:rowOff>135889</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146066</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50377</xdr:rowOff>
    </xdr:from>
    <xdr:to>
      <xdr:col>68</xdr:col>
      <xdr:colOff>203200</xdr:colOff>
      <xdr:row>83</xdr:row>
      <xdr:rowOff>151977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162154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42334</xdr:rowOff>
    </xdr:from>
    <xdr:to>
      <xdr:col>64</xdr:col>
      <xdr:colOff>152400</xdr:colOff>
      <xdr:row>83</xdr:row>
      <xdr:rowOff>143934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154111</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8</a:t>
          </a:r>
          <a:r>
            <a:rPr kumimoji="1" lang="ja-JP" altLang="ja-JP" sz="1100">
              <a:solidFill>
                <a:schemeClr val="tx1"/>
              </a:solidFill>
              <a:effectLst/>
              <a:latin typeface="+mn-lt"/>
              <a:ea typeface="+mn-ea"/>
              <a:cs typeface="+mn-cs"/>
            </a:rPr>
            <a:t>月に町村合併、翌年</a:t>
          </a:r>
          <a:r>
            <a:rPr kumimoji="1" lang="en-US" altLang="ja-JP" sz="1100">
              <a:solidFill>
                <a:schemeClr val="tx1"/>
              </a:solidFill>
              <a:effectLst/>
              <a:latin typeface="+mn-lt"/>
              <a:ea typeface="+mn-ea"/>
              <a:cs typeface="+mn-cs"/>
            </a:rPr>
            <a:t>1</a:t>
          </a:r>
          <a:r>
            <a:rPr kumimoji="1" lang="ja-JP" altLang="ja-JP" sz="1100">
              <a:solidFill>
                <a:schemeClr val="tx1"/>
              </a:solidFill>
              <a:effectLst/>
              <a:latin typeface="+mn-lt"/>
              <a:ea typeface="+mn-ea"/>
              <a:cs typeface="+mn-cs"/>
            </a:rPr>
            <a:t>月の一部事務組合解散による職員受入があったことから、職員数については相当数の増とな</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一般行政職員の採用凍結の実施、定年退職等により減少を重ねてきたが、依然として全国平均・県平均との比較では突出して職員が多く、人口</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人当たり職員数は類似団体の中で</a:t>
          </a:r>
          <a:r>
            <a:rPr kumimoji="1" lang="ja-JP" altLang="en-US" sz="1100">
              <a:solidFill>
                <a:schemeClr val="tx1"/>
              </a:solidFill>
              <a:effectLst/>
              <a:latin typeface="+mn-lt"/>
              <a:ea typeface="+mn-ea"/>
              <a:cs typeface="+mn-cs"/>
            </a:rPr>
            <a:t>も高い数値であり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a:t>
          </a:r>
          <a:r>
            <a:rPr kumimoji="1" lang="en-US" altLang="ja-JP" sz="1100">
              <a:solidFill>
                <a:schemeClr val="tx1"/>
              </a:solidFill>
              <a:effectLst/>
              <a:latin typeface="+mn-lt"/>
              <a:ea typeface="+mn-ea"/>
              <a:cs typeface="+mn-cs"/>
            </a:rPr>
            <a:t>29.80</a:t>
          </a:r>
          <a:r>
            <a:rPr kumimoji="1" lang="ja-JP" altLang="ja-JP" sz="1100">
              <a:solidFill>
                <a:schemeClr val="tx1"/>
              </a:solidFill>
              <a:effectLst/>
              <a:latin typeface="+mn-lt"/>
              <a:ea typeface="+mn-ea"/>
              <a:cs typeface="+mn-cs"/>
            </a:rPr>
            <a:t>人となっている。</a:t>
          </a:r>
          <a:endParaRPr lang="ja-JP" altLang="ja-JP" sz="1400">
            <a:solidFill>
              <a:schemeClr val="tx1"/>
            </a:solidFill>
            <a:effectLst/>
          </a:endParaRPr>
        </a:p>
        <a:p>
          <a:pPr>
            <a:lnSpc>
              <a:spcPts val="1500"/>
            </a:lnSpc>
          </a:pPr>
          <a:r>
            <a:rPr kumimoji="1" lang="ja-JP" altLang="ja-JP" sz="1100">
              <a:solidFill>
                <a:schemeClr val="tx1"/>
              </a:solidFill>
              <a:effectLst/>
              <a:latin typeface="+mn-lt"/>
              <a:ea typeface="+mn-ea"/>
              <a:cs typeface="+mn-cs"/>
            </a:rPr>
            <a:t>　県内最大面積の本町では、集落点在による行政効率が悪く、行政サービスの低下を招かないためにも多くの職員数が必要であるが、経常的固定経費の維持が財政硬直化の最大要因となることから事業規模に応じた定員適正化を今後においても進める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8350</xdr:rowOff>
    </xdr:from>
    <xdr:to>
      <xdr:col>81</xdr:col>
      <xdr:colOff>44450</xdr:colOff>
      <xdr:row>66</xdr:row>
      <xdr:rowOff>70485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324050"/>
          <a:ext cx="8382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8350</xdr:rowOff>
    </xdr:from>
    <xdr:to>
      <xdr:col>77</xdr:col>
      <xdr:colOff>44450</xdr:colOff>
      <xdr:row>66</xdr:row>
      <xdr:rowOff>35496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1324050"/>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100774</xdr:rowOff>
    </xdr:from>
    <xdr:to>
      <xdr:col>72</xdr:col>
      <xdr:colOff>203200</xdr:colOff>
      <xdr:row>66</xdr:row>
      <xdr:rowOff>35496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24502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100774</xdr:rowOff>
    </xdr:from>
    <xdr:to>
      <xdr:col>68</xdr:col>
      <xdr:colOff>152400</xdr:colOff>
      <xdr:row>65</xdr:row>
      <xdr:rowOff>139986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1245024"/>
          <a:ext cx="889000" cy="3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19685</xdr:rowOff>
    </xdr:from>
    <xdr:to>
      <xdr:col>81</xdr:col>
      <xdr:colOff>95250</xdr:colOff>
      <xdr:row>66</xdr:row>
      <xdr:rowOff>121285</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87012</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23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129000</xdr:rowOff>
    </xdr:from>
    <xdr:to>
      <xdr:col>77</xdr:col>
      <xdr:colOff>95250</xdr:colOff>
      <xdr:row>66</xdr:row>
      <xdr:rowOff>59150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27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43927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359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156146</xdr:rowOff>
    </xdr:from>
    <xdr:to>
      <xdr:col>73</xdr:col>
      <xdr:colOff>44450</xdr:colOff>
      <xdr:row>66</xdr:row>
      <xdr:rowOff>86296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71073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38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49974</xdr:rowOff>
    </xdr:from>
    <xdr:to>
      <xdr:col>68</xdr:col>
      <xdr:colOff>203200</xdr:colOff>
      <xdr:row>65</xdr:row>
      <xdr:rowOff>151574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19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136351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28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89186</xdr:rowOff>
    </xdr:from>
    <xdr:to>
      <xdr:col>64</xdr:col>
      <xdr:colOff>152400</xdr:colOff>
      <xdr:row>66</xdr:row>
      <xdr:rowOff>19336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23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4113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31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前年度比</a:t>
          </a:r>
          <a:r>
            <a:rPr kumimoji="1" lang="en-US" altLang="ja-JP" sz="1100">
              <a:solidFill>
                <a:schemeClr val="tx1"/>
              </a:solidFill>
              <a:effectLst/>
              <a:latin typeface="+mn-lt"/>
              <a:ea typeface="+mn-ea"/>
              <a:cs typeface="+mn-cs"/>
            </a:rPr>
            <a:t>0.7</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改善した。平成</a:t>
          </a:r>
          <a:r>
            <a:rPr kumimoji="1" lang="en-US" altLang="ja-JP" sz="1100">
              <a:solidFill>
                <a:schemeClr val="tx1"/>
              </a:solidFill>
              <a:effectLst/>
              <a:latin typeface="+mn-lt"/>
              <a:ea typeface="+mn-ea"/>
              <a:cs typeface="+mn-cs"/>
            </a:rPr>
            <a:t>29</a:t>
          </a:r>
          <a:r>
            <a:rPr kumimoji="1" lang="ja-JP" altLang="ja-JP" sz="1100">
              <a:solidFill>
                <a:schemeClr val="tx1"/>
              </a:solidFill>
              <a:effectLst/>
              <a:latin typeface="+mn-lt"/>
              <a:ea typeface="+mn-ea"/>
              <a:cs typeface="+mn-cs"/>
            </a:rPr>
            <a:t>年度から過去の大規模事業の償還が開始となったことを要因として</a:t>
          </a:r>
          <a:r>
            <a:rPr kumimoji="1" lang="ja-JP" altLang="en-US" sz="1100">
              <a:solidFill>
                <a:schemeClr val="tx1"/>
              </a:solidFill>
              <a:effectLst/>
              <a:latin typeface="+mn-lt"/>
              <a:ea typeface="+mn-ea"/>
              <a:cs typeface="+mn-cs"/>
            </a:rPr>
            <a:t>令和</a:t>
          </a:r>
          <a:r>
            <a:rPr kumimoji="1" lang="ja-JP" altLang="ja-JP" sz="1100">
              <a:solidFill>
                <a:schemeClr val="tx1"/>
              </a:solidFill>
              <a:effectLst/>
              <a:latin typeface="+mn-lt"/>
              <a:ea typeface="+mn-ea"/>
              <a:cs typeface="+mn-cs"/>
            </a:rPr>
            <a:t>元年度まで連続して悪化を続けていたが、令和</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年度に改善に転じた</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引き続き地方債の借入限度を設けるなど抑制を継続し比率改善を目指していく。</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44027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01717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44027</xdr:rowOff>
    </xdr:from>
    <xdr:to>
      <xdr:col>77</xdr:col>
      <xdr:colOff>44450</xdr:colOff>
      <xdr:row>41</xdr:row>
      <xdr:rowOff>100330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734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711369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44027</xdr:rowOff>
    </xdr:from>
    <xdr:to>
      <xdr:col>68</xdr:col>
      <xdr:colOff>152400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70734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164677</xdr:rowOff>
    </xdr:from>
    <xdr:to>
      <xdr:col>77</xdr:col>
      <xdr:colOff>95250</xdr:colOff>
      <xdr:row>41</xdr:row>
      <xdr:rowOff>94827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119821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164677</xdr:rowOff>
    </xdr:from>
    <xdr:to>
      <xdr:col>64</xdr:col>
      <xdr:colOff>152400</xdr:colOff>
      <xdr:row>41</xdr:row>
      <xdr:rowOff>94827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79604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tx1"/>
              </a:solidFill>
              <a:effectLst/>
              <a:latin typeface="+mn-lt"/>
              <a:ea typeface="+mn-ea"/>
              <a:cs typeface="+mn-cs"/>
            </a:rPr>
            <a:t>充当可能基金、充当可能特定歳入、</a:t>
          </a:r>
          <a:r>
            <a:rPr kumimoji="1" lang="ja-JP" altLang="ja-JP" sz="1100">
              <a:solidFill>
                <a:schemeClr val="tx1"/>
              </a:solidFill>
              <a:effectLst/>
              <a:latin typeface="+mn-lt"/>
              <a:ea typeface="+mn-ea"/>
              <a:cs typeface="+mn-cs"/>
            </a:rPr>
            <a:t>基準財政需要額算入見込額</a:t>
          </a:r>
          <a:r>
            <a:rPr kumimoji="1" lang="ja-JP" altLang="en-US" sz="1100">
              <a:solidFill>
                <a:schemeClr val="tx1"/>
              </a:solidFill>
              <a:effectLst/>
              <a:latin typeface="+mn-lt"/>
              <a:ea typeface="+mn-ea"/>
              <a:cs typeface="+mn-cs"/>
            </a:rPr>
            <a:t>はいずれも前年度より減額となっているが、</a:t>
          </a:r>
          <a:r>
            <a:rPr kumimoji="1" lang="ja-JP" altLang="ja-JP" sz="1100">
              <a:solidFill>
                <a:schemeClr val="tx1"/>
              </a:solidFill>
              <a:effectLst/>
              <a:latin typeface="+mn-lt"/>
              <a:ea typeface="+mn-ea"/>
              <a:cs typeface="+mn-cs"/>
            </a:rPr>
            <a:t>充当可能財源</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将来負担額を上回</a:t>
          </a:r>
          <a:r>
            <a:rPr kumimoji="1" lang="ja-JP" altLang="en-US" sz="1100">
              <a:solidFill>
                <a:schemeClr val="tx1"/>
              </a:solidFill>
              <a:effectLst/>
              <a:latin typeface="+mn-lt"/>
              <a:ea typeface="+mn-ea"/>
              <a:cs typeface="+mn-cs"/>
            </a:rPr>
            <a:t>ってお</a:t>
          </a:r>
          <a:r>
            <a:rPr kumimoji="1" lang="ja-JP" altLang="ja-JP" sz="1100">
              <a:solidFill>
                <a:schemeClr val="tx1"/>
              </a:solidFill>
              <a:effectLst/>
              <a:latin typeface="+mn-lt"/>
              <a:ea typeface="+mn-ea"/>
              <a:cs typeface="+mn-cs"/>
            </a:rPr>
            <a:t>り、将来負担比率は令和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年度も表れない結果とな</a:t>
          </a:r>
          <a:r>
            <a:rPr kumimoji="1" lang="ja-JP" altLang="en-US" sz="1100">
              <a:solidFill>
                <a:schemeClr val="tx1"/>
              </a:solidFill>
              <a:effectLst/>
              <a:latin typeface="+mn-lt"/>
              <a:ea typeface="+mn-ea"/>
              <a:cs typeface="+mn-cs"/>
            </a:rPr>
            <a:t>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人口減少により普通交付税の削減が見込まれ、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44822</xdr:rowOff>
    </xdr:from>
    <xdr:ext cx="9099176" cy="571502"/>
    <xdr:sp macro="" textlink="">
      <xdr:nvSpPr>
        <xdr:cNvPr id="448" name="テキスト ボックス 447">
          <a:extLst>
            <a:ext uri="{FF2B5EF4-FFF2-40B4-BE49-F238E27FC236}">
              <a16:creationId xmlns:a16="http://schemas.microsoft.com/office/drawing/2014/main" id="{0BD86F0C-F200-4250-B06B-78816585C07F}"/>
            </a:ext>
          </a:extLst>
        </xdr:cNvPr>
        <xdr:cNvSpPr txBox="1"/>
      </xdr:nvSpPr>
      <xdr:spPr>
        <a:xfrm>
          <a:off x="773206" y="4415116"/>
          <a:ext cx="9099176" cy="5715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4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町村合併に伴い一部事務組合の職員の身分をそのまま引き継いだことにより、町の規模に対して職員数が増大し、経常収支比率を押し上げる要因となっている（</a:t>
          </a:r>
          <a:r>
            <a:rPr kumimoji="1" lang="en-US" altLang="ja-JP" sz="1100">
              <a:solidFill>
                <a:schemeClr val="tx1"/>
              </a:solidFill>
              <a:effectLst/>
              <a:latin typeface="+mn-lt"/>
              <a:ea typeface="+mn-ea"/>
              <a:cs typeface="+mn-cs"/>
            </a:rPr>
            <a:t>32.2</a:t>
          </a:r>
          <a:r>
            <a:rPr kumimoji="1" lang="ja-JP" altLang="ja-JP" sz="1100">
              <a:solidFill>
                <a:schemeClr val="tx1"/>
              </a:solidFill>
              <a:effectLst/>
              <a:latin typeface="+mn-lt"/>
              <a:ea typeface="+mn-ea"/>
              <a:cs typeface="+mn-cs"/>
            </a:rPr>
            <a:t>％　類似団体平均</a:t>
          </a:r>
          <a:r>
            <a:rPr kumimoji="1" lang="en-US" altLang="ja-JP" sz="1100">
              <a:solidFill>
                <a:schemeClr val="tx1"/>
              </a:solidFill>
              <a:effectLst/>
              <a:latin typeface="+mn-lt"/>
              <a:ea typeface="+mn-ea"/>
              <a:cs typeface="+mn-cs"/>
            </a:rPr>
            <a:t>23.3%</a:t>
          </a:r>
          <a:r>
            <a:rPr kumimoji="1" lang="ja-JP" altLang="ja-JP" sz="1100">
              <a:solidFill>
                <a:schemeClr val="tx1"/>
              </a:solidFill>
              <a:effectLst/>
              <a:latin typeface="+mn-lt"/>
              <a:ea typeface="+mn-ea"/>
              <a:cs typeface="+mn-cs"/>
            </a:rPr>
            <a:t>）が、職員の定員管理や給与の適正化等に努めており、町村合併を行った平成</a:t>
          </a:r>
          <a:r>
            <a:rPr kumimoji="1" lang="en-US" altLang="ja-JP" sz="1100">
              <a:solidFill>
                <a:schemeClr val="tx1"/>
              </a:solidFill>
              <a:effectLst/>
              <a:latin typeface="+mn-lt"/>
              <a:ea typeface="+mn-ea"/>
              <a:cs typeface="+mn-cs"/>
            </a:rPr>
            <a:t>16</a:t>
          </a:r>
          <a:r>
            <a:rPr kumimoji="1" lang="ja-JP" altLang="ja-JP" sz="1100">
              <a:solidFill>
                <a:schemeClr val="tx1"/>
              </a:solidFill>
              <a:effectLst/>
              <a:latin typeface="+mn-lt"/>
              <a:ea typeface="+mn-ea"/>
              <a:cs typeface="+mn-cs"/>
            </a:rPr>
            <a:t>年度と比較して、職員数や職員給与費は着実に減少してきた。しかし、近年退職による欠員の補充をある程度行うようになり、そのことを原因とした人件費の増加傾向</a:t>
          </a:r>
          <a:r>
            <a:rPr kumimoji="1" lang="ja-JP" altLang="en-US" sz="1100">
              <a:solidFill>
                <a:schemeClr val="tx1"/>
              </a:solidFill>
              <a:effectLst/>
              <a:latin typeface="+mn-lt"/>
              <a:ea typeface="+mn-ea"/>
              <a:cs typeface="+mn-cs"/>
            </a:rPr>
            <a:t>もみられるほか</a:t>
          </a:r>
          <a:r>
            <a:rPr kumimoji="1" lang="ja-JP" altLang="ja-JP" sz="1100">
              <a:solidFill>
                <a:schemeClr val="tx1"/>
              </a:solidFill>
              <a:effectLst/>
              <a:latin typeface="+mn-lt"/>
              <a:ea typeface="+mn-ea"/>
              <a:cs typeface="+mn-cs"/>
            </a:rPr>
            <a:t>、会計年度任用職員制度の</a:t>
          </a:r>
          <a:r>
            <a:rPr kumimoji="1" lang="ja-JP" altLang="en-US" sz="1100">
              <a:solidFill>
                <a:schemeClr val="tx1"/>
              </a:solidFill>
              <a:effectLst/>
              <a:latin typeface="+mn-lt"/>
              <a:ea typeface="+mn-ea"/>
              <a:cs typeface="+mn-cs"/>
            </a:rPr>
            <a:t>影響</a:t>
          </a:r>
          <a:r>
            <a:rPr kumimoji="1" lang="ja-JP" altLang="ja-JP" sz="1100">
              <a:solidFill>
                <a:schemeClr val="tx1"/>
              </a:solidFill>
              <a:effectLst/>
              <a:latin typeface="+mn-lt"/>
              <a:ea typeface="+mn-ea"/>
              <a:cs typeface="+mn-cs"/>
            </a:rPr>
            <a:t>により</a:t>
          </a:r>
          <a:r>
            <a:rPr kumimoji="1" lang="ja-JP" altLang="en-US" sz="1100">
              <a:solidFill>
                <a:schemeClr val="tx1"/>
              </a:solidFill>
              <a:effectLst/>
              <a:latin typeface="+mn-lt"/>
              <a:ea typeface="+mn-ea"/>
              <a:cs typeface="+mn-cs"/>
            </a:rPr>
            <a:t>、今後も比較的高いままの推移が見込まれる</a:t>
          </a:r>
          <a:r>
            <a:rPr kumimoji="1" lang="ja-JP" altLang="ja-JP" sz="1100">
              <a:solidFill>
                <a:schemeClr val="tx1"/>
              </a:solidFill>
              <a:effectLst/>
              <a:latin typeface="+mn-lt"/>
              <a:ea typeface="+mn-ea"/>
              <a:cs typeface="+mn-cs"/>
            </a:rPr>
            <a:t>。引続き職員の適正な人員配置や定員の適正化を図り、人件費の削減に努める。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56134</xdr:rowOff>
    </xdr:from>
    <xdr:to>
      <xdr:col>24</xdr:col>
      <xdr:colOff>25400</xdr:colOff>
      <xdr:row>39</xdr:row>
      <xdr:rowOff>156718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4268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60706</xdr:rowOff>
    </xdr:from>
    <xdr:to>
      <xdr:col>19</xdr:col>
      <xdr:colOff>187325</xdr:colOff>
      <xdr:row>39</xdr:row>
      <xdr:rowOff>156718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472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60706</xdr:rowOff>
    </xdr:from>
    <xdr:to>
      <xdr:col>15</xdr:col>
      <xdr:colOff>98425</xdr:colOff>
      <xdr:row>39</xdr:row>
      <xdr:rowOff>110998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7472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51562</xdr:rowOff>
    </xdr:from>
    <xdr:to>
      <xdr:col>11</xdr:col>
      <xdr:colOff>9525</xdr:colOff>
      <xdr:row>39</xdr:row>
      <xdr:rowOff>110998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381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5334</xdr:rowOff>
    </xdr:from>
    <xdr:to>
      <xdr:col>24</xdr:col>
      <xdr:colOff>76200</xdr:colOff>
      <xdr:row>39</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148861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105918</xdr:rowOff>
    </xdr:from>
    <xdr:to>
      <xdr:col>20</xdr:col>
      <xdr:colOff>38100</xdr:colOff>
      <xdr:row>40</xdr:row>
      <xdr:rowOff>36068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20845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9906</xdr:rowOff>
    </xdr:from>
    <xdr:to>
      <xdr:col>15</xdr:col>
      <xdr:colOff>149225</xdr:colOff>
      <xdr:row>39</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96283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60198</xdr:rowOff>
    </xdr:from>
    <xdr:to>
      <xdr:col>11</xdr:col>
      <xdr:colOff>60325</xdr:colOff>
      <xdr:row>39</xdr:row>
      <xdr:rowOff>161798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74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146575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83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762</xdr:rowOff>
    </xdr:from>
    <xdr:to>
      <xdr:col>6</xdr:col>
      <xdr:colOff>171450</xdr:colOff>
      <xdr:row>39</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物品（車両や消耗品等）や契約等の一元化に取り組み、コスト削減を図ってきたところである。</a:t>
          </a:r>
          <a:endParaRPr lang="ja-JP" altLang="ja-JP" sz="1400">
            <a:solidFill>
              <a:schemeClr val="tx1"/>
            </a:solidFill>
            <a:effectLst/>
          </a:endParaRPr>
        </a:p>
        <a:p>
          <a:r>
            <a:rPr kumimoji="1" lang="ja-JP" altLang="ja-JP" sz="1100">
              <a:solidFill>
                <a:schemeClr val="tx1"/>
              </a:solidFill>
              <a:effectLst/>
              <a:latin typeface="+mn-lt"/>
              <a:ea typeface="+mn-ea"/>
              <a:cs typeface="+mn-cs"/>
            </a:rPr>
            <a:t>　地理的要因により行政効率が悪いうえに、公共施設の指定管理者制度の導入やごみ処理等の委託業務によって、今後増加する要因も見込まれ、より経費節減に取り組む必要がある。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108712</xdr:rowOff>
    </xdr:from>
    <xdr:to>
      <xdr:col>82</xdr:col>
      <xdr:colOff>107950</xdr:colOff>
      <xdr:row>16</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8519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140716</xdr:rowOff>
    </xdr:from>
    <xdr:to>
      <xdr:col>78</xdr:col>
      <xdr:colOff>69850</xdr:colOff>
      <xdr:row>17</xdr:row>
      <xdr:rowOff>56134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839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56134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15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74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扶助費については、こ</a:t>
          </a:r>
          <a:r>
            <a:rPr kumimoji="1" lang="ja-JP" altLang="en-US" sz="1100">
              <a:solidFill>
                <a:schemeClr val="tx1"/>
              </a:solidFill>
              <a:effectLst/>
              <a:latin typeface="+mn-lt"/>
              <a:ea typeface="+mn-ea"/>
              <a:cs typeface="+mn-cs"/>
            </a:rPr>
            <a:t>こ近年は</a:t>
          </a:r>
          <a:r>
            <a:rPr kumimoji="1" lang="ja-JP" altLang="ja-JP" sz="1100">
              <a:solidFill>
                <a:schemeClr val="tx1"/>
              </a:solidFill>
              <a:effectLst/>
              <a:latin typeface="+mn-lt"/>
              <a:ea typeface="+mn-ea"/>
              <a:cs typeface="+mn-cs"/>
            </a:rPr>
            <a:t>比較的</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傾向にあ</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年度は前年度より</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％減少し、ここ近年で一番低い数値となった。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扶助費についてはその年度の需要によって左右されることが多い。</a:t>
          </a:r>
          <a:endParaRPr lang="ja-JP" altLang="ja-JP" sz="1400">
            <a:solidFill>
              <a:schemeClr val="tx1"/>
            </a:solidFill>
            <a:effectLst/>
          </a:endParaRPr>
        </a:p>
        <a:p>
          <a:r>
            <a:rPr kumimoji="1" lang="ja-JP" altLang="ja-JP" sz="1100">
              <a:solidFill>
                <a:schemeClr val="tx1"/>
              </a:solidFill>
              <a:effectLst/>
              <a:latin typeface="+mn-lt"/>
              <a:ea typeface="+mn-ea"/>
              <a:cs typeface="+mn-cs"/>
            </a:rPr>
            <a:t>　全国平均と比較しても低い状況であるが、町の高齢化率の高さに起因する医療扶助の増加が寄与しており、今後は増加傾向が続くものと思われ、町単独扶助事業の効果検証を行うなどの改善は引き続き進めていく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20865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342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86178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669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37193</xdr:rowOff>
    </xdr:from>
    <xdr:to>
      <xdr:col>11</xdr:col>
      <xdr:colOff>9525</xdr:colOff>
      <xdr:row>55</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98170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その他については、国民健康保険や介護保険や下水道事業など特別会計への繰出金が主なものである。</a:t>
          </a:r>
          <a:r>
            <a:rPr kumimoji="1" lang="ja-JP" altLang="en-US" sz="1100">
              <a:solidFill>
                <a:schemeClr val="tx1"/>
              </a:solidFill>
              <a:effectLst/>
              <a:latin typeface="+mn-lt"/>
              <a:ea typeface="+mn-ea"/>
              <a:cs typeface="+mn-cs"/>
            </a:rPr>
            <a:t>これまでは比較的増加傾向であっ</a:t>
          </a:r>
          <a:r>
            <a:rPr kumimoji="1" lang="ja-JP" altLang="ja-JP" sz="1100">
              <a:solidFill>
                <a:schemeClr val="tx1"/>
              </a:solidFill>
              <a:effectLst/>
              <a:latin typeface="+mn-lt"/>
              <a:ea typeface="+mn-ea"/>
              <a:cs typeface="+mn-cs"/>
            </a:rPr>
            <a:t>たが、令和</a:t>
          </a: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年度については</a:t>
          </a:r>
          <a:r>
            <a:rPr kumimoji="1" lang="ja-JP" altLang="en-US" sz="1100">
              <a:solidFill>
                <a:schemeClr val="tx1"/>
              </a:solidFill>
              <a:effectLst/>
              <a:latin typeface="+mn-lt"/>
              <a:ea typeface="+mn-ea"/>
              <a:cs typeface="+mn-cs"/>
            </a:rPr>
            <a:t>減少</a:t>
          </a:r>
          <a:r>
            <a:rPr kumimoji="1" lang="ja-JP" altLang="ja-JP" sz="1100">
              <a:solidFill>
                <a:schemeClr val="tx1"/>
              </a:solidFill>
              <a:effectLst/>
              <a:latin typeface="+mn-lt"/>
              <a:ea typeface="+mn-ea"/>
              <a:cs typeface="+mn-cs"/>
            </a:rPr>
            <a:t>となっている。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今後も各事業において、効率的かつ合理的な経費削減に努めるとともに、公営企業については独立採算の原則のもと経営努力する必要がある。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157480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8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119397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7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56</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758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88917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56</xdr:row>
      <xdr:rowOff>157480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72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111760</xdr:rowOff>
    </xdr:from>
    <xdr:to>
      <xdr:col>69</xdr:col>
      <xdr:colOff>92075</xdr:colOff>
      <xdr:row>56</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12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104157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2557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106680</xdr:rowOff>
    </xdr:from>
    <xdr:to>
      <xdr:col>78</xdr:col>
      <xdr:colOff>120650</xdr:colOff>
      <xdr:row>57</xdr:row>
      <xdr:rowOff>36830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147337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補助費等については、徹底した補助見直し等により低い水準を保ってきた。平成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年度は久万こども園施設型給付費の増を主な要因として</a:t>
          </a:r>
          <a:r>
            <a:rPr kumimoji="1" lang="en-US" altLang="ja-JP" sz="1100">
              <a:solidFill>
                <a:schemeClr val="tx1"/>
              </a:solidFill>
              <a:effectLst/>
              <a:latin typeface="+mn-lt"/>
              <a:ea typeface="+mn-ea"/>
              <a:cs typeface="+mn-cs"/>
            </a:rPr>
            <a:t>0.9</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の増、令和元年度についても前年度比</a:t>
          </a:r>
          <a:r>
            <a:rPr kumimoji="1" lang="en-US" altLang="ja-JP" sz="1100">
              <a:solidFill>
                <a:schemeClr val="tx1"/>
              </a:solidFill>
              <a:effectLst/>
              <a:latin typeface="+mn-lt"/>
              <a:ea typeface="+mn-ea"/>
              <a:cs typeface="+mn-cs"/>
            </a:rPr>
            <a:t>0.5</a:t>
          </a:r>
          <a:r>
            <a:rPr kumimoji="1" lang="ja-JP" altLang="en-US" sz="1100">
              <a:solidFill>
                <a:schemeClr val="tx1"/>
              </a:solidFill>
              <a:effectLst/>
              <a:latin typeface="+mn-lt"/>
              <a:ea typeface="+mn-ea"/>
              <a:cs typeface="+mn-cs"/>
            </a:rPr>
            <a:t>ポイント</a:t>
          </a:r>
          <a:r>
            <a:rPr kumimoji="1" lang="ja-JP" altLang="ja-JP" sz="1100">
              <a:solidFill>
                <a:schemeClr val="tx1"/>
              </a:solidFill>
              <a:effectLst/>
              <a:latin typeface="+mn-lt"/>
              <a:ea typeface="+mn-ea"/>
              <a:cs typeface="+mn-cs"/>
            </a:rPr>
            <a:t>の増</a:t>
          </a:r>
          <a:r>
            <a:rPr kumimoji="1" lang="ja-JP" altLang="en-US" sz="1100">
              <a:solidFill>
                <a:schemeClr val="tx1"/>
              </a:solidFill>
              <a:effectLst/>
              <a:latin typeface="+mn-lt"/>
              <a:ea typeface="+mn-ea"/>
              <a:cs typeface="+mn-cs"/>
            </a:rPr>
            <a:t>であっ</a:t>
          </a:r>
          <a:r>
            <a:rPr kumimoji="1" lang="ja-JP" altLang="ja-JP" sz="1100">
              <a:solidFill>
                <a:schemeClr val="tx1"/>
              </a:solidFill>
              <a:effectLst/>
              <a:latin typeface="+mn-lt"/>
              <a:ea typeface="+mn-ea"/>
              <a:cs typeface="+mn-cs"/>
            </a:rPr>
            <a:t>た</a:t>
          </a:r>
          <a:r>
            <a:rPr kumimoji="1" lang="ja-JP" altLang="en-US" sz="1100">
              <a:solidFill>
                <a:schemeClr val="tx1"/>
              </a:solidFill>
              <a:effectLst/>
              <a:latin typeface="+mn-lt"/>
              <a:ea typeface="+mn-ea"/>
              <a:cs typeface="+mn-cs"/>
            </a:rPr>
            <a:t>が、補助見直しを継続して進めていることにより令和元年度以降は減少しており、</a:t>
          </a:r>
          <a:r>
            <a:rPr kumimoji="1" lang="ja-JP" altLang="ja-JP" sz="1100">
              <a:solidFill>
                <a:schemeClr val="tx1"/>
              </a:solidFill>
              <a:effectLst/>
              <a:latin typeface="+mn-lt"/>
              <a:ea typeface="+mn-ea"/>
              <a:cs typeface="+mn-cs"/>
            </a:rPr>
            <a:t>類似団体平均と比較しても低い水準を保っている。</a:t>
          </a:r>
          <a:endParaRPr lang="ja-JP" altLang="ja-JP" sz="1400">
            <a:solidFill>
              <a:schemeClr val="tx1"/>
            </a:solidFill>
            <a:effectLst/>
          </a:endParaRPr>
        </a:p>
        <a:p>
          <a:pPr>
            <a:lnSpc>
              <a:spcPts val="1600"/>
            </a:lnSpc>
          </a:pPr>
          <a:r>
            <a:rPr kumimoji="1" lang="ja-JP" altLang="ja-JP" sz="1100">
              <a:solidFill>
                <a:schemeClr val="tx1"/>
              </a:solidFill>
              <a:effectLst/>
              <a:latin typeface="+mn-lt"/>
              <a:ea typeface="+mn-ea"/>
              <a:cs typeface="+mn-cs"/>
            </a:rPr>
            <a:t>　今後も定期的に費用対効果を検証するなどして、廃止・見直し継続等のメリハリのある判断が必要である。</a:t>
          </a:r>
          <a:endParaRPr lang="ja-JP" altLang="ja-JP" sz="1400">
            <a:solidFill>
              <a:schemeClr val="tx1"/>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147574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12089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35</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165862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437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143002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026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tx1"/>
              </a:solidFill>
              <a:effectLst/>
              <a:latin typeface="+mn-lt"/>
              <a:ea typeface="+mn-ea"/>
              <a:cs typeface="+mn-cs"/>
            </a:rPr>
            <a:t>町村合併時に整備した事業により地方債現在高が増加していたが、近年は公営企業債の元利償還金に対する繰入金を合わせても類似団体の平均水準以下まで改善されてきている。</a:t>
          </a:r>
          <a:endParaRPr lang="ja-JP" altLang="ja-JP">
            <a:solidFill>
              <a:schemeClr val="tx1"/>
            </a:solidFill>
            <a:effectLst/>
          </a:endParaRPr>
        </a:p>
        <a:p>
          <a:r>
            <a:rPr kumimoji="1" lang="ja-JP" altLang="ja-JP" sz="1100">
              <a:solidFill>
                <a:schemeClr val="tx1"/>
              </a:solidFill>
              <a:effectLst/>
              <a:latin typeface="+mn-lt"/>
              <a:ea typeface="+mn-ea"/>
              <a:cs typeface="+mn-cs"/>
            </a:rPr>
            <a:t>　今後も中長期を見据えた地方債の新規発行の適正化に努め、身の丈に合った規模の普通建設事業を進めることで、安定レベルの公債費負担を維持することとしている。</a:t>
          </a:r>
          <a:endParaRPr lang="ja-JP" altLang="ja-JP">
            <a:solidFill>
              <a:schemeClr val="tx1"/>
            </a:solidFill>
            <a:effectLst/>
          </a:endParaRPr>
        </a:p>
        <a:p>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161289</xdr:rowOff>
    </xdr:from>
    <xdr:to>
      <xdr:col>24</xdr:col>
      <xdr:colOff>25400</xdr:colOff>
      <xdr:row>75</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200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165100</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23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886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115570</xdr:rowOff>
    </xdr:from>
    <xdr:to>
      <xdr:col>11</xdr:col>
      <xdr:colOff>9525</xdr:colOff>
      <xdr:row>76</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457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110490</xdr:rowOff>
    </xdr:from>
    <xdr:to>
      <xdr:col>24</xdr:col>
      <xdr:colOff>76200</xdr:colOff>
      <xdr:row>76</xdr:row>
      <xdr:rowOff>40639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127017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114300</xdr:rowOff>
    </xdr:from>
    <xdr:to>
      <xdr:col>20</xdr:col>
      <xdr:colOff>38100</xdr:colOff>
      <xdr:row>76</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54627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64770</xdr:rowOff>
    </xdr:from>
    <xdr:to>
      <xdr:col>11</xdr:col>
      <xdr:colOff>60325</xdr:colOff>
      <xdr:row>76</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ここ数年、</a:t>
          </a:r>
          <a:r>
            <a:rPr kumimoji="1" lang="ja-JP" altLang="ja-JP" sz="1100">
              <a:solidFill>
                <a:schemeClr val="dk1"/>
              </a:solidFill>
              <a:effectLst/>
              <a:latin typeface="+mn-lt"/>
              <a:ea typeface="+mn-ea"/>
              <a:cs typeface="+mn-cs"/>
            </a:rPr>
            <a:t>公債費以外に係る経常収支比率は類似団体平均と</a:t>
          </a:r>
          <a:r>
            <a:rPr kumimoji="1" lang="ja-JP" altLang="en-US" sz="1100">
              <a:solidFill>
                <a:schemeClr val="dk1"/>
              </a:solidFill>
              <a:effectLst/>
              <a:latin typeface="+mn-lt"/>
              <a:ea typeface="+mn-ea"/>
              <a:cs typeface="+mn-cs"/>
            </a:rPr>
            <a:t>の差が開いていく傾向にあったが、令和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前</a:t>
          </a:r>
          <a:r>
            <a:rPr kumimoji="1" lang="en-US" altLang="ja-JP" sz="1100">
              <a:solidFill>
                <a:schemeClr val="dk1"/>
              </a:solidFill>
              <a:effectLst/>
              <a:latin typeface="+mn-lt"/>
              <a:ea typeface="+mn-ea"/>
              <a:cs typeface="+mn-cs"/>
            </a:rPr>
            <a:t>年度と比較して全ての項目でポイントが下がったため、</a:t>
          </a:r>
          <a:r>
            <a:rPr kumimoji="1" lang="ja-JP" altLang="ja-JP" sz="1100">
              <a:solidFill>
                <a:schemeClr val="dk1"/>
              </a:solidFill>
              <a:effectLst/>
              <a:latin typeface="+mn-lt"/>
              <a:ea typeface="+mn-ea"/>
              <a:cs typeface="+mn-cs"/>
            </a:rPr>
            <a:t>類似団体との差が</a:t>
          </a:r>
          <a:r>
            <a:rPr kumimoji="1" lang="ja-JP" altLang="en-US" sz="1100">
              <a:solidFill>
                <a:schemeClr val="dk1"/>
              </a:solidFill>
              <a:effectLst/>
              <a:latin typeface="+mn-lt"/>
              <a:ea typeface="+mn-ea"/>
              <a:cs typeface="+mn-cs"/>
            </a:rPr>
            <a:t>縮まった</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普通交付税が歳入の大半を占め、財政的に脆弱な当町であるが、必要最小限の経費で最大の効果が得られるよう創意工夫し、住民サービスを低下させることなく質を高め、今後も経常的経費の削減に努めることはもちろんのこと、中長期的な視点で行財政運営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88137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422376"/>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56135</xdr:rowOff>
    </xdr:from>
    <xdr:to>
      <xdr:col>73</xdr:col>
      <xdr:colOff>180975</xdr:colOff>
      <xdr:row>79</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600685"/>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56135</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477239"/>
          <a:ext cx="889000" cy="1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13936</xdr:rowOff>
    </xdr:from>
    <xdr:to>
      <xdr:col>29</xdr:col>
      <xdr:colOff>127000</xdr:colOff>
      <xdr:row>14</xdr:row>
      <xdr:rowOff>35973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461861"/>
          <a:ext cx="647700" cy="2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35973</xdr:rowOff>
    </xdr:from>
    <xdr:to>
      <xdr:col>26</xdr:col>
      <xdr:colOff>50800</xdr:colOff>
      <xdr:row>14</xdr:row>
      <xdr:rowOff>162001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483898"/>
          <a:ext cx="698500" cy="1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156028</xdr:rowOff>
    </xdr:from>
    <xdr:to>
      <xdr:col>22</xdr:col>
      <xdr:colOff>114300</xdr:colOff>
      <xdr:row>14</xdr:row>
      <xdr:rowOff>162001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3606800" y="2603953"/>
          <a:ext cx="698500" cy="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141187</xdr:rowOff>
    </xdr:from>
    <xdr:to>
      <xdr:col>18</xdr:col>
      <xdr:colOff>177800</xdr:colOff>
      <xdr:row>14</xdr:row>
      <xdr:rowOff>156028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2589112"/>
          <a:ext cx="698500" cy="14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134586</xdr:rowOff>
    </xdr:from>
    <xdr:to>
      <xdr:col>29</xdr:col>
      <xdr:colOff>177800</xdr:colOff>
      <xdr:row>14</xdr:row>
      <xdr:rowOff>64736</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41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151113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25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156623</xdr:rowOff>
    </xdr:from>
    <xdr:to>
      <xdr:col>26</xdr:col>
      <xdr:colOff>101600</xdr:colOff>
      <xdr:row>14</xdr:row>
      <xdr:rowOff>86773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43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96950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20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111201</xdr:rowOff>
    </xdr:from>
    <xdr:to>
      <xdr:col>22</xdr:col>
      <xdr:colOff>165100</xdr:colOff>
      <xdr:row>15</xdr:row>
      <xdr:rowOff>41351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559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51528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3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105228</xdr:rowOff>
    </xdr:from>
    <xdr:to>
      <xdr:col>19</xdr:col>
      <xdr:colOff>38100</xdr:colOff>
      <xdr:row>15</xdr:row>
      <xdr:rowOff>35378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553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45555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32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90387</xdr:rowOff>
    </xdr:from>
    <xdr:to>
      <xdr:col>15</xdr:col>
      <xdr:colOff>101600</xdr:colOff>
      <xdr:row>15</xdr:row>
      <xdr:rowOff>20537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538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30714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30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259718</xdr:rowOff>
    </xdr:from>
    <xdr:to>
      <xdr:col>29</xdr:col>
      <xdr:colOff>127000</xdr:colOff>
      <xdr:row>34</xdr:row>
      <xdr:rowOff>320167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527168"/>
          <a:ext cx="647700" cy="60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320167</xdr:rowOff>
    </xdr:from>
    <xdr:to>
      <xdr:col>26</xdr:col>
      <xdr:colOff>50800</xdr:colOff>
      <xdr:row>34</xdr:row>
      <xdr:rowOff>320200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587617"/>
          <a:ext cx="698500" cy="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267654</xdr:rowOff>
    </xdr:from>
    <xdr:to>
      <xdr:col>22</xdr:col>
      <xdr:colOff>114300</xdr:colOff>
      <xdr:row>34</xdr:row>
      <xdr:rowOff>320200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35104"/>
          <a:ext cx="698500" cy="52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221183</xdr:rowOff>
    </xdr:from>
    <xdr:to>
      <xdr:col>18</xdr:col>
      <xdr:colOff>177800</xdr:colOff>
      <xdr:row>34</xdr:row>
      <xdr:rowOff>267654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88633"/>
          <a:ext cx="698500" cy="46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208919</xdr:rowOff>
    </xdr:from>
    <xdr:to>
      <xdr:col>29</xdr:col>
      <xdr:colOff>177800</xdr:colOff>
      <xdr:row>34</xdr:row>
      <xdr:rowOff>310519</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476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53996</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21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269367</xdr:rowOff>
    </xdr:from>
    <xdr:to>
      <xdr:col>26</xdr:col>
      <xdr:colOff>101600</xdr:colOff>
      <xdr:row>35</xdr:row>
      <xdr:rowOff>28067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3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38244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05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269400</xdr:rowOff>
    </xdr:from>
    <xdr:to>
      <xdr:col>22</xdr:col>
      <xdr:colOff>165100</xdr:colOff>
      <xdr:row>35</xdr:row>
      <xdr:rowOff>28100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536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38277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30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216854</xdr:rowOff>
    </xdr:from>
    <xdr:to>
      <xdr:col>19</xdr:col>
      <xdr:colOff>38100</xdr:colOff>
      <xdr:row>34</xdr:row>
      <xdr:rowOff>318454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8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328631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53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170383</xdr:rowOff>
    </xdr:from>
    <xdr:to>
      <xdr:col>15</xdr:col>
      <xdr:colOff>101600</xdr:colOff>
      <xdr:row>34</xdr:row>
      <xdr:rowOff>271983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37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282160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0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119206</xdr:rowOff>
    </xdr:from>
    <xdr:to>
      <xdr:col>24</xdr:col>
      <xdr:colOff>63500</xdr:colOff>
      <xdr:row>32</xdr:row>
      <xdr:rowOff>137883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5605606"/>
          <a:ext cx="838200" cy="1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137883</xdr:rowOff>
    </xdr:from>
    <xdr:to>
      <xdr:col>19</xdr:col>
      <xdr:colOff>177800</xdr:colOff>
      <xdr:row>33</xdr:row>
      <xdr:rowOff>122549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624283"/>
          <a:ext cx="889000" cy="15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122549</xdr:rowOff>
    </xdr:from>
    <xdr:to>
      <xdr:col>15</xdr:col>
      <xdr:colOff>50800</xdr:colOff>
      <xdr:row>33</xdr:row>
      <xdr:rowOff>127738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780399"/>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127738</xdr:rowOff>
    </xdr:from>
    <xdr:to>
      <xdr:col>10</xdr:col>
      <xdr:colOff>114300</xdr:colOff>
      <xdr:row>33</xdr:row>
      <xdr:rowOff>148313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5785588"/>
          <a:ext cx="889000" cy="2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68406</xdr:rowOff>
    </xdr:from>
    <xdr:to>
      <xdr:col>24</xdr:col>
      <xdr:colOff>114300</xdr:colOff>
      <xdr:row>32</xdr:row>
      <xdr:rowOff>170006</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5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91283</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40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87083</xdr:rowOff>
    </xdr:from>
    <xdr:to>
      <xdr:col>20</xdr:col>
      <xdr:colOff>38100</xdr:colOff>
      <xdr:row>33</xdr:row>
      <xdr:rowOff>17233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5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33760</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3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71749</xdr:rowOff>
    </xdr:from>
    <xdr:to>
      <xdr:col>15</xdr:col>
      <xdr:colOff>101600</xdr:colOff>
      <xdr:row>34</xdr:row>
      <xdr:rowOff>1899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72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18426</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50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76938</xdr:rowOff>
    </xdr:from>
    <xdr:to>
      <xdr:col>10</xdr:col>
      <xdr:colOff>165100</xdr:colOff>
      <xdr:row>34</xdr:row>
      <xdr:rowOff>7088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57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23615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510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97513</xdr:rowOff>
    </xdr:from>
    <xdr:to>
      <xdr:col>6</xdr:col>
      <xdr:colOff>38100</xdr:colOff>
      <xdr:row>34</xdr:row>
      <xdr:rowOff>27663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575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44190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53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13052</xdr:rowOff>
    </xdr:from>
    <xdr:to>
      <xdr:col>24</xdr:col>
      <xdr:colOff>63500</xdr:colOff>
      <xdr:row>57</xdr:row>
      <xdr:rowOff>76048</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85702"/>
          <a:ext cx="838200" cy="6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68095</xdr:rowOff>
    </xdr:from>
    <xdr:to>
      <xdr:col>19</xdr:col>
      <xdr:colOff>177800</xdr:colOff>
      <xdr:row>57</xdr:row>
      <xdr:rowOff>76048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840745"/>
          <a:ext cx="889000" cy="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68095</xdr:rowOff>
    </xdr:from>
    <xdr:to>
      <xdr:col>15</xdr:col>
      <xdr:colOff>50800</xdr:colOff>
      <xdr:row>57</xdr:row>
      <xdr:rowOff>91376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840745"/>
          <a:ext cx="889000" cy="2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55301</xdr:rowOff>
    </xdr:from>
    <xdr:to>
      <xdr:col>10</xdr:col>
      <xdr:colOff>114300</xdr:colOff>
      <xdr:row>57</xdr:row>
      <xdr:rowOff>91376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827951"/>
          <a:ext cx="889000" cy="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133702</xdr:rowOff>
    </xdr:from>
    <xdr:to>
      <xdr:col>24</xdr:col>
      <xdr:colOff>114300</xdr:colOff>
      <xdr:row>57</xdr:row>
      <xdr:rowOff>63852</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7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156579</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58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25248</xdr:rowOff>
    </xdr:from>
    <xdr:to>
      <xdr:col>20</xdr:col>
      <xdr:colOff>38100</xdr:colOff>
      <xdr:row>57</xdr:row>
      <xdr:rowOff>126848</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7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143375</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497795" y="95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17295</xdr:rowOff>
    </xdr:from>
    <xdr:to>
      <xdr:col>15</xdr:col>
      <xdr:colOff>101600</xdr:colOff>
      <xdr:row>57</xdr:row>
      <xdr:rowOff>118895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7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135422</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56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40576</xdr:rowOff>
    </xdr:from>
    <xdr:to>
      <xdr:col>10</xdr:col>
      <xdr:colOff>165100</xdr:colOff>
      <xdr:row>57</xdr:row>
      <xdr:rowOff>142176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8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158703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958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4501</xdr:rowOff>
    </xdr:from>
    <xdr:to>
      <xdr:col>6</xdr:col>
      <xdr:colOff>38100</xdr:colOff>
      <xdr:row>57</xdr:row>
      <xdr:rowOff>106101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7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122628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955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146352</xdr:rowOff>
    </xdr:from>
    <xdr:to>
      <xdr:col>24</xdr:col>
      <xdr:colOff>63500</xdr:colOff>
      <xdr:row>77</xdr:row>
      <xdr:rowOff>151450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48002"/>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146352</xdr:rowOff>
    </xdr:from>
    <xdr:to>
      <xdr:col>19</xdr:col>
      <xdr:colOff>177800</xdr:colOff>
      <xdr:row>77</xdr:row>
      <xdr:rowOff>160593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48002"/>
          <a:ext cx="889000" cy="1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114416</xdr:rowOff>
    </xdr:from>
    <xdr:to>
      <xdr:col>15</xdr:col>
      <xdr:colOff>50800</xdr:colOff>
      <xdr:row>77</xdr:row>
      <xdr:rowOff>160593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31606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114416</xdr:rowOff>
    </xdr:from>
    <xdr:to>
      <xdr:col>10</xdr:col>
      <xdr:colOff>114300</xdr:colOff>
      <xdr:row>77</xdr:row>
      <xdr:rowOff>148295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316066"/>
          <a:ext cx="889000" cy="3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100650</xdr:rowOff>
    </xdr:from>
    <xdr:to>
      <xdr:col>24</xdr:col>
      <xdr:colOff>114300</xdr:colOff>
      <xdr:row>78</xdr:row>
      <xdr:rowOff>30800</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79077</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95552</xdr:rowOff>
    </xdr:from>
    <xdr:to>
      <xdr:col>20</xdr:col>
      <xdr:colOff>38100</xdr:colOff>
      <xdr:row>78</xdr:row>
      <xdr:rowOff>25702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9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16829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38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109793</xdr:rowOff>
    </xdr:from>
    <xdr:to>
      <xdr:col>15</xdr:col>
      <xdr:colOff>101600</xdr:colOff>
      <xdr:row>78</xdr:row>
      <xdr:rowOff>39943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31070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0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63616</xdr:rowOff>
    </xdr:from>
    <xdr:to>
      <xdr:col>10</xdr:col>
      <xdr:colOff>165100</xdr:colOff>
      <xdr:row>77</xdr:row>
      <xdr:rowOff>165216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156343</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97495</xdr:rowOff>
    </xdr:from>
    <xdr:to>
      <xdr:col>6</xdr:col>
      <xdr:colOff>38100</xdr:colOff>
      <xdr:row>78</xdr:row>
      <xdr:rowOff>27645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9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18772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9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127519</xdr:rowOff>
    </xdr:from>
    <xdr:to>
      <xdr:col>24</xdr:col>
      <xdr:colOff>63500</xdr:colOff>
      <xdr:row>99</xdr:row>
      <xdr:rowOff>18825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86719"/>
          <a:ext cx="838200" cy="40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18825</xdr:rowOff>
    </xdr:from>
    <xdr:to>
      <xdr:col>19</xdr:col>
      <xdr:colOff>177800</xdr:colOff>
      <xdr:row>99</xdr:row>
      <xdr:rowOff>29722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992375"/>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29722</xdr:rowOff>
    </xdr:from>
    <xdr:to>
      <xdr:col>15</xdr:col>
      <xdr:colOff>50800</xdr:colOff>
      <xdr:row>99</xdr:row>
      <xdr:rowOff>55314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7003272"/>
          <a:ext cx="889000" cy="2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61671</xdr:rowOff>
    </xdr:from>
    <xdr:to>
      <xdr:col>10</xdr:col>
      <xdr:colOff>114300</xdr:colOff>
      <xdr:row>99</xdr:row>
      <xdr:rowOff>55314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863771"/>
          <a:ext cx="889000" cy="16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76719</xdr:rowOff>
    </xdr:from>
    <xdr:to>
      <xdr:col>24</xdr:col>
      <xdr:colOff>114300</xdr:colOff>
      <xdr:row>97</xdr:row>
      <xdr:rowOff>6869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55146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4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139475</xdr:rowOff>
    </xdr:from>
    <xdr:to>
      <xdr:col>20</xdr:col>
      <xdr:colOff>38100</xdr:colOff>
      <xdr:row>99</xdr:row>
      <xdr:rowOff>69625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94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60752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703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150372</xdr:rowOff>
    </xdr:from>
    <xdr:to>
      <xdr:col>15</xdr:col>
      <xdr:colOff>101600</xdr:colOff>
      <xdr:row>99</xdr:row>
      <xdr:rowOff>80522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95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71649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704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4514</xdr:rowOff>
    </xdr:from>
    <xdr:to>
      <xdr:col>10</xdr:col>
      <xdr:colOff>165100</xdr:colOff>
      <xdr:row>99</xdr:row>
      <xdr:rowOff>106114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9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97241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70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10871</xdr:rowOff>
    </xdr:from>
    <xdr:to>
      <xdr:col>6</xdr:col>
      <xdr:colOff>38100</xdr:colOff>
      <xdr:row>98</xdr:row>
      <xdr:rowOff>112471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1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128998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5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78930</xdr:rowOff>
    </xdr:from>
    <xdr:to>
      <xdr:col>55</xdr:col>
      <xdr:colOff>0</xdr:colOff>
      <xdr:row>35</xdr:row>
      <xdr:rowOff>82596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736780"/>
          <a:ext cx="838200" cy="3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78930</xdr:rowOff>
    </xdr:from>
    <xdr:to>
      <xdr:col>50</xdr:col>
      <xdr:colOff>114300</xdr:colOff>
      <xdr:row>37</xdr:row>
      <xdr:rowOff>47643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736780"/>
          <a:ext cx="889000" cy="65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47643</xdr:rowOff>
    </xdr:from>
    <xdr:to>
      <xdr:col>45</xdr:col>
      <xdr:colOff>177800</xdr:colOff>
      <xdr:row>37</xdr:row>
      <xdr:rowOff>111026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391293"/>
          <a:ext cx="889000" cy="6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111026</xdr:rowOff>
    </xdr:from>
    <xdr:to>
      <xdr:col>41</xdr:col>
      <xdr:colOff>50800</xdr:colOff>
      <xdr:row>38</xdr:row>
      <xdr:rowOff>32162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54676"/>
          <a:ext cx="889000" cy="9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31796</xdr:rowOff>
    </xdr:from>
    <xdr:to>
      <xdr:col>55</xdr:col>
      <xdr:colOff>50800</xdr:colOff>
      <xdr:row>35</xdr:row>
      <xdr:rowOff>133396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03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54673</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883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28130</xdr:rowOff>
    </xdr:from>
    <xdr:to>
      <xdr:col>50</xdr:col>
      <xdr:colOff>165100</xdr:colOff>
      <xdr:row>33</xdr:row>
      <xdr:rowOff>129730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68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146257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46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168293</xdr:rowOff>
    </xdr:from>
    <xdr:to>
      <xdr:col>46</xdr:col>
      <xdr:colOff>38100</xdr:colOff>
      <xdr:row>37</xdr:row>
      <xdr:rowOff>98443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114970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11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60226</xdr:rowOff>
    </xdr:from>
    <xdr:to>
      <xdr:col>41</xdr:col>
      <xdr:colOff>101600</xdr:colOff>
      <xdr:row>37</xdr:row>
      <xdr:rowOff>161826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40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6903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179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152813</xdr:rowOff>
    </xdr:from>
    <xdr:to>
      <xdr:col>36</xdr:col>
      <xdr:colOff>165100</xdr:colOff>
      <xdr:row>38</xdr:row>
      <xdr:rowOff>82962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964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99490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27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148373</xdr:rowOff>
    </xdr:from>
    <xdr:to>
      <xdr:col>55</xdr:col>
      <xdr:colOff>0</xdr:colOff>
      <xdr:row>57</xdr:row>
      <xdr:rowOff>155925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749573"/>
          <a:ext cx="838200" cy="17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1812</xdr:rowOff>
    </xdr:from>
    <xdr:to>
      <xdr:col>50</xdr:col>
      <xdr:colOff>114300</xdr:colOff>
      <xdr:row>57</xdr:row>
      <xdr:rowOff>155925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74462"/>
          <a:ext cx="889000" cy="15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1812</xdr:rowOff>
    </xdr:from>
    <xdr:to>
      <xdr:col>45</xdr:col>
      <xdr:colOff>177800</xdr:colOff>
      <xdr:row>58</xdr:row>
      <xdr:rowOff>66407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74462"/>
          <a:ext cx="889000" cy="2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154820</xdr:rowOff>
    </xdr:from>
    <xdr:to>
      <xdr:col>41</xdr:col>
      <xdr:colOff>50800</xdr:colOff>
      <xdr:row>58</xdr:row>
      <xdr:rowOff>66407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27470"/>
          <a:ext cx="889000" cy="8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97573</xdr:rowOff>
    </xdr:from>
    <xdr:to>
      <xdr:col>55</xdr:col>
      <xdr:colOff>50800</xdr:colOff>
      <xdr:row>57</xdr:row>
      <xdr:rowOff>27723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69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120450</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55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105125</xdr:rowOff>
    </xdr:from>
    <xdr:to>
      <xdr:col>50</xdr:col>
      <xdr:colOff>165100</xdr:colOff>
      <xdr:row>58</xdr:row>
      <xdr:rowOff>35275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26402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97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122462</xdr:rowOff>
    </xdr:from>
    <xdr:to>
      <xdr:col>46</xdr:col>
      <xdr:colOff>38100</xdr:colOff>
      <xdr:row>57</xdr:row>
      <xdr:rowOff>52612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2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69139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498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15607</xdr:rowOff>
    </xdr:from>
    <xdr:to>
      <xdr:col>41</xdr:col>
      <xdr:colOff>101600</xdr:colOff>
      <xdr:row>58</xdr:row>
      <xdr:rowOff>117207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108334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5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104020</xdr:rowOff>
    </xdr:from>
    <xdr:to>
      <xdr:col>36</xdr:col>
      <xdr:colOff>165100</xdr:colOff>
      <xdr:row>58</xdr:row>
      <xdr:rowOff>34170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25297</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96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94912</xdr:rowOff>
    </xdr:from>
    <xdr:to>
      <xdr:col>55</xdr:col>
      <xdr:colOff>0</xdr:colOff>
      <xdr:row>76</xdr:row>
      <xdr:rowOff>107268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125112"/>
          <a:ext cx="838200" cy="1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30334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60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82184</xdr:rowOff>
    </xdr:from>
    <xdr:to>
      <xdr:col>50</xdr:col>
      <xdr:colOff>114300</xdr:colOff>
      <xdr:row>76</xdr:row>
      <xdr:rowOff>107268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2940934"/>
          <a:ext cx="889000" cy="19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82184</xdr:rowOff>
    </xdr:from>
    <xdr:to>
      <xdr:col>45</xdr:col>
      <xdr:colOff>177800</xdr:colOff>
      <xdr:row>77</xdr:row>
      <xdr:rowOff>12644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2940934"/>
          <a:ext cx="889000" cy="27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161453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144461</xdr:rowOff>
    </xdr:from>
    <xdr:to>
      <xdr:col>41</xdr:col>
      <xdr:colOff>50800</xdr:colOff>
      <xdr:row>77</xdr:row>
      <xdr:rowOff>12644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74661"/>
          <a:ext cx="889000" cy="3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44112</xdr:rowOff>
    </xdr:from>
    <xdr:to>
      <xdr:col>55</xdr:col>
      <xdr:colOff>50800</xdr:colOff>
      <xdr:row>76</xdr:row>
      <xdr:rowOff>145712</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07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66988</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29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56468</xdr:rowOff>
    </xdr:from>
    <xdr:to>
      <xdr:col>50</xdr:col>
      <xdr:colOff>165100</xdr:colOff>
      <xdr:row>76</xdr:row>
      <xdr:rowOff>158068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0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149195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1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31384</xdr:rowOff>
    </xdr:from>
    <xdr:to>
      <xdr:col>46</xdr:col>
      <xdr:colOff>38100</xdr:colOff>
      <xdr:row>75</xdr:row>
      <xdr:rowOff>132984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28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149511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266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133294</xdr:rowOff>
    </xdr:from>
    <xdr:to>
      <xdr:col>41</xdr:col>
      <xdr:colOff>101600</xdr:colOff>
      <xdr:row>77</xdr:row>
      <xdr:rowOff>63444</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16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54571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2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93661</xdr:rowOff>
    </xdr:from>
    <xdr:to>
      <xdr:col>36</xdr:col>
      <xdr:colOff>165100</xdr:colOff>
      <xdr:row>77</xdr:row>
      <xdr:rowOff>23811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14938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16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136829</xdr:rowOff>
    </xdr:from>
    <xdr:to>
      <xdr:col>55</xdr:col>
      <xdr:colOff>0</xdr:colOff>
      <xdr:row>97</xdr:row>
      <xdr:rowOff>166903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596029"/>
          <a:ext cx="838200" cy="20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141264</xdr:rowOff>
    </xdr:from>
    <xdr:to>
      <xdr:col>50</xdr:col>
      <xdr:colOff>114300</xdr:colOff>
      <xdr:row>97</xdr:row>
      <xdr:rowOff>166903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71914"/>
          <a:ext cx="889000" cy="2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141264</xdr:rowOff>
    </xdr:from>
    <xdr:to>
      <xdr:col>45</xdr:col>
      <xdr:colOff>177800</xdr:colOff>
      <xdr:row>98</xdr:row>
      <xdr:rowOff>51495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771914"/>
          <a:ext cx="889000" cy="8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145548</xdr:rowOff>
    </xdr:from>
    <xdr:to>
      <xdr:col>41</xdr:col>
      <xdr:colOff>50800</xdr:colOff>
      <xdr:row>98</xdr:row>
      <xdr:rowOff>51495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776198"/>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86029</xdr:rowOff>
    </xdr:from>
    <xdr:to>
      <xdr:col>55</xdr:col>
      <xdr:colOff>50800</xdr:colOff>
      <xdr:row>97</xdr:row>
      <xdr:rowOff>16179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108906</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396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116103</xdr:rowOff>
    </xdr:from>
    <xdr:to>
      <xdr:col>50</xdr:col>
      <xdr:colOff>165100</xdr:colOff>
      <xdr:row>98</xdr:row>
      <xdr:rowOff>46253</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37380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90464</xdr:rowOff>
    </xdr:from>
    <xdr:to>
      <xdr:col>46</xdr:col>
      <xdr:colOff>38100</xdr:colOff>
      <xdr:row>98</xdr:row>
      <xdr:rowOff>20614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11741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81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xdr:rowOff>
    </xdr:from>
    <xdr:to>
      <xdr:col>41</xdr:col>
      <xdr:colOff>101600</xdr:colOff>
      <xdr:row>98</xdr:row>
      <xdr:rowOff>102295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80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93422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8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94748</xdr:rowOff>
    </xdr:from>
    <xdr:to>
      <xdr:col>36</xdr:col>
      <xdr:colOff>165100</xdr:colOff>
      <xdr:row>98</xdr:row>
      <xdr:rowOff>24898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72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16025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8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146412</xdr:rowOff>
    </xdr:from>
    <xdr:to>
      <xdr:col>85</xdr:col>
      <xdr:colOff>127000</xdr:colOff>
      <xdr:row>37</xdr:row>
      <xdr:rowOff>55923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147162"/>
          <a:ext cx="838200" cy="2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140441</xdr:rowOff>
    </xdr:from>
    <xdr:to>
      <xdr:col>81</xdr:col>
      <xdr:colOff>50800</xdr:colOff>
      <xdr:row>35</xdr:row>
      <xdr:rowOff>146412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141191"/>
          <a:ext cx="889000" cy="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13378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52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140441</xdr:rowOff>
    </xdr:from>
    <xdr:to>
      <xdr:col>76</xdr:col>
      <xdr:colOff>114300</xdr:colOff>
      <xdr:row>36</xdr:row>
      <xdr:rowOff>38549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141191"/>
          <a:ext cx="889000" cy="6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30824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54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38549</xdr:rowOff>
    </xdr:from>
    <xdr:to>
      <xdr:col>71</xdr:col>
      <xdr:colOff>177800</xdr:colOff>
      <xdr:row>37</xdr:row>
      <xdr:rowOff>145369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210749"/>
          <a:ext cx="889000" cy="27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36256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37435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55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5123</xdr:rowOff>
    </xdr:from>
    <xdr:to>
      <xdr:col>85</xdr:col>
      <xdr:colOff>177800</xdr:colOff>
      <xdr:row>37</xdr:row>
      <xdr:rowOff>106723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34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28000</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2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95612</xdr:rowOff>
    </xdr:from>
    <xdr:to>
      <xdr:col>81</xdr:col>
      <xdr:colOff>101600</xdr:colOff>
      <xdr:row>36</xdr:row>
      <xdr:rowOff>25762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0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42289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587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89641</xdr:rowOff>
    </xdr:from>
    <xdr:to>
      <xdr:col>76</xdr:col>
      <xdr:colOff>165100</xdr:colOff>
      <xdr:row>36</xdr:row>
      <xdr:rowOff>19791</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09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36318</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8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159199</xdr:rowOff>
    </xdr:from>
    <xdr:to>
      <xdr:col>72</xdr:col>
      <xdr:colOff>38100</xdr:colOff>
      <xdr:row>36</xdr:row>
      <xdr:rowOff>89349</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15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105876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593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94569</xdr:rowOff>
    </xdr:from>
    <xdr:to>
      <xdr:col>67</xdr:col>
      <xdr:colOff>101600</xdr:colOff>
      <xdr:row>38</xdr:row>
      <xdr:rowOff>24719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41246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21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159812</xdr:rowOff>
    </xdr:from>
    <xdr:to>
      <xdr:col>85</xdr:col>
      <xdr:colOff>127000</xdr:colOff>
      <xdr:row>76</xdr:row>
      <xdr:rowOff>11080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018562"/>
          <a:ext cx="8382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146545</xdr:rowOff>
    </xdr:from>
    <xdr:to>
      <xdr:col>81</xdr:col>
      <xdr:colOff>50800</xdr:colOff>
      <xdr:row>76</xdr:row>
      <xdr:rowOff>11080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592300" y="13005295"/>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115112</xdr:rowOff>
    </xdr:from>
    <xdr:to>
      <xdr:col>76</xdr:col>
      <xdr:colOff>114300</xdr:colOff>
      <xdr:row>75</xdr:row>
      <xdr:rowOff>146545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3703300" y="1297386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71623</xdr:rowOff>
    </xdr:from>
    <xdr:to>
      <xdr:col>71</xdr:col>
      <xdr:colOff>177800</xdr:colOff>
      <xdr:row>75</xdr:row>
      <xdr:rowOff>115112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2930373"/>
          <a:ext cx="8890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109012</xdr:rowOff>
    </xdr:from>
    <xdr:to>
      <xdr:col>85</xdr:col>
      <xdr:colOff>177800</xdr:colOff>
      <xdr:row>76</xdr:row>
      <xdr:rowOff>39162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6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87439</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94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131731</xdr:rowOff>
    </xdr:from>
    <xdr:to>
      <xdr:col>81</xdr:col>
      <xdr:colOff>101600</xdr:colOff>
      <xdr:row>76</xdr:row>
      <xdr:rowOff>61881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9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53007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08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95745</xdr:rowOff>
    </xdr:from>
    <xdr:to>
      <xdr:col>76</xdr:col>
      <xdr:colOff>165100</xdr:colOff>
      <xdr:row>76</xdr:row>
      <xdr:rowOff>25895</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17022</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04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64312</xdr:rowOff>
    </xdr:from>
    <xdr:to>
      <xdr:col>72</xdr:col>
      <xdr:colOff>38100</xdr:colOff>
      <xdr:row>75</xdr:row>
      <xdr:rowOff>165912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2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10989</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269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20823</xdr:rowOff>
    </xdr:from>
    <xdr:to>
      <xdr:col>67</xdr:col>
      <xdr:colOff>101600</xdr:colOff>
      <xdr:row>75</xdr:row>
      <xdr:rowOff>122423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28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138950</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65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57365</xdr:rowOff>
    </xdr:from>
    <xdr:to>
      <xdr:col>85</xdr:col>
      <xdr:colOff>127000</xdr:colOff>
      <xdr:row>99</xdr:row>
      <xdr:rowOff>95782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7030915"/>
          <a:ext cx="838200" cy="3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91960</xdr:rowOff>
    </xdr:from>
    <xdr:to>
      <xdr:col>81</xdr:col>
      <xdr:colOff>50800</xdr:colOff>
      <xdr:row>99</xdr:row>
      <xdr:rowOff>95782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7065510"/>
          <a:ext cx="889000" cy="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91960</xdr:rowOff>
    </xdr:from>
    <xdr:to>
      <xdr:col>76</xdr:col>
      <xdr:colOff>114300</xdr:colOff>
      <xdr:row>99</xdr:row>
      <xdr:rowOff>92822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65510"/>
          <a:ext cx="889000" cy="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159592</xdr:rowOff>
    </xdr:from>
    <xdr:to>
      <xdr:col>71</xdr:col>
      <xdr:colOff>177800</xdr:colOff>
      <xdr:row>99</xdr:row>
      <xdr:rowOff>92822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961692"/>
          <a:ext cx="889000" cy="10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6565</xdr:rowOff>
    </xdr:from>
    <xdr:to>
      <xdr:col>85</xdr:col>
      <xdr:colOff>177800</xdr:colOff>
      <xdr:row>99</xdr:row>
      <xdr:rowOff>108165</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92942</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9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44982</xdr:rowOff>
    </xdr:from>
    <xdr:to>
      <xdr:col>81</xdr:col>
      <xdr:colOff>101600</xdr:colOff>
      <xdr:row>99</xdr:row>
      <xdr:rowOff>146582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701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137709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711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41160</xdr:rowOff>
    </xdr:from>
    <xdr:to>
      <xdr:col>76</xdr:col>
      <xdr:colOff>165100</xdr:colOff>
      <xdr:row>99</xdr:row>
      <xdr:rowOff>142760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7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133887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710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42022</xdr:rowOff>
    </xdr:from>
    <xdr:to>
      <xdr:col>72</xdr:col>
      <xdr:colOff>38100</xdr:colOff>
      <xdr:row>99</xdr:row>
      <xdr:rowOff>143622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134749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10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108792</xdr:rowOff>
    </xdr:from>
    <xdr:to>
      <xdr:col>67</xdr:col>
      <xdr:colOff>101600</xdr:colOff>
      <xdr:row>99</xdr:row>
      <xdr:rowOff>38942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9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55469</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14795" y="1668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37808</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724358"/>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42926</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2947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4432</xdr:rowOff>
    </xdr:from>
    <xdr:to>
      <xdr:col>102</xdr:col>
      <xdr:colOff>114300</xdr:colOff>
      <xdr:row>39</xdr:row>
      <xdr:rowOff>42926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90982"/>
          <a:ext cx="889000" cy="3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158458</xdr:rowOff>
    </xdr:from>
    <xdr:to>
      <xdr:col>116</xdr:col>
      <xdr:colOff>114300</xdr:colOff>
      <xdr:row>39</xdr:row>
      <xdr:rowOff>88608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378565"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163576</xdr:rowOff>
    </xdr:from>
    <xdr:to>
      <xdr:col>102</xdr:col>
      <xdr:colOff>165100</xdr:colOff>
      <xdr:row>39</xdr:row>
      <xdr:rowOff>93726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84853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6017" y="677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125082</xdr:rowOff>
    </xdr:from>
    <xdr:to>
      <xdr:col>98</xdr:col>
      <xdr:colOff>38100</xdr:colOff>
      <xdr:row>39</xdr:row>
      <xdr:rowOff>55232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46359</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73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52554</xdr:rowOff>
    </xdr:from>
    <xdr:to>
      <xdr:col>116</xdr:col>
      <xdr:colOff>63500</xdr:colOff>
      <xdr:row>59</xdr:row>
      <xdr:rowOff>53208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8104"/>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52554</xdr:rowOff>
    </xdr:from>
    <xdr:to>
      <xdr:col>111</xdr:col>
      <xdr:colOff>177800</xdr:colOff>
      <xdr:row>59</xdr:row>
      <xdr:rowOff>73814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1016810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73814</xdr:rowOff>
    </xdr:from>
    <xdr:to>
      <xdr:col>107</xdr:col>
      <xdr:colOff>50800</xdr:colOff>
      <xdr:row>59</xdr:row>
      <xdr:rowOff>79709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189364"/>
          <a:ext cx="889000" cy="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79709</xdr:rowOff>
    </xdr:from>
    <xdr:to>
      <xdr:col>102</xdr:col>
      <xdr:colOff>114300</xdr:colOff>
      <xdr:row>59</xdr:row>
      <xdr:rowOff>81211</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10195259"/>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2408</xdr:rowOff>
    </xdr:from>
    <xdr:to>
      <xdr:col>116</xdr:col>
      <xdr:colOff>114300</xdr:colOff>
      <xdr:row>59</xdr:row>
      <xdr:rowOff>104008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1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1754</xdr:rowOff>
    </xdr:from>
    <xdr:to>
      <xdr:col>112</xdr:col>
      <xdr:colOff>38100</xdr:colOff>
      <xdr:row>59</xdr:row>
      <xdr:rowOff>103354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94481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21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23014</xdr:rowOff>
    </xdr:from>
    <xdr:to>
      <xdr:col>107</xdr:col>
      <xdr:colOff>101600</xdr:colOff>
      <xdr:row>59</xdr:row>
      <xdr:rowOff>124614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115741</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102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28909</xdr:rowOff>
    </xdr:from>
    <xdr:to>
      <xdr:col>102</xdr:col>
      <xdr:colOff>165100</xdr:colOff>
      <xdr:row>59</xdr:row>
      <xdr:rowOff>130509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4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121636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1023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30411</xdr:rowOff>
    </xdr:from>
    <xdr:to>
      <xdr:col>98</xdr:col>
      <xdr:colOff>38100</xdr:colOff>
      <xdr:row>59</xdr:row>
      <xdr:rowOff>132011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4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123138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1023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63043</xdr:rowOff>
    </xdr:from>
    <xdr:to>
      <xdr:col>116</xdr:col>
      <xdr:colOff>63500</xdr:colOff>
      <xdr:row>71</xdr:row>
      <xdr:rowOff>93790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235993"/>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13314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72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63043</xdr:rowOff>
    </xdr:from>
    <xdr:to>
      <xdr:col>111</xdr:col>
      <xdr:colOff>177800</xdr:colOff>
      <xdr:row>72</xdr:row>
      <xdr:rowOff>18796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235993"/>
          <a:ext cx="889000" cy="1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167237</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18796</xdr:rowOff>
    </xdr:from>
    <xdr:to>
      <xdr:col>107</xdr:col>
      <xdr:colOff>50800</xdr:colOff>
      <xdr:row>72</xdr:row>
      <xdr:rowOff>43752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363196"/>
          <a:ext cx="889000" cy="2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133532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43752</xdr:rowOff>
    </xdr:from>
    <xdr:to>
      <xdr:col>102</xdr:col>
      <xdr:colOff>114300</xdr:colOff>
      <xdr:row>72</xdr:row>
      <xdr:rowOff>64186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388152"/>
          <a:ext cx="889000" cy="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131436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129812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8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42990</xdr:rowOff>
    </xdr:from>
    <xdr:to>
      <xdr:col>116</xdr:col>
      <xdr:colOff>114300</xdr:colOff>
      <xdr:row>71</xdr:row>
      <xdr:rowOff>144590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2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152354</xdr:rowOff>
    </xdr:from>
    <xdr:ext cx="599010"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15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12243</xdr:rowOff>
    </xdr:from>
    <xdr:to>
      <xdr:col>112</xdr:col>
      <xdr:colOff>38100</xdr:colOff>
      <xdr:row>71</xdr:row>
      <xdr:rowOff>113843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18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130370</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23795" y="1196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139446</xdr:rowOff>
    </xdr:from>
    <xdr:to>
      <xdr:col>107</xdr:col>
      <xdr:colOff>101600</xdr:colOff>
      <xdr:row>72</xdr:row>
      <xdr:rowOff>69596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3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86123</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34795" y="1208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164402</xdr:rowOff>
    </xdr:from>
    <xdr:to>
      <xdr:col>102</xdr:col>
      <xdr:colOff>165100</xdr:colOff>
      <xdr:row>72</xdr:row>
      <xdr:rowOff>94552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3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111079</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45795" y="121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13386</xdr:rowOff>
    </xdr:from>
    <xdr:to>
      <xdr:col>98</xdr:col>
      <xdr:colOff>38100</xdr:colOff>
      <xdr:row>72</xdr:row>
      <xdr:rowOff>114986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35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131513</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56795" y="121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類似団体の住民一人当たりのコストと比較して人件費、補助費等、</a:t>
          </a:r>
          <a:r>
            <a:rPr kumimoji="1" lang="ja-JP" altLang="en-US" sz="1100">
              <a:solidFill>
                <a:schemeClr val="dk1"/>
              </a:solidFill>
              <a:effectLst/>
              <a:latin typeface="+mn-lt"/>
              <a:ea typeface="+mn-ea"/>
              <a:cs typeface="+mn-cs"/>
            </a:rPr>
            <a:t>普通建設事業費（うち更新整備）、</a:t>
          </a:r>
          <a:r>
            <a:rPr kumimoji="1" lang="ja-JP" altLang="ja-JP" sz="1100">
              <a:solidFill>
                <a:schemeClr val="dk1"/>
              </a:solidFill>
              <a:effectLst/>
              <a:latin typeface="+mn-lt"/>
              <a:ea typeface="+mn-ea"/>
              <a:cs typeface="+mn-cs"/>
            </a:rPr>
            <a:t>災害復旧事業費、繰出金が大きく上回っている。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人件費は、合併した１町３村の職員を、また一部事務組合の職員を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endParaRPr lang="ja-JP" altLang="ja-JP" sz="1400">
            <a:effectLst/>
          </a:endParaRPr>
        </a:p>
        <a:p>
          <a:pPr>
            <a:lnSpc>
              <a:spcPts val="1600"/>
            </a:lnSpc>
          </a:pPr>
          <a:r>
            <a:rPr kumimoji="1" lang="ja-JP" altLang="ja-JP" sz="1100">
              <a:solidFill>
                <a:schemeClr val="dk1"/>
              </a:solidFill>
              <a:effectLst/>
              <a:latin typeface="+mn-lt"/>
              <a:ea typeface="+mn-ea"/>
              <a:cs typeface="+mn-cs"/>
            </a:rPr>
            <a:t>　補助費は、特別定額給付金</a:t>
          </a:r>
          <a:r>
            <a:rPr kumimoji="1" lang="ja-JP" altLang="en-US" sz="1100">
              <a:solidFill>
                <a:schemeClr val="dk1"/>
              </a:solidFill>
              <a:effectLst/>
              <a:latin typeface="+mn-lt"/>
              <a:ea typeface="+mn-ea"/>
              <a:cs typeface="+mn-cs"/>
            </a:rPr>
            <a:t>事業の皆減により決算額が大幅に減少している。しかしながら、引き続き</a:t>
          </a:r>
          <a:r>
            <a:rPr kumimoji="1" lang="ja-JP" altLang="ja-JP" sz="1100">
              <a:solidFill>
                <a:schemeClr val="dk1"/>
              </a:solidFill>
              <a:effectLst/>
              <a:latin typeface="+mn-lt"/>
              <a:ea typeface="+mn-ea"/>
              <a:cs typeface="+mn-cs"/>
            </a:rPr>
            <a:t>新型コロナウイルス感染症対策事業実施のため</a:t>
          </a:r>
          <a:r>
            <a:rPr kumimoji="1" lang="ja-JP" altLang="en-US" sz="1100">
              <a:solidFill>
                <a:schemeClr val="dk1"/>
              </a:solidFill>
              <a:effectLst/>
              <a:latin typeface="+mn-lt"/>
              <a:ea typeface="+mn-ea"/>
              <a:cs typeface="+mn-cs"/>
            </a:rPr>
            <a:t>、例年と比較すると歳出は多く、依然類似団体との比較でも高くなっている</a:t>
          </a:r>
          <a:r>
            <a:rPr kumimoji="1" lang="ja-JP" altLang="ja-JP" sz="1100">
              <a:solidFill>
                <a:schemeClr val="dk1"/>
              </a:solidFill>
              <a:effectLst/>
              <a:latin typeface="+mn-lt"/>
              <a:ea typeface="+mn-ea"/>
              <a:cs typeface="+mn-cs"/>
            </a:rPr>
            <a:t>。</a:t>
          </a:r>
          <a:endParaRPr lang="ja-JP" altLang="ja-JP" sz="1400">
            <a:effectLst/>
          </a:endParaRPr>
        </a:p>
        <a:p>
          <a:pPr>
            <a:lnSpc>
              <a:spcPts val="1600"/>
            </a:lnSpc>
          </a:pPr>
          <a:r>
            <a:rPr kumimoji="1" lang="ja-JP" altLang="ja-JP" sz="1100">
              <a:solidFill>
                <a:schemeClr val="dk1"/>
              </a:solidFill>
              <a:effectLst/>
              <a:latin typeface="+mn-lt"/>
              <a:ea typeface="+mn-ea"/>
              <a:cs typeface="+mn-cs"/>
            </a:rPr>
            <a:t>　普通建設事業費（うち更新整備）</a:t>
          </a:r>
          <a:r>
            <a:rPr kumimoji="1" lang="ja-JP" altLang="en-US" sz="1100">
              <a:solidFill>
                <a:schemeClr val="dk1"/>
              </a:solidFill>
              <a:effectLst/>
              <a:latin typeface="+mn-lt"/>
              <a:ea typeface="+mn-ea"/>
              <a:cs typeface="+mn-cs"/>
            </a:rPr>
            <a:t>については、防災情報伝達システム整備事業・菅生地区公共残土処理場整備事業などの大型事業が複数実施されたことにより、</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は類似団体内平均値を上回った。</a:t>
          </a:r>
          <a:r>
            <a:rPr kumimoji="1" lang="ja-JP" altLang="ja-JP" sz="1100">
              <a:solidFill>
                <a:schemeClr val="dk1"/>
              </a:solidFill>
              <a:effectLst/>
              <a:latin typeface="+mn-lt"/>
              <a:ea typeface="+mn-ea"/>
              <a:cs typeface="+mn-cs"/>
            </a:rPr>
            <a:t>災害復旧事業費については、自然災害（台風等）の多発により被害が多くなりコストが上昇している。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繰出金については、国の繰出基準に準じて特別会計及び企業会計へ繰出しを行っているが、この繰出金により特別会計の収支に均衡が保たれている現状であるため、早急な減額は難しいものがある。そのために各特別会計においては効率的かつ安定的な経営に取り組み、年間の繰出金が抑制されるように努める必要がある。特に公営企業に関しては、新公立病院改革プランや経営戦略に基づき、独立採算の原則のもと経営改善を図る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愛媛県久万高原町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7,650
7,619
583.69
11,474,271
10,470,488
827,000
6,000,604
9,424,773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101654</xdr:rowOff>
    </xdr:from>
    <xdr:to>
      <xdr:col>24</xdr:col>
      <xdr:colOff>63500</xdr:colOff>
      <xdr:row>36</xdr:row>
      <xdr:rowOff>145415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73854"/>
          <a:ext cx="8382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135291</xdr:rowOff>
    </xdr:from>
    <xdr:to>
      <xdr:col>19</xdr:col>
      <xdr:colOff>177800</xdr:colOff>
      <xdr:row>36</xdr:row>
      <xdr:rowOff>145415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749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135291</xdr:rowOff>
    </xdr:from>
    <xdr:to>
      <xdr:col>15</xdr:col>
      <xdr:colOff>50800</xdr:colOff>
      <xdr:row>36</xdr:row>
      <xdr:rowOff>135781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0749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135781</xdr:rowOff>
    </xdr:from>
    <xdr:to>
      <xdr:col>10</xdr:col>
      <xdr:colOff>114300</xdr:colOff>
      <xdr:row>36</xdr:row>
      <xdr:rowOff>160111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07981"/>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50854</xdr:rowOff>
    </xdr:from>
    <xdr:to>
      <xdr:col>24</xdr:col>
      <xdr:colOff>114300</xdr:colOff>
      <xdr:row>36</xdr:row>
      <xdr:rowOff>152454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2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29281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0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94615</xdr:rowOff>
    </xdr:from>
    <xdr:to>
      <xdr:col>20</xdr:col>
      <xdr:colOff>38100</xdr:colOff>
      <xdr:row>37</xdr:row>
      <xdr:rowOff>24765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15892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84491</xdr:rowOff>
    </xdr:from>
    <xdr:to>
      <xdr:col>15</xdr:col>
      <xdr:colOff>101600</xdr:colOff>
      <xdr:row>37</xdr:row>
      <xdr:rowOff>14641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84981</xdr:rowOff>
    </xdr:from>
    <xdr:to>
      <xdr:col>10</xdr:col>
      <xdr:colOff>165100</xdr:colOff>
      <xdr:row>37</xdr:row>
      <xdr:rowOff>15131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6258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4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109311</xdr:rowOff>
    </xdr:from>
    <xdr:to>
      <xdr:col>6</xdr:col>
      <xdr:colOff>38100</xdr:colOff>
      <xdr:row>37</xdr:row>
      <xdr:rowOff>39461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30588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7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154237</xdr:rowOff>
    </xdr:from>
    <xdr:to>
      <xdr:col>24</xdr:col>
      <xdr:colOff>63500</xdr:colOff>
      <xdr:row>58</xdr:row>
      <xdr:rowOff>11457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26887"/>
          <a:ext cx="838200" cy="2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154237</xdr:rowOff>
    </xdr:from>
    <xdr:to>
      <xdr:col>19</xdr:col>
      <xdr:colOff>177800</xdr:colOff>
      <xdr:row>58</xdr:row>
      <xdr:rowOff>60871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26887"/>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60871</xdr:rowOff>
    </xdr:from>
    <xdr:to>
      <xdr:col>15</xdr:col>
      <xdr:colOff>50800</xdr:colOff>
      <xdr:row>58</xdr:row>
      <xdr:rowOff>104425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4971"/>
          <a:ext cx="889000" cy="43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47260</xdr:rowOff>
    </xdr:from>
    <xdr:to>
      <xdr:col>10</xdr:col>
      <xdr:colOff>114300</xdr:colOff>
      <xdr:row>58</xdr:row>
      <xdr:rowOff>104425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91360"/>
          <a:ext cx="889000" cy="5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132107</xdr:rowOff>
    </xdr:from>
    <xdr:to>
      <xdr:col>24</xdr:col>
      <xdr:colOff>114300</xdr:colOff>
      <xdr:row>58</xdr:row>
      <xdr:rowOff>62257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110534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103437</xdr:rowOff>
    </xdr:from>
    <xdr:to>
      <xdr:col>20</xdr:col>
      <xdr:colOff>38100</xdr:colOff>
      <xdr:row>58</xdr:row>
      <xdr:rowOff>33587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7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24714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96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10071</xdr:rowOff>
    </xdr:from>
    <xdr:to>
      <xdr:col>15</xdr:col>
      <xdr:colOff>101600</xdr:colOff>
      <xdr:row>58</xdr:row>
      <xdr:rowOff>111671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128198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72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53625</xdr:rowOff>
    </xdr:from>
    <xdr:to>
      <xdr:col>10</xdr:col>
      <xdr:colOff>165100</xdr:colOff>
      <xdr:row>58</xdr:row>
      <xdr:rowOff>155225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146352</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9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167910</xdr:rowOff>
    </xdr:from>
    <xdr:to>
      <xdr:col>6</xdr:col>
      <xdr:colOff>38100</xdr:colOff>
      <xdr:row>58</xdr:row>
      <xdr:rowOff>98060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114587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71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60951</xdr:rowOff>
    </xdr:from>
    <xdr:to>
      <xdr:col>24</xdr:col>
      <xdr:colOff>63500</xdr:colOff>
      <xdr:row>76</xdr:row>
      <xdr:rowOff>35947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19701"/>
          <a:ext cx="838200" cy="1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35947</xdr:rowOff>
    </xdr:from>
    <xdr:to>
      <xdr:col>19</xdr:col>
      <xdr:colOff>177800</xdr:colOff>
      <xdr:row>76</xdr:row>
      <xdr:rowOff>102750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66147"/>
          <a:ext cx="889000" cy="6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102750</xdr:rowOff>
    </xdr:from>
    <xdr:to>
      <xdr:col>15</xdr:col>
      <xdr:colOff>50800</xdr:colOff>
      <xdr:row>76</xdr:row>
      <xdr:rowOff>157885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132950"/>
          <a:ext cx="889000" cy="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134519</xdr:rowOff>
    </xdr:from>
    <xdr:to>
      <xdr:col>10</xdr:col>
      <xdr:colOff>114300</xdr:colOff>
      <xdr:row>76</xdr:row>
      <xdr:rowOff>157885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164719"/>
          <a:ext cx="889000" cy="2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10151</xdr:rowOff>
    </xdr:from>
    <xdr:to>
      <xdr:col>24</xdr:col>
      <xdr:colOff>114300</xdr:colOff>
      <xdr:row>75</xdr:row>
      <xdr:rowOff>111751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6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33028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2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156597</xdr:rowOff>
    </xdr:from>
    <xdr:to>
      <xdr:col>20</xdr:col>
      <xdr:colOff>38100</xdr:colOff>
      <xdr:row>76</xdr:row>
      <xdr:rowOff>86747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1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103273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9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51950</xdr:rowOff>
    </xdr:from>
    <xdr:to>
      <xdr:col>15</xdr:col>
      <xdr:colOff>101600</xdr:colOff>
      <xdr:row>76</xdr:row>
      <xdr:rowOff>153550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170077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85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107085</xdr:rowOff>
    </xdr:from>
    <xdr:to>
      <xdr:col>10</xdr:col>
      <xdr:colOff>165100</xdr:colOff>
      <xdr:row>77</xdr:row>
      <xdr:rowOff>37235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53762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1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83719</xdr:rowOff>
    </xdr:from>
    <xdr:to>
      <xdr:col>6</xdr:col>
      <xdr:colOff>38100</xdr:colOff>
      <xdr:row>77</xdr:row>
      <xdr:rowOff>13869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30395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8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46344</xdr:rowOff>
    </xdr:from>
    <xdr:to>
      <xdr:col>24</xdr:col>
      <xdr:colOff>63500</xdr:colOff>
      <xdr:row>95</xdr:row>
      <xdr:rowOff>21042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162644"/>
          <a:ext cx="838200" cy="14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97396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5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21042</xdr:rowOff>
    </xdr:from>
    <xdr:to>
      <xdr:col>19</xdr:col>
      <xdr:colOff>177800</xdr:colOff>
      <xdr:row>95</xdr:row>
      <xdr:rowOff>97679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308792"/>
          <a:ext cx="889000" cy="7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62108</xdr:rowOff>
    </xdr:from>
    <xdr:to>
      <xdr:col>15</xdr:col>
      <xdr:colOff>50800</xdr:colOff>
      <xdr:row>95</xdr:row>
      <xdr:rowOff>97679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349858"/>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62108</xdr:rowOff>
    </xdr:from>
    <xdr:to>
      <xdr:col>10</xdr:col>
      <xdr:colOff>114300</xdr:colOff>
      <xdr:row>95</xdr:row>
      <xdr:rowOff>142613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349858"/>
          <a:ext cx="889000" cy="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131083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166994</xdr:rowOff>
    </xdr:from>
    <xdr:to>
      <xdr:col>24</xdr:col>
      <xdr:colOff>114300</xdr:colOff>
      <xdr:row>94</xdr:row>
      <xdr:rowOff>97144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1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18421</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596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141692</xdr:rowOff>
    </xdr:from>
    <xdr:to>
      <xdr:col>20</xdr:col>
      <xdr:colOff>38100</xdr:colOff>
      <xdr:row>95</xdr:row>
      <xdr:rowOff>71842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2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88369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03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46879</xdr:rowOff>
    </xdr:from>
    <xdr:to>
      <xdr:col>15</xdr:col>
      <xdr:colOff>101600</xdr:colOff>
      <xdr:row>95</xdr:row>
      <xdr:rowOff>148479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3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165006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08795" y="1610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11308</xdr:rowOff>
    </xdr:from>
    <xdr:to>
      <xdr:col>10</xdr:col>
      <xdr:colOff>165100</xdr:colOff>
      <xdr:row>95</xdr:row>
      <xdr:rowOff>112908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29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129435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19795" y="1607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91813</xdr:rowOff>
    </xdr:from>
    <xdr:to>
      <xdr:col>6</xdr:col>
      <xdr:colOff>38100</xdr:colOff>
      <xdr:row>96</xdr:row>
      <xdr:rowOff>21963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37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38490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30795" y="1615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40149</xdr:rowOff>
    </xdr:from>
    <xdr:to>
      <xdr:col>55</xdr:col>
      <xdr:colOff>0</xdr:colOff>
      <xdr:row>56</xdr:row>
      <xdr:rowOff>48668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9641349"/>
          <a:ext cx="838200" cy="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40149</xdr:rowOff>
    </xdr:from>
    <xdr:to>
      <xdr:col>50</xdr:col>
      <xdr:colOff>114300</xdr:colOff>
      <xdr:row>56</xdr:row>
      <xdr:rowOff>115537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641349"/>
          <a:ext cx="889000" cy="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46307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81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92429</xdr:rowOff>
    </xdr:from>
    <xdr:to>
      <xdr:col>45</xdr:col>
      <xdr:colOff>177800</xdr:colOff>
      <xdr:row>56</xdr:row>
      <xdr:rowOff>115537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693629"/>
          <a:ext cx="889000" cy="2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27588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8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37988</xdr:rowOff>
    </xdr:from>
    <xdr:to>
      <xdr:col>41</xdr:col>
      <xdr:colOff>50800</xdr:colOff>
      <xdr:row>56</xdr:row>
      <xdr:rowOff>92429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639188"/>
          <a:ext cx="889000" cy="5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2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136765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73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169318</xdr:rowOff>
    </xdr:from>
    <xdr:to>
      <xdr:col>55</xdr:col>
      <xdr:colOff>50800</xdr:colOff>
      <xdr:row>56</xdr:row>
      <xdr:rowOff>99468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59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20745</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45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160799</xdr:rowOff>
    </xdr:from>
    <xdr:to>
      <xdr:col>50</xdr:col>
      <xdr:colOff>165100</xdr:colOff>
      <xdr:row>56</xdr:row>
      <xdr:rowOff>90949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59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107476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36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64737</xdr:rowOff>
    </xdr:from>
    <xdr:to>
      <xdr:col>46</xdr:col>
      <xdr:colOff>38100</xdr:colOff>
      <xdr:row>56</xdr:row>
      <xdr:rowOff>166337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11414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44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41629</xdr:rowOff>
    </xdr:from>
    <xdr:to>
      <xdr:col>41</xdr:col>
      <xdr:colOff>101600</xdr:colOff>
      <xdr:row>56</xdr:row>
      <xdr:rowOff>143229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6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159756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41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158638</xdr:rowOff>
    </xdr:from>
    <xdr:to>
      <xdr:col>36</xdr:col>
      <xdr:colOff>165100</xdr:colOff>
      <xdr:row>56</xdr:row>
      <xdr:rowOff>88788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5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105315</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36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145354</xdr:rowOff>
    </xdr:from>
    <xdr:to>
      <xdr:col>55</xdr:col>
      <xdr:colOff>0</xdr:colOff>
      <xdr:row>76</xdr:row>
      <xdr:rowOff>169318</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75554"/>
          <a:ext cx="838200" cy="2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145354</xdr:rowOff>
    </xdr:from>
    <xdr:to>
      <xdr:col>50</xdr:col>
      <xdr:colOff>114300</xdr:colOff>
      <xdr:row>77</xdr:row>
      <xdr:rowOff>76180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75554"/>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76180</xdr:rowOff>
    </xdr:from>
    <xdr:to>
      <xdr:col>45</xdr:col>
      <xdr:colOff>177800</xdr:colOff>
      <xdr:row>78</xdr:row>
      <xdr:rowOff>2905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77830"/>
          <a:ext cx="889000" cy="9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2905</xdr:rowOff>
    </xdr:from>
    <xdr:to>
      <xdr:col>41</xdr:col>
      <xdr:colOff>50800</xdr:colOff>
      <xdr:row>78</xdr:row>
      <xdr:rowOff>70380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76005"/>
          <a:ext cx="889000" cy="6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118518</xdr:rowOff>
    </xdr:from>
    <xdr:to>
      <xdr:col>55</xdr:col>
      <xdr:colOff>50800</xdr:colOff>
      <xdr:row>77</xdr:row>
      <xdr:rowOff>48668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141395</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94554</xdr:rowOff>
    </xdr:from>
    <xdr:to>
      <xdr:col>50</xdr:col>
      <xdr:colOff>165100</xdr:colOff>
      <xdr:row>77</xdr:row>
      <xdr:rowOff>24704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41231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9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25380</xdr:rowOff>
    </xdr:from>
    <xdr:to>
      <xdr:col>46</xdr:col>
      <xdr:colOff>38100</xdr:colOff>
      <xdr:row>77</xdr:row>
      <xdr:rowOff>126980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2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143507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00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123555</xdr:rowOff>
    </xdr:from>
    <xdr:to>
      <xdr:col>41</xdr:col>
      <xdr:colOff>101600</xdr:colOff>
      <xdr:row>78</xdr:row>
      <xdr:rowOff>53705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32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70232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1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19580</xdr:rowOff>
    </xdr:from>
    <xdr:to>
      <xdr:col>36</xdr:col>
      <xdr:colOff>165100</xdr:colOff>
      <xdr:row>78</xdr:row>
      <xdr:rowOff>121180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112307</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8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158465</xdr:rowOff>
    </xdr:from>
    <xdr:to>
      <xdr:col>55</xdr:col>
      <xdr:colOff>0</xdr:colOff>
      <xdr:row>96</xdr:row>
      <xdr:rowOff>59872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446215"/>
          <a:ext cx="838200" cy="7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59872</xdr:rowOff>
    </xdr:from>
    <xdr:to>
      <xdr:col>50</xdr:col>
      <xdr:colOff>114300</xdr:colOff>
      <xdr:row>96</xdr:row>
      <xdr:rowOff>151431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19072"/>
          <a:ext cx="889000" cy="9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151431</xdr:rowOff>
    </xdr:from>
    <xdr:to>
      <xdr:col>45</xdr:col>
      <xdr:colOff>177800</xdr:colOff>
      <xdr:row>97</xdr:row>
      <xdr:rowOff>36170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10631"/>
          <a:ext cx="889000" cy="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88154</xdr:rowOff>
    </xdr:from>
    <xdr:to>
      <xdr:col>41</xdr:col>
      <xdr:colOff>50800</xdr:colOff>
      <xdr:row>97</xdr:row>
      <xdr:rowOff>36170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47354"/>
          <a:ext cx="889000" cy="11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107665</xdr:rowOff>
    </xdr:from>
    <xdr:to>
      <xdr:col>55</xdr:col>
      <xdr:colOff>50800</xdr:colOff>
      <xdr:row>96</xdr:row>
      <xdr:rowOff>37815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86092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9072</xdr:rowOff>
    </xdr:from>
    <xdr:to>
      <xdr:col>50</xdr:col>
      <xdr:colOff>165100</xdr:colOff>
      <xdr:row>96</xdr:row>
      <xdr:rowOff>110672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101799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100631</xdr:rowOff>
    </xdr:from>
    <xdr:to>
      <xdr:col>46</xdr:col>
      <xdr:colOff>38100</xdr:colOff>
      <xdr:row>97</xdr:row>
      <xdr:rowOff>30781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5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21908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5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156820</xdr:rowOff>
    </xdr:from>
    <xdr:to>
      <xdr:col>41</xdr:col>
      <xdr:colOff>101600</xdr:colOff>
      <xdr:row>97</xdr:row>
      <xdr:rowOff>86970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78097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0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37354</xdr:rowOff>
    </xdr:from>
    <xdr:to>
      <xdr:col>36</xdr:col>
      <xdr:colOff>165100</xdr:colOff>
      <xdr:row>96</xdr:row>
      <xdr:rowOff>138954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9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130081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18869</xdr:rowOff>
    </xdr:from>
    <xdr:to>
      <xdr:col>85</xdr:col>
      <xdr:colOff>127000</xdr:colOff>
      <xdr:row>35</xdr:row>
      <xdr:rowOff>84226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505269"/>
          <a:ext cx="838200" cy="57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14738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86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84226</xdr:rowOff>
    </xdr:from>
    <xdr:to>
      <xdr:col>81</xdr:col>
      <xdr:colOff>50800</xdr:colOff>
      <xdr:row>35</xdr:row>
      <xdr:rowOff>92859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084976"/>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86573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92859</xdr:rowOff>
    </xdr:from>
    <xdr:to>
      <xdr:col>76</xdr:col>
      <xdr:colOff>114300</xdr:colOff>
      <xdr:row>36</xdr:row>
      <xdr:rowOff>30756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093609"/>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157766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30756</xdr:rowOff>
    </xdr:from>
    <xdr:to>
      <xdr:col>71</xdr:col>
      <xdr:colOff>177800</xdr:colOff>
      <xdr:row>36</xdr:row>
      <xdr:rowOff>67125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202956"/>
          <a:ext cx="889000" cy="3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30882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36520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8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139519</xdr:rowOff>
    </xdr:from>
    <xdr:to>
      <xdr:col>85</xdr:col>
      <xdr:colOff>177800</xdr:colOff>
      <xdr:row>32</xdr:row>
      <xdr:rowOff>69669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4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162396</xdr:rowOff>
    </xdr:from>
    <xdr:ext cx="599010"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305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33426</xdr:rowOff>
    </xdr:from>
    <xdr:to>
      <xdr:col>81</xdr:col>
      <xdr:colOff>101600</xdr:colOff>
      <xdr:row>35</xdr:row>
      <xdr:rowOff>135026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03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151553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8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42059</xdr:rowOff>
    </xdr:from>
    <xdr:to>
      <xdr:col>76</xdr:col>
      <xdr:colOff>165100</xdr:colOff>
      <xdr:row>35</xdr:row>
      <xdr:rowOff>143659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04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160186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8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151406</xdr:rowOff>
    </xdr:from>
    <xdr:to>
      <xdr:col>72</xdr:col>
      <xdr:colOff>38100</xdr:colOff>
      <xdr:row>36</xdr:row>
      <xdr:rowOff>81556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5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98083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16325</xdr:rowOff>
    </xdr:from>
    <xdr:to>
      <xdr:col>67</xdr:col>
      <xdr:colOff>101600</xdr:colOff>
      <xdr:row>36</xdr:row>
      <xdr:rowOff>117925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1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134452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6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148039</xdr:rowOff>
    </xdr:from>
    <xdr:to>
      <xdr:col>85</xdr:col>
      <xdr:colOff>127000</xdr:colOff>
      <xdr:row>56</xdr:row>
      <xdr:rowOff>57303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77789"/>
          <a:ext cx="838200" cy="8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120132</xdr:rowOff>
    </xdr:from>
    <xdr:to>
      <xdr:col>81</xdr:col>
      <xdr:colOff>50800</xdr:colOff>
      <xdr:row>56</xdr:row>
      <xdr:rowOff>57303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378432"/>
          <a:ext cx="889000" cy="28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87135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345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120132</xdr:rowOff>
    </xdr:from>
    <xdr:to>
      <xdr:col>76</xdr:col>
      <xdr:colOff>114300</xdr:colOff>
      <xdr:row>56</xdr:row>
      <xdr:rowOff>86674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378432"/>
          <a:ext cx="889000" cy="309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146000</xdr:rowOff>
    </xdr:from>
    <xdr:to>
      <xdr:col>71</xdr:col>
      <xdr:colOff>177800</xdr:colOff>
      <xdr:row>56</xdr:row>
      <xdr:rowOff>86674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04300"/>
          <a:ext cx="889000" cy="28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97239</xdr:rowOff>
    </xdr:from>
    <xdr:to>
      <xdr:col>85</xdr:col>
      <xdr:colOff>177800</xdr:colOff>
      <xdr:row>56</xdr:row>
      <xdr:rowOff>27389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120116</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7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6503</xdr:rowOff>
    </xdr:from>
    <xdr:to>
      <xdr:col>81</xdr:col>
      <xdr:colOff>101600</xdr:colOff>
      <xdr:row>56</xdr:row>
      <xdr:rowOff>108103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99230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7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69332</xdr:rowOff>
    </xdr:from>
    <xdr:to>
      <xdr:col>76</xdr:col>
      <xdr:colOff>165100</xdr:colOff>
      <xdr:row>54</xdr:row>
      <xdr:rowOff>170932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2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16009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02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35874</xdr:rowOff>
    </xdr:from>
    <xdr:to>
      <xdr:col>72</xdr:col>
      <xdr:colOff>38100</xdr:colOff>
      <xdr:row>56</xdr:row>
      <xdr:rowOff>137474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3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128601</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95200</xdr:rowOff>
    </xdr:from>
    <xdr:to>
      <xdr:col>67</xdr:col>
      <xdr:colOff>101600</xdr:colOff>
      <xdr:row>55</xdr:row>
      <xdr:rowOff>25350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3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41877</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128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146411</xdr:rowOff>
    </xdr:from>
    <xdr:to>
      <xdr:col>85</xdr:col>
      <xdr:colOff>127000</xdr:colOff>
      <xdr:row>77</xdr:row>
      <xdr:rowOff>55922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005161"/>
          <a:ext cx="838200" cy="25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140441</xdr:rowOff>
    </xdr:from>
    <xdr:to>
      <xdr:col>81</xdr:col>
      <xdr:colOff>50800</xdr:colOff>
      <xdr:row>75</xdr:row>
      <xdr:rowOff>146411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2999191"/>
          <a:ext cx="889000" cy="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13350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38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140441</xdr:rowOff>
    </xdr:from>
    <xdr:to>
      <xdr:col>76</xdr:col>
      <xdr:colOff>114300</xdr:colOff>
      <xdr:row>76</xdr:row>
      <xdr:rowOff>38550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2999191"/>
          <a:ext cx="889000" cy="6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30824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38550</xdr:rowOff>
    </xdr:from>
    <xdr:to>
      <xdr:col>71</xdr:col>
      <xdr:colOff>177800</xdr:colOff>
      <xdr:row>77</xdr:row>
      <xdr:rowOff>145369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068750"/>
          <a:ext cx="889000" cy="27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36165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40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37436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4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5122</xdr:rowOff>
    </xdr:from>
    <xdr:to>
      <xdr:col>85</xdr:col>
      <xdr:colOff>177800</xdr:colOff>
      <xdr:row>77</xdr:row>
      <xdr:rowOff>106722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27999</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95612</xdr:rowOff>
    </xdr:from>
    <xdr:to>
      <xdr:col>81</xdr:col>
      <xdr:colOff>101600</xdr:colOff>
      <xdr:row>76</xdr:row>
      <xdr:rowOff>25763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2954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42289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89641</xdr:rowOff>
    </xdr:from>
    <xdr:to>
      <xdr:col>76</xdr:col>
      <xdr:colOff>165100</xdr:colOff>
      <xdr:row>76</xdr:row>
      <xdr:rowOff>19791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29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36318</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72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159200</xdr:rowOff>
    </xdr:from>
    <xdr:to>
      <xdr:col>72</xdr:col>
      <xdr:colOff>38100</xdr:colOff>
      <xdr:row>76</xdr:row>
      <xdr:rowOff>89350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0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105876</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279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94569</xdr:rowOff>
    </xdr:from>
    <xdr:to>
      <xdr:col>67</xdr:col>
      <xdr:colOff>101600</xdr:colOff>
      <xdr:row>78</xdr:row>
      <xdr:rowOff>24719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29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41246</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47111" y="1307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159812</xdr:rowOff>
    </xdr:from>
    <xdr:to>
      <xdr:col>85</xdr:col>
      <xdr:colOff>127000</xdr:colOff>
      <xdr:row>96</xdr:row>
      <xdr:rowOff>11080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47562"/>
          <a:ext cx="838200" cy="2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146545</xdr:rowOff>
    </xdr:from>
    <xdr:to>
      <xdr:col>81</xdr:col>
      <xdr:colOff>50800</xdr:colOff>
      <xdr:row>96</xdr:row>
      <xdr:rowOff>11080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34295"/>
          <a:ext cx="889000" cy="3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115112</xdr:rowOff>
    </xdr:from>
    <xdr:to>
      <xdr:col>76</xdr:col>
      <xdr:colOff>114300</xdr:colOff>
      <xdr:row>95</xdr:row>
      <xdr:rowOff>146545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402862"/>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71624</xdr:rowOff>
    </xdr:from>
    <xdr:to>
      <xdr:col>71</xdr:col>
      <xdr:colOff>177800</xdr:colOff>
      <xdr:row>95</xdr:row>
      <xdr:rowOff>115112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359374"/>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109012</xdr:rowOff>
    </xdr:from>
    <xdr:to>
      <xdr:col>85</xdr:col>
      <xdr:colOff>177800</xdr:colOff>
      <xdr:row>96</xdr:row>
      <xdr:rowOff>39162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87439</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3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131730</xdr:rowOff>
    </xdr:from>
    <xdr:to>
      <xdr:col>81</xdr:col>
      <xdr:colOff>101600</xdr:colOff>
      <xdr:row>96</xdr:row>
      <xdr:rowOff>61880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53007</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51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95745</xdr:rowOff>
    </xdr:from>
    <xdr:to>
      <xdr:col>76</xdr:col>
      <xdr:colOff>165100</xdr:colOff>
      <xdr:row>96</xdr:row>
      <xdr:rowOff>25895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17022</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7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64312</xdr:rowOff>
    </xdr:from>
    <xdr:to>
      <xdr:col>72</xdr:col>
      <xdr:colOff>38100</xdr:colOff>
      <xdr:row>95</xdr:row>
      <xdr:rowOff>165912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10989</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127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20824</xdr:rowOff>
    </xdr:from>
    <xdr:to>
      <xdr:col>67</xdr:col>
      <xdr:colOff>101600</xdr:colOff>
      <xdr:row>95</xdr:row>
      <xdr:rowOff>122424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0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138951</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083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民生費及び衛生費において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一人当たりのコストが高額となっている要因としては、性質別の分析でも突出していた繰出金と同様の理由と分析される。民生費に関しては高齢化や子育て支援により社会保障分野経費の増額も影響があると考えられる。</a:t>
          </a:r>
          <a:r>
            <a:rPr kumimoji="1" lang="ja-JP" altLang="en-US" sz="1100">
              <a:solidFill>
                <a:schemeClr val="dk1"/>
              </a:solidFill>
              <a:effectLst/>
              <a:latin typeface="+mn-lt"/>
              <a:ea typeface="+mn-ea"/>
              <a:cs typeface="+mn-cs"/>
            </a:rPr>
            <a:t>また、衛生費に関しては環境衛生センタストックヤード整備事業の実施により増額した。</a:t>
          </a:r>
          <a:endParaRPr kumimoji="1" lang="en-US" altLang="ja-JP" sz="1100">
            <a:solidFill>
              <a:schemeClr val="dk1"/>
            </a:solidFill>
            <a:effectLst/>
            <a:latin typeface="+mn-lt"/>
            <a:ea typeface="+mn-ea"/>
            <a:cs typeface="+mn-cs"/>
          </a:endParaRPr>
        </a:p>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農林水産業費において、本町の特徴として農林業が基幹産業でありコストが高額となっている。基盤整備による生産量の拡大に努め、担い手の育成や６次産業化に向けて取り組んでいるところである。</a:t>
          </a:r>
          <a:endParaRPr lang="ja-JP" altLang="ja-JP" sz="1400">
            <a:effectLst/>
          </a:endParaRPr>
        </a:p>
        <a:p>
          <a:pPr>
            <a:lnSpc>
              <a:spcPts val="1600"/>
            </a:lnSpc>
          </a:pPr>
          <a:r>
            <a:rPr kumimoji="1" lang="ja-JP" altLang="ja-JP" sz="1100">
              <a:solidFill>
                <a:schemeClr val="dk1"/>
              </a:solidFill>
              <a:effectLst/>
              <a:latin typeface="+mn-lt"/>
              <a:ea typeface="+mn-ea"/>
              <a:cs typeface="+mn-cs"/>
            </a:rPr>
            <a:t>　消防費において、防災情報伝達システム整備</a:t>
          </a:r>
          <a:r>
            <a:rPr kumimoji="1" lang="ja-JP" altLang="en-US" sz="1100">
              <a:solidFill>
                <a:schemeClr val="dk1"/>
              </a:solidFill>
              <a:effectLst/>
              <a:latin typeface="+mn-lt"/>
              <a:ea typeface="+mn-ea"/>
              <a:cs typeface="+mn-cs"/>
            </a:rPr>
            <a:t>事業の</a:t>
          </a:r>
          <a:r>
            <a:rPr kumimoji="1" lang="ja-JP" altLang="ja-JP" sz="1100">
              <a:solidFill>
                <a:schemeClr val="dk1"/>
              </a:solidFill>
              <a:effectLst/>
              <a:latin typeface="+mn-lt"/>
              <a:ea typeface="+mn-ea"/>
              <a:cs typeface="+mn-cs"/>
            </a:rPr>
            <a:t>実施により</a:t>
          </a:r>
          <a:r>
            <a:rPr kumimoji="1" lang="ja-JP" altLang="en-US" sz="1100">
              <a:solidFill>
                <a:schemeClr val="dk1"/>
              </a:solidFill>
              <a:effectLst/>
              <a:latin typeface="+mn-lt"/>
              <a:ea typeface="+mn-ea"/>
              <a:cs typeface="+mn-cs"/>
            </a:rPr>
            <a:t>大幅に決算額が増額となったため</a:t>
          </a:r>
          <a:r>
            <a:rPr kumimoji="1" lang="ja-JP" altLang="ja-JP" sz="1100">
              <a:solidFill>
                <a:schemeClr val="dk1"/>
              </a:solidFill>
              <a:effectLst/>
              <a:latin typeface="+mn-lt"/>
              <a:ea typeface="+mn-ea"/>
              <a:cs typeface="+mn-cs"/>
            </a:rPr>
            <a:t>、類似団体との差が開いている。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教育費において、</a:t>
          </a:r>
          <a:r>
            <a:rPr kumimoji="1" lang="ja-JP" altLang="en-US" sz="1100">
              <a:solidFill>
                <a:schemeClr val="dk1"/>
              </a:solidFill>
              <a:effectLst/>
              <a:latin typeface="+mn-lt"/>
              <a:ea typeface="+mn-ea"/>
              <a:cs typeface="+mn-cs"/>
            </a:rPr>
            <a:t>小中学校情報通信ネットワーク環境整備工事等の影響により決算額は増加した。さらに今後も</a:t>
          </a:r>
          <a:r>
            <a:rPr kumimoji="1" lang="ja-JP" altLang="ja-JP" sz="1100">
              <a:solidFill>
                <a:schemeClr val="dk1"/>
              </a:solidFill>
              <a:effectLst/>
              <a:latin typeface="+mn-lt"/>
              <a:ea typeface="+mn-ea"/>
              <a:cs typeface="+mn-cs"/>
            </a:rPr>
            <a:t>各施設等の更新や大型修繕等が予定されているため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一人当たりの教育費に係るコストは高額となると考えられる。</a:t>
          </a:r>
          <a:endParaRPr lang="ja-JP" altLang="ja-JP" sz="1400">
            <a:effectLst/>
          </a:endParaRPr>
        </a:p>
        <a:p>
          <a:pPr>
            <a:lnSpc>
              <a:spcPts val="1600"/>
            </a:lnSpc>
          </a:pPr>
          <a:r>
            <a:rPr kumimoji="1" lang="ja-JP" altLang="ja-JP" sz="1100">
              <a:solidFill>
                <a:schemeClr val="dk1"/>
              </a:solidFill>
              <a:effectLst/>
              <a:latin typeface="+mn-lt"/>
              <a:ea typeface="+mn-ea"/>
              <a:cs typeface="+mn-cs"/>
            </a:rPr>
            <a:t>　商工費において、</a:t>
          </a:r>
          <a:r>
            <a:rPr kumimoji="1" lang="ja-JP" altLang="en-US" sz="1100">
              <a:solidFill>
                <a:schemeClr val="dk1"/>
              </a:solidFill>
              <a:effectLst/>
              <a:latin typeface="+mn-lt"/>
              <a:ea typeface="+mn-ea"/>
              <a:cs typeface="+mn-cs"/>
            </a:rPr>
            <a:t>昨年度に続く</a:t>
          </a:r>
          <a:r>
            <a:rPr kumimoji="1" lang="ja-JP" altLang="ja-JP" sz="1100">
              <a:solidFill>
                <a:schemeClr val="dk1"/>
              </a:solidFill>
              <a:effectLst/>
              <a:latin typeface="+mn-lt"/>
              <a:ea typeface="+mn-ea"/>
              <a:cs typeface="+mn-cs"/>
            </a:rPr>
            <a:t>事業継続給付金やプレミアム付食事券発行事業など多数の新型コロナウイルス感染症対策事業実施により</a:t>
          </a:r>
          <a:r>
            <a:rPr kumimoji="1" lang="ja-JP" altLang="en-US" sz="1100">
              <a:solidFill>
                <a:schemeClr val="dk1"/>
              </a:solidFill>
              <a:effectLst/>
              <a:latin typeface="+mn-lt"/>
              <a:ea typeface="+mn-ea"/>
              <a:cs typeface="+mn-cs"/>
            </a:rPr>
            <a:t>、ここ近年の</a:t>
          </a:r>
          <a:r>
            <a:rPr kumimoji="1" lang="ja-JP" altLang="ja-JP" sz="1100">
              <a:solidFill>
                <a:schemeClr val="dk1"/>
              </a:solidFill>
              <a:effectLst/>
              <a:latin typeface="+mn-lt"/>
              <a:ea typeface="+mn-ea"/>
              <a:cs typeface="+mn-cs"/>
            </a:rPr>
            <a:t>コスト</a:t>
          </a:r>
          <a:r>
            <a:rPr kumimoji="1" lang="ja-JP" altLang="en-US" sz="1100">
              <a:solidFill>
                <a:schemeClr val="dk1"/>
              </a:solidFill>
              <a:effectLst/>
              <a:latin typeface="+mn-lt"/>
              <a:ea typeface="+mn-ea"/>
              <a:cs typeface="+mn-cs"/>
            </a:rPr>
            <a:t>は高く推移</a:t>
          </a:r>
          <a:r>
            <a:rPr kumimoji="1" lang="ja-JP" altLang="ja-JP" sz="1100">
              <a:solidFill>
                <a:schemeClr val="dk1"/>
              </a:solidFill>
              <a:effectLst/>
              <a:latin typeface="+mn-lt"/>
              <a:ea typeface="+mn-ea"/>
              <a:cs typeface="+mn-cs"/>
            </a:rPr>
            <a:t>している。</a:t>
          </a:r>
          <a:endParaRPr lang="ja-JP" altLang="ja-JP" sz="1400">
            <a:effectLst/>
          </a:endParaRPr>
        </a:p>
        <a:p>
          <a:pPr>
            <a:lnSpc>
              <a:spcPts val="1600"/>
            </a:lnSpc>
          </a:pPr>
          <a:r>
            <a:rPr kumimoji="1" lang="ja-JP" altLang="ja-JP" sz="1100">
              <a:solidFill>
                <a:schemeClr val="dk1"/>
              </a:solidFill>
              <a:effectLst/>
              <a:latin typeface="+mn-lt"/>
              <a:ea typeface="+mn-ea"/>
              <a:cs typeface="+mn-cs"/>
            </a:rPr>
            <a:t>　災害復旧費において、</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台風等自然災害の発生</a:t>
          </a:r>
          <a:r>
            <a:rPr kumimoji="1" lang="ja-JP" altLang="en-US" sz="1100">
              <a:solidFill>
                <a:schemeClr val="dk1"/>
              </a:solidFill>
              <a:effectLst/>
              <a:latin typeface="+mn-lt"/>
              <a:ea typeface="+mn-ea"/>
              <a:cs typeface="+mn-cs"/>
            </a:rPr>
            <a:t>は比較的少なかったことからここ近年では低い決算額であるが、類似団体との比較では引き続き大きく上回る結果となっている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a:lnSpc>
              <a:spcPts val="16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今後も年度によって政策的な要因で目的ごとの決算額は異なるが、基本的な方針として事務事業の見直し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施設の統廃合など</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歳出の合理化等行財政改革を推進し健全な行財政運営に努める。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町村合併時より普通交付税の合併特例措置の縮減・終了を見据えた財政運営に取り組</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、標準財政規模に占める財政調整基金残高の割合は</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年度以降増加してきた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財源不足分の補填等に活用され</a:t>
          </a:r>
          <a:r>
            <a:rPr kumimoji="1" lang="ja-JP" altLang="en-US" sz="1100">
              <a:solidFill>
                <a:schemeClr val="dk1"/>
              </a:solidFill>
              <a:effectLst/>
              <a:latin typeface="+mn-lt"/>
              <a:ea typeface="+mn-ea"/>
              <a:cs typeface="+mn-cs"/>
            </a:rPr>
            <a:t>ていることなどから</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年度からは減少に転じ</a:t>
          </a:r>
          <a:r>
            <a:rPr kumimoji="1" lang="ja-JP" altLang="en-US" sz="1100">
              <a:solidFill>
                <a:schemeClr val="dk1"/>
              </a:solidFill>
              <a:effectLst/>
              <a:latin typeface="+mn-lt"/>
              <a:ea typeface="+mn-ea"/>
              <a:cs typeface="+mn-cs"/>
            </a:rPr>
            <a:t>、今後においても</a:t>
          </a:r>
          <a:r>
            <a:rPr kumimoji="1" lang="en-US" altLang="ja-JP" sz="1100">
              <a:solidFill>
                <a:schemeClr val="dk1"/>
              </a:solidFill>
              <a:effectLst/>
              <a:latin typeface="+mn-lt"/>
              <a:ea typeface="+mn-ea"/>
              <a:cs typeface="+mn-cs"/>
            </a:rPr>
            <a:t>減少は続くと見込まれる。</a:t>
          </a:r>
          <a:endParaRPr lang="ja-JP" altLang="ja-JP" sz="1400">
            <a:effectLst/>
          </a:endParaRPr>
        </a:p>
        <a:p>
          <a:r>
            <a:rPr kumimoji="1" lang="ja-JP" altLang="ja-JP" sz="1100">
              <a:solidFill>
                <a:schemeClr val="dk1"/>
              </a:solidFill>
              <a:effectLst/>
              <a:latin typeface="+mn-lt"/>
              <a:ea typeface="+mn-ea"/>
              <a:cs typeface="+mn-cs"/>
            </a:rPr>
            <a:t>　また、実質単年度収支について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年度までは黒字を保ってきたが、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年度以降は基金を取り崩しての運営となっており、依然マイナスで推移している。　　　　　　</a:t>
          </a:r>
          <a:endParaRPr lang="ja-JP" altLang="ja-JP" sz="1400">
            <a:effectLst/>
          </a:endParaRPr>
        </a:p>
        <a:p>
          <a:r>
            <a:rPr kumimoji="1" lang="ja-JP" altLang="ja-JP" sz="1100">
              <a:solidFill>
                <a:schemeClr val="dk1"/>
              </a:solidFill>
              <a:effectLst/>
              <a:latin typeface="+mn-lt"/>
              <a:ea typeface="+mn-ea"/>
              <a:cs typeface="+mn-cs"/>
            </a:rPr>
            <a:t>　今後の財政状況についても厳しいことが見込まれるが、町の規模に見合った財政運営に努めていく。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特別会計は全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会計とも黒字決算となっているが、一般会計からの繰入金（全特別会計で総額</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百万円）によって収支の均等が保たれているのが現状である。</a:t>
          </a:r>
          <a:endParaRPr lang="ja-JP" altLang="ja-JP" sz="1400">
            <a:effectLst/>
          </a:endParaRPr>
        </a:p>
        <a:p>
          <a:r>
            <a:rPr kumimoji="1" lang="ja-JP" altLang="ja-JP" sz="1100">
              <a:solidFill>
                <a:schemeClr val="dk1"/>
              </a:solidFill>
              <a:effectLst/>
              <a:latin typeface="+mn-lt"/>
              <a:ea typeface="+mn-ea"/>
              <a:cs typeface="+mn-cs"/>
            </a:rPr>
            <a:t>　今後も安定的な運営を目指すべく、事業の効率化や利用料金の適正化等を検討していく必要性がある。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11474271</v>
      </c>
      <c r="BO4" s="452"/>
      <c r="BP4" s="452"/>
      <c r="BQ4" s="452"/>
      <c r="BR4" s="452"/>
      <c r="BS4" s="452"/>
      <c r="BT4" s="452"/>
      <c r="BU4" s="453"/>
      <c r="BV4" s="451">
        <v>11191029</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13.8</v>
      </c>
      <c r="CU4" s="592"/>
      <c r="CV4" s="592"/>
      <c r="CW4" s="592"/>
      <c r="CX4" s="592"/>
      <c r="CY4" s="592"/>
      <c r="CZ4" s="592"/>
      <c r="DA4" s="593"/>
      <c r="DB4" s="591">
        <v>11.8</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10470488</v>
      </c>
      <c r="BO5" s="423"/>
      <c r="BP5" s="423"/>
      <c r="BQ5" s="423"/>
      <c r="BR5" s="423"/>
      <c r="BS5" s="423"/>
      <c r="BT5" s="423"/>
      <c r="BU5" s="424"/>
      <c r="BV5" s="422">
        <v>10155364</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81.7</v>
      </c>
      <c r="CU5" s="420"/>
      <c r="CV5" s="420"/>
      <c r="CW5" s="420"/>
      <c r="CX5" s="420"/>
      <c r="CY5" s="420"/>
      <c r="CZ5" s="420"/>
      <c r="DA5" s="421"/>
      <c r="DB5" s="419">
        <v>86.4</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1003783</v>
      </c>
      <c r="BO6" s="423"/>
      <c r="BP6" s="423"/>
      <c r="BQ6" s="423"/>
      <c r="BR6" s="423"/>
      <c r="BS6" s="423"/>
      <c r="BT6" s="423"/>
      <c r="BU6" s="424"/>
      <c r="BV6" s="422">
        <v>1035665</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84.4</v>
      </c>
      <c r="CU6" s="566"/>
      <c r="CV6" s="566"/>
      <c r="CW6" s="566"/>
      <c r="CX6" s="566"/>
      <c r="CY6" s="566"/>
      <c r="CZ6" s="566"/>
      <c r="DA6" s="567"/>
      <c r="DB6" s="565">
        <v>88.7</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176783</v>
      </c>
      <c r="BO7" s="423"/>
      <c r="BP7" s="423"/>
      <c r="BQ7" s="423"/>
      <c r="BR7" s="423"/>
      <c r="BS7" s="423"/>
      <c r="BT7" s="423"/>
      <c r="BU7" s="424"/>
      <c r="BV7" s="422">
        <v>356560</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6000604</v>
      </c>
      <c r="CU7" s="423"/>
      <c r="CV7" s="423"/>
      <c r="CW7" s="423"/>
      <c r="CX7" s="423"/>
      <c r="CY7" s="423"/>
      <c r="CZ7" s="423"/>
      <c r="DA7" s="424"/>
      <c r="DB7" s="422">
        <v>5774801</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94</v>
      </c>
      <c r="AV8" s="481"/>
      <c r="AW8" s="481"/>
      <c r="AX8" s="481"/>
      <c r="AY8" s="436" t="s">
        <v>109</v>
      </c>
      <c r="AZ8" s="437"/>
      <c r="BA8" s="437"/>
      <c r="BB8" s="437"/>
      <c r="BC8" s="437"/>
      <c r="BD8" s="437"/>
      <c r="BE8" s="437"/>
      <c r="BF8" s="437"/>
      <c r="BG8" s="437"/>
      <c r="BH8" s="437"/>
      <c r="BI8" s="437"/>
      <c r="BJ8" s="437"/>
      <c r="BK8" s="437"/>
      <c r="BL8" s="437"/>
      <c r="BM8" s="438"/>
      <c r="BN8" s="422">
        <v>827000</v>
      </c>
      <c r="BO8" s="423"/>
      <c r="BP8" s="423"/>
      <c r="BQ8" s="423"/>
      <c r="BR8" s="423"/>
      <c r="BS8" s="423"/>
      <c r="BT8" s="423"/>
      <c r="BU8" s="424"/>
      <c r="BV8" s="422">
        <v>679105</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0.19</v>
      </c>
      <c r="CU8" s="526"/>
      <c r="CV8" s="526"/>
      <c r="CW8" s="526"/>
      <c r="CX8" s="526"/>
      <c r="CY8" s="526"/>
      <c r="CZ8" s="526"/>
      <c r="DA8" s="527"/>
      <c r="DB8" s="525">
        <v>0.19</v>
      </c>
      <c r="DC8" s="526"/>
      <c r="DD8" s="526"/>
      <c r="DE8" s="526"/>
      <c r="DF8" s="526"/>
      <c r="DG8" s="526"/>
      <c r="DH8" s="526"/>
      <c r="DI8" s="527"/>
    </row>
    <row r="9" spans="1:119" ht="18.75" customHeight="1" thickBot="1" x14ac:dyDescent="0.2">
      <c r="A9" s="178"/>
      <c r="B9" s="554" t="s">
        <v>111</v>
      </c>
      <c r="C9" s="555"/>
      <c r="D9" s="555"/>
      <c r="E9" s="555"/>
      <c r="F9" s="555"/>
      <c r="G9" s="555"/>
      <c r="H9" s="555"/>
      <c r="I9" s="555"/>
      <c r="J9" s="555"/>
      <c r="K9" s="473"/>
      <c r="L9" s="556" t="s">
        <v>112</v>
      </c>
      <c r="M9" s="557"/>
      <c r="N9" s="557"/>
      <c r="O9" s="557"/>
      <c r="P9" s="557"/>
      <c r="Q9" s="558"/>
      <c r="R9" s="559">
        <v>7404</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94</v>
      </c>
      <c r="AV9" s="481"/>
      <c r="AW9" s="481"/>
      <c r="AX9" s="481"/>
      <c r="AY9" s="436" t="s">
        <v>115</v>
      </c>
      <c r="AZ9" s="437"/>
      <c r="BA9" s="437"/>
      <c r="BB9" s="437"/>
      <c r="BC9" s="437"/>
      <c r="BD9" s="437"/>
      <c r="BE9" s="437"/>
      <c r="BF9" s="437"/>
      <c r="BG9" s="437"/>
      <c r="BH9" s="437"/>
      <c r="BI9" s="437"/>
      <c r="BJ9" s="437"/>
      <c r="BK9" s="437"/>
      <c r="BL9" s="437"/>
      <c r="BM9" s="438"/>
      <c r="BN9" s="422">
        <v>147895</v>
      </c>
      <c r="BO9" s="423"/>
      <c r="BP9" s="423"/>
      <c r="BQ9" s="423"/>
      <c r="BR9" s="423"/>
      <c r="BS9" s="423"/>
      <c r="BT9" s="423"/>
      <c r="BU9" s="424"/>
      <c r="BV9" s="422">
        <v>-227387</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10.6</v>
      </c>
      <c r="CU9" s="420"/>
      <c r="CV9" s="420"/>
      <c r="CW9" s="420"/>
      <c r="CX9" s="420"/>
      <c r="CY9" s="420"/>
      <c r="CZ9" s="420"/>
      <c r="DA9" s="421"/>
      <c r="DB9" s="419">
        <v>10.4</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117</v>
      </c>
      <c r="M10" s="379"/>
      <c r="N10" s="379"/>
      <c r="O10" s="379"/>
      <c r="P10" s="379"/>
      <c r="Q10" s="380"/>
      <c r="R10" s="375">
        <v>8447</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22044</v>
      </c>
      <c r="BO10" s="423"/>
      <c r="BP10" s="423"/>
      <c r="BQ10" s="423"/>
      <c r="BR10" s="423"/>
      <c r="BS10" s="423"/>
      <c r="BT10" s="423"/>
      <c r="BU10" s="424"/>
      <c r="BV10" s="422">
        <v>12017</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15">
      <c r="A12" s="178"/>
      <c r="B12" s="528" t="s">
        <v>130</v>
      </c>
      <c r="C12" s="529"/>
      <c r="D12" s="529"/>
      <c r="E12" s="529"/>
      <c r="F12" s="529"/>
      <c r="G12" s="529"/>
      <c r="H12" s="529"/>
      <c r="I12" s="529"/>
      <c r="J12" s="529"/>
      <c r="K12" s="530"/>
      <c r="L12" s="537" t="s">
        <v>131</v>
      </c>
      <c r="M12" s="538"/>
      <c r="N12" s="538"/>
      <c r="O12" s="538"/>
      <c r="P12" s="538"/>
      <c r="Q12" s="539"/>
      <c r="R12" s="540">
        <v>7650</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94</v>
      </c>
      <c r="AV12" s="481"/>
      <c r="AW12" s="481"/>
      <c r="AX12" s="481"/>
      <c r="AY12" s="436" t="s">
        <v>135</v>
      </c>
      <c r="AZ12" s="437"/>
      <c r="BA12" s="437"/>
      <c r="BB12" s="437"/>
      <c r="BC12" s="437"/>
      <c r="BD12" s="437"/>
      <c r="BE12" s="437"/>
      <c r="BF12" s="437"/>
      <c r="BG12" s="437"/>
      <c r="BH12" s="437"/>
      <c r="BI12" s="437"/>
      <c r="BJ12" s="437"/>
      <c r="BK12" s="437"/>
      <c r="BL12" s="437"/>
      <c r="BM12" s="438"/>
      <c r="BN12" s="422">
        <v>300000</v>
      </c>
      <c r="BO12" s="423"/>
      <c r="BP12" s="423"/>
      <c r="BQ12" s="423"/>
      <c r="BR12" s="423"/>
      <c r="BS12" s="423"/>
      <c r="BT12" s="423"/>
      <c r="BU12" s="424"/>
      <c r="BV12" s="422">
        <v>318754</v>
      </c>
      <c r="BW12" s="423"/>
      <c r="BX12" s="423"/>
      <c r="BY12" s="423"/>
      <c r="BZ12" s="423"/>
      <c r="CA12" s="423"/>
      <c r="CB12" s="423"/>
      <c r="CC12" s="424"/>
      <c r="CD12" s="462" t="s">
        <v>136</v>
      </c>
      <c r="CE12" s="382"/>
      <c r="CF12" s="382"/>
      <c r="CG12" s="382"/>
      <c r="CH12" s="382"/>
      <c r="CI12" s="382"/>
      <c r="CJ12" s="382"/>
      <c r="CK12" s="382"/>
      <c r="CL12" s="382"/>
      <c r="CM12" s="382"/>
      <c r="CN12" s="382"/>
      <c r="CO12" s="382"/>
      <c r="CP12" s="382"/>
      <c r="CQ12" s="382"/>
      <c r="CR12" s="382"/>
      <c r="CS12" s="463"/>
      <c r="CT12" s="525" t="s">
        <v>128</v>
      </c>
      <c r="CU12" s="526"/>
      <c r="CV12" s="526"/>
      <c r="CW12" s="526"/>
      <c r="CX12" s="526"/>
      <c r="CY12" s="526"/>
      <c r="CZ12" s="526"/>
      <c r="DA12" s="527"/>
      <c r="DB12" s="525" t="s">
        <v>128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7619</v>
      </c>
      <c r="S13" s="510"/>
      <c r="T13" s="510"/>
      <c r="U13" s="510"/>
      <c r="V13" s="511"/>
      <c r="W13" s="512" t="s">
        <v>138</v>
      </c>
      <c r="X13" s="408"/>
      <c r="Y13" s="408"/>
      <c r="Z13" s="408"/>
      <c r="AA13" s="408"/>
      <c r="AB13" s="409"/>
      <c r="AC13" s="375">
        <v>936</v>
      </c>
      <c r="AD13" s="376"/>
      <c r="AE13" s="376"/>
      <c r="AF13" s="376"/>
      <c r="AG13" s="377"/>
      <c r="AH13" s="375">
        <v>1179</v>
      </c>
      <c r="AI13" s="376"/>
      <c r="AJ13" s="376"/>
      <c r="AK13" s="376"/>
      <c r="AL13" s="435"/>
      <c r="AM13" s="479" t="s">
        <v>139</v>
      </c>
      <c r="AN13" s="379"/>
      <c r="AO13" s="379"/>
      <c r="AP13" s="379"/>
      <c r="AQ13" s="379"/>
      <c r="AR13" s="379"/>
      <c r="AS13" s="379"/>
      <c r="AT13" s="380"/>
      <c r="AU13" s="480" t="s">
        <v>119</v>
      </c>
      <c r="AV13" s="481"/>
      <c r="AW13" s="481"/>
      <c r="AX13" s="481"/>
      <c r="AY13" s="436" t="s">
        <v>140</v>
      </c>
      <c r="AZ13" s="437"/>
      <c r="BA13" s="437"/>
      <c r="BB13" s="437"/>
      <c r="BC13" s="437"/>
      <c r="BD13" s="437"/>
      <c r="BE13" s="437"/>
      <c r="BF13" s="437"/>
      <c r="BG13" s="437"/>
      <c r="BH13" s="437"/>
      <c r="BI13" s="437"/>
      <c r="BJ13" s="437"/>
      <c r="BK13" s="437"/>
      <c r="BL13" s="437"/>
      <c r="BM13" s="438"/>
      <c r="BN13" s="422">
        <v>-130061</v>
      </c>
      <c r="BO13" s="423"/>
      <c r="BP13" s="423"/>
      <c r="BQ13" s="423"/>
      <c r="BR13" s="423"/>
      <c r="BS13" s="423"/>
      <c r="BT13" s="423"/>
      <c r="BU13" s="424"/>
      <c r="BV13" s="422">
        <v>-534124</v>
      </c>
      <c r="BW13" s="423"/>
      <c r="BX13" s="423"/>
      <c r="BY13" s="423"/>
      <c r="BZ13" s="423"/>
      <c r="CA13" s="423"/>
      <c r="CB13" s="423"/>
      <c r="CC13" s="424"/>
      <c r="CD13" s="462" t="s">
        <v>141</v>
      </c>
      <c r="CE13" s="382"/>
      <c r="CF13" s="382"/>
      <c r="CG13" s="382"/>
      <c r="CH13" s="382"/>
      <c r="CI13" s="382"/>
      <c r="CJ13" s="382"/>
      <c r="CK13" s="382"/>
      <c r="CL13" s="382"/>
      <c r="CM13" s="382"/>
      <c r="CN13" s="382"/>
      <c r="CO13" s="382"/>
      <c r="CP13" s="382"/>
      <c r="CQ13" s="382"/>
      <c r="CR13" s="382"/>
      <c r="CS13" s="463"/>
      <c r="CT13" s="419">
        <v>10.4</v>
      </c>
      <c r="CU13" s="420"/>
      <c r="CV13" s="420"/>
      <c r="CW13" s="420"/>
      <c r="CX13" s="420"/>
      <c r="CY13" s="420"/>
      <c r="CZ13" s="420"/>
      <c r="DA13" s="421"/>
      <c r="DB13" s="419">
        <v>11.1</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142</v>
      </c>
      <c r="M14" s="549"/>
      <c r="N14" s="549"/>
      <c r="O14" s="549"/>
      <c r="P14" s="549"/>
      <c r="Q14" s="550"/>
      <c r="R14" s="509">
        <v>7924</v>
      </c>
      <c r="S14" s="510"/>
      <c r="T14" s="510"/>
      <c r="U14" s="510"/>
      <c r="V14" s="511"/>
      <c r="W14" s="513"/>
      <c r="X14" s="411"/>
      <c r="Y14" s="411"/>
      <c r="Z14" s="411"/>
      <c r="AA14" s="411"/>
      <c r="AB14" s="412"/>
      <c r="AC14" s="502">
        <v>27.1</v>
      </c>
      <c r="AD14" s="503"/>
      <c r="AE14" s="503"/>
      <c r="AF14" s="503"/>
      <c r="AG14" s="504"/>
      <c r="AH14" s="502">
        <v>30</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143</v>
      </c>
      <c r="CE14" s="460"/>
      <c r="CF14" s="460"/>
      <c r="CG14" s="460"/>
      <c r="CH14" s="460"/>
      <c r="CI14" s="460"/>
      <c r="CJ14" s="460"/>
      <c r="CK14" s="460"/>
      <c r="CL14" s="460"/>
      <c r="CM14" s="460"/>
      <c r="CN14" s="460"/>
      <c r="CO14" s="460"/>
      <c r="CP14" s="460"/>
      <c r="CQ14" s="460"/>
      <c r="CR14" s="460"/>
      <c r="CS14" s="461"/>
      <c r="CT14" s="519" t="s">
        <v>129</v>
      </c>
      <c r="CU14" s="520"/>
      <c r="CV14" s="520"/>
      <c r="CW14" s="520"/>
      <c r="CX14" s="520"/>
      <c r="CY14" s="520"/>
      <c r="CZ14" s="520"/>
      <c r="DA14" s="521"/>
      <c r="DB14" s="519" t="s">
        <v>144</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145</v>
      </c>
      <c r="N15" s="507"/>
      <c r="O15" s="507"/>
      <c r="P15" s="507"/>
      <c r="Q15" s="508"/>
      <c r="R15" s="509">
        <v>7895</v>
      </c>
      <c r="S15" s="510"/>
      <c r="T15" s="510"/>
      <c r="U15" s="510"/>
      <c r="V15" s="511"/>
      <c r="W15" s="512" t="s">
        <v>146</v>
      </c>
      <c r="X15" s="408"/>
      <c r="Y15" s="408"/>
      <c r="Z15" s="408"/>
      <c r="AA15" s="408"/>
      <c r="AB15" s="409"/>
      <c r="AC15" s="375">
        <v>483</v>
      </c>
      <c r="AD15" s="376"/>
      <c r="AE15" s="376"/>
      <c r="AF15" s="376"/>
      <c r="AG15" s="377"/>
      <c r="AH15" s="375">
        <v>578</v>
      </c>
      <c r="AI15" s="376"/>
      <c r="AJ15" s="376"/>
      <c r="AK15" s="376"/>
      <c r="AL15" s="435"/>
      <c r="AM15" s="479"/>
      <c r="AN15" s="379"/>
      <c r="AO15" s="379"/>
      <c r="AP15" s="379"/>
      <c r="AQ15" s="379"/>
      <c r="AR15" s="379"/>
      <c r="AS15" s="379"/>
      <c r="AT15" s="380"/>
      <c r="AU15" s="480"/>
      <c r="AV15" s="481"/>
      <c r="AW15" s="481"/>
      <c r="AX15" s="481"/>
      <c r="AY15" s="448" t="s">
        <v>147</v>
      </c>
      <c r="AZ15" s="449"/>
      <c r="BA15" s="449"/>
      <c r="BB15" s="449"/>
      <c r="BC15" s="449"/>
      <c r="BD15" s="449"/>
      <c r="BE15" s="449"/>
      <c r="BF15" s="449"/>
      <c r="BG15" s="449"/>
      <c r="BH15" s="449"/>
      <c r="BI15" s="449"/>
      <c r="BJ15" s="449"/>
      <c r="BK15" s="449"/>
      <c r="BL15" s="449"/>
      <c r="BM15" s="450"/>
      <c r="BN15" s="451">
        <v>1057901</v>
      </c>
      <c r="BO15" s="452"/>
      <c r="BP15" s="452"/>
      <c r="BQ15" s="452"/>
      <c r="BR15" s="452"/>
      <c r="BS15" s="452"/>
      <c r="BT15" s="452"/>
      <c r="BU15" s="453"/>
      <c r="BV15" s="451">
        <v>1075629</v>
      </c>
      <c r="BW15" s="452"/>
      <c r="BX15" s="452"/>
      <c r="BY15" s="452"/>
      <c r="BZ15" s="452"/>
      <c r="CA15" s="452"/>
      <c r="CB15" s="452"/>
      <c r="CC15" s="453"/>
      <c r="CD15" s="522" t="s">
        <v>148</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149</v>
      </c>
      <c r="M16" s="497"/>
      <c r="N16" s="497"/>
      <c r="O16" s="497"/>
      <c r="P16" s="497"/>
      <c r="Q16" s="498"/>
      <c r="R16" s="499" t="s">
        <v>150</v>
      </c>
      <c r="S16" s="500"/>
      <c r="T16" s="500"/>
      <c r="U16" s="500"/>
      <c r="V16" s="501"/>
      <c r="W16" s="513"/>
      <c r="X16" s="411"/>
      <c r="Y16" s="411"/>
      <c r="Z16" s="411"/>
      <c r="AA16" s="411"/>
      <c r="AB16" s="412"/>
      <c r="AC16" s="502">
        <v>14</v>
      </c>
      <c r="AD16" s="503"/>
      <c r="AE16" s="503"/>
      <c r="AF16" s="503"/>
      <c r="AG16" s="504"/>
      <c r="AH16" s="502">
        <v>14.7</v>
      </c>
      <c r="AI16" s="503"/>
      <c r="AJ16" s="503"/>
      <c r="AK16" s="503"/>
      <c r="AL16" s="505"/>
      <c r="AM16" s="479"/>
      <c r="AN16" s="379"/>
      <c r="AO16" s="379"/>
      <c r="AP16" s="379"/>
      <c r="AQ16" s="379"/>
      <c r="AR16" s="379"/>
      <c r="AS16" s="379"/>
      <c r="AT16" s="380"/>
      <c r="AU16" s="480"/>
      <c r="AV16" s="481"/>
      <c r="AW16" s="481"/>
      <c r="AX16" s="481"/>
      <c r="AY16" s="436" t="s">
        <v>151</v>
      </c>
      <c r="AZ16" s="437"/>
      <c r="BA16" s="437"/>
      <c r="BB16" s="437"/>
      <c r="BC16" s="437"/>
      <c r="BD16" s="437"/>
      <c r="BE16" s="437"/>
      <c r="BF16" s="437"/>
      <c r="BG16" s="437"/>
      <c r="BH16" s="437"/>
      <c r="BI16" s="437"/>
      <c r="BJ16" s="437"/>
      <c r="BK16" s="437"/>
      <c r="BL16" s="437"/>
      <c r="BM16" s="438"/>
      <c r="BN16" s="422">
        <v>5584937</v>
      </c>
      <c r="BO16" s="423"/>
      <c r="BP16" s="423"/>
      <c r="BQ16" s="423"/>
      <c r="BR16" s="423"/>
      <c r="BS16" s="423"/>
      <c r="BT16" s="423"/>
      <c r="BU16" s="424"/>
      <c r="BV16" s="422">
        <v>5388467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152</v>
      </c>
      <c r="N17" s="516"/>
      <c r="O17" s="516"/>
      <c r="P17" s="516"/>
      <c r="Q17" s="517"/>
      <c r="R17" s="499" t="s">
        <v>153</v>
      </c>
      <c r="S17" s="500"/>
      <c r="T17" s="500"/>
      <c r="U17" s="500"/>
      <c r="V17" s="501"/>
      <c r="W17" s="512" t="s">
        <v>154</v>
      </c>
      <c r="X17" s="408"/>
      <c r="Y17" s="408"/>
      <c r="Z17" s="408"/>
      <c r="AA17" s="408"/>
      <c r="AB17" s="409"/>
      <c r="AC17" s="375">
        <v>2040</v>
      </c>
      <c r="AD17" s="376"/>
      <c r="AE17" s="376"/>
      <c r="AF17" s="376"/>
      <c r="AG17" s="377"/>
      <c r="AH17" s="375">
        <v>2177</v>
      </c>
      <c r="AI17" s="376"/>
      <c r="AJ17" s="376"/>
      <c r="AK17" s="376"/>
      <c r="AL17" s="435"/>
      <c r="AM17" s="479"/>
      <c r="AN17" s="379"/>
      <c r="AO17" s="379"/>
      <c r="AP17" s="379"/>
      <c r="AQ17" s="379"/>
      <c r="AR17" s="379"/>
      <c r="AS17" s="379"/>
      <c r="AT17" s="380"/>
      <c r="AU17" s="480"/>
      <c r="AV17" s="481"/>
      <c r="AW17" s="481"/>
      <c r="AX17" s="481"/>
      <c r="AY17" s="436" t="s">
        <v>155</v>
      </c>
      <c r="AZ17" s="437"/>
      <c r="BA17" s="437"/>
      <c r="BB17" s="437"/>
      <c r="BC17" s="437"/>
      <c r="BD17" s="437"/>
      <c r="BE17" s="437"/>
      <c r="BF17" s="437"/>
      <c r="BG17" s="437"/>
      <c r="BH17" s="437"/>
      <c r="BI17" s="437"/>
      <c r="BJ17" s="437"/>
      <c r="BK17" s="437"/>
      <c r="BL17" s="437"/>
      <c r="BM17" s="438"/>
      <c r="BN17" s="422">
        <v>1284409</v>
      </c>
      <c r="BO17" s="423"/>
      <c r="BP17" s="423"/>
      <c r="BQ17" s="423"/>
      <c r="BR17" s="423"/>
      <c r="BS17" s="423"/>
      <c r="BT17" s="423"/>
      <c r="BU17" s="424"/>
      <c r="BV17" s="422">
        <v>1306935</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156</v>
      </c>
      <c r="C18" s="473"/>
      <c r="D18" s="473"/>
      <c r="E18" s="474"/>
      <c r="F18" s="474"/>
      <c r="G18" s="474"/>
      <c r="H18" s="474"/>
      <c r="I18" s="474"/>
      <c r="J18" s="474"/>
      <c r="K18" s="474"/>
      <c r="L18" s="475">
        <v>583.69000000000005</v>
      </c>
      <c r="M18" s="475"/>
      <c r="N18" s="475"/>
      <c r="O18" s="475"/>
      <c r="P18" s="475"/>
      <c r="Q18" s="475"/>
      <c r="R18" s="476"/>
      <c r="S18" s="476"/>
      <c r="T18" s="476"/>
      <c r="U18" s="476"/>
      <c r="V18" s="477"/>
      <c r="W18" s="493"/>
      <c r="X18" s="494"/>
      <c r="Y18" s="494"/>
      <c r="Z18" s="494"/>
      <c r="AA18" s="494"/>
      <c r="AB18" s="518"/>
      <c r="AC18" s="392">
        <v>59</v>
      </c>
      <c r="AD18" s="393"/>
      <c r="AE18" s="393"/>
      <c r="AF18" s="393"/>
      <c r="AG18" s="478"/>
      <c r="AH18" s="392">
        <v>55.3</v>
      </c>
      <c r="AI18" s="393"/>
      <c r="AJ18" s="393"/>
      <c r="AK18" s="393"/>
      <c r="AL18" s="394"/>
      <c r="AM18" s="479"/>
      <c r="AN18" s="379"/>
      <c r="AO18" s="379"/>
      <c r="AP18" s="379"/>
      <c r="AQ18" s="379"/>
      <c r="AR18" s="379"/>
      <c r="AS18" s="379"/>
      <c r="AT18" s="380"/>
      <c r="AU18" s="480"/>
      <c r="AV18" s="481"/>
      <c r="AW18" s="481"/>
      <c r="AX18" s="481"/>
      <c r="AY18" s="436" t="s">
        <v>157</v>
      </c>
      <c r="AZ18" s="437"/>
      <c r="BA18" s="437"/>
      <c r="BB18" s="437"/>
      <c r="BC18" s="437"/>
      <c r="BD18" s="437"/>
      <c r="BE18" s="437"/>
      <c r="BF18" s="437"/>
      <c r="BG18" s="437"/>
      <c r="BH18" s="437"/>
      <c r="BI18" s="437"/>
      <c r="BJ18" s="437"/>
      <c r="BK18" s="437"/>
      <c r="BL18" s="437"/>
      <c r="BM18" s="438"/>
      <c r="BN18" s="422">
        <v>4965468</v>
      </c>
      <c r="BO18" s="423"/>
      <c r="BP18" s="423"/>
      <c r="BQ18" s="423"/>
      <c r="BR18" s="423"/>
      <c r="BS18" s="423"/>
      <c r="BT18" s="423"/>
      <c r="BU18" s="424"/>
      <c r="BV18" s="422">
        <v>5027555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158</v>
      </c>
      <c r="C19" s="473"/>
      <c r="D19" s="473"/>
      <c r="E19" s="474"/>
      <c r="F19" s="474"/>
      <c r="G19" s="474"/>
      <c r="H19" s="474"/>
      <c r="I19" s="474"/>
      <c r="J19" s="474"/>
      <c r="K19" s="474"/>
      <c r="L19" s="482">
        <v>13</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159</v>
      </c>
      <c r="AZ19" s="437"/>
      <c r="BA19" s="437"/>
      <c r="BB19" s="437"/>
      <c r="BC19" s="437"/>
      <c r="BD19" s="437"/>
      <c r="BE19" s="437"/>
      <c r="BF19" s="437"/>
      <c r="BG19" s="437"/>
      <c r="BH19" s="437"/>
      <c r="BI19" s="437"/>
      <c r="BJ19" s="437"/>
      <c r="BK19" s="437"/>
      <c r="BL19" s="437"/>
      <c r="BM19" s="438"/>
      <c r="BN19" s="422">
        <v>7709078</v>
      </c>
      <c r="BO19" s="423"/>
      <c r="BP19" s="423"/>
      <c r="BQ19" s="423"/>
      <c r="BR19" s="423"/>
      <c r="BS19" s="423"/>
      <c r="BT19" s="423"/>
      <c r="BU19" s="424"/>
      <c r="BV19" s="422">
        <v>7592754</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160</v>
      </c>
      <c r="C20" s="473"/>
      <c r="D20" s="473"/>
      <c r="E20" s="474"/>
      <c r="F20" s="474"/>
      <c r="G20" s="474"/>
      <c r="H20" s="474"/>
      <c r="I20" s="474"/>
      <c r="J20" s="474"/>
      <c r="K20" s="474"/>
      <c r="L20" s="482">
        <v>3638</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161</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162</v>
      </c>
      <c r="C22" s="399"/>
      <c r="D22" s="400"/>
      <c r="E22" s="407" t="s">
        <v>1</v>
      </c>
      <c r="F22" s="408"/>
      <c r="G22" s="408"/>
      <c r="H22" s="408"/>
      <c r="I22" s="408"/>
      <c r="J22" s="408"/>
      <c r="K22" s="409"/>
      <c r="L22" s="407" t="s">
        <v>163</v>
      </c>
      <c r="M22" s="408"/>
      <c r="N22" s="408"/>
      <c r="O22" s="408"/>
      <c r="P22" s="409"/>
      <c r="Q22" s="413" t="s">
        <v>164</v>
      </c>
      <c r="R22" s="414"/>
      <c r="S22" s="414"/>
      <c r="T22" s="414"/>
      <c r="U22" s="414"/>
      <c r="V22" s="415"/>
      <c r="W22" s="464" t="s">
        <v>165</v>
      </c>
      <c r="X22" s="399"/>
      <c r="Y22" s="400"/>
      <c r="Z22" s="407" t="s">
        <v>1</v>
      </c>
      <c r="AA22" s="408"/>
      <c r="AB22" s="408"/>
      <c r="AC22" s="408"/>
      <c r="AD22" s="408"/>
      <c r="AE22" s="408"/>
      <c r="AF22" s="408"/>
      <c r="AG22" s="409"/>
      <c r="AH22" s="425" t="s">
        <v>166</v>
      </c>
      <c r="AI22" s="408"/>
      <c r="AJ22" s="408"/>
      <c r="AK22" s="408"/>
      <c r="AL22" s="409"/>
      <c r="AM22" s="425" t="s">
        <v>167</v>
      </c>
      <c r="AN22" s="426"/>
      <c r="AO22" s="426"/>
      <c r="AP22" s="426"/>
      <c r="AQ22" s="426"/>
      <c r="AR22" s="427"/>
      <c r="AS22" s="413" t="s">
        <v>164</v>
      </c>
      <c r="AT22" s="414"/>
      <c r="AU22" s="414"/>
      <c r="AV22" s="414"/>
      <c r="AW22" s="414"/>
      <c r="AX22" s="431"/>
      <c r="AY22" s="448" t="s">
        <v>168</v>
      </c>
      <c r="AZ22" s="449"/>
      <c r="BA22" s="449"/>
      <c r="BB22" s="449"/>
      <c r="BC22" s="449"/>
      <c r="BD22" s="449"/>
      <c r="BE22" s="449"/>
      <c r="BF22" s="449"/>
      <c r="BG22" s="449"/>
      <c r="BH22" s="449"/>
      <c r="BI22" s="449"/>
      <c r="BJ22" s="449"/>
      <c r="BK22" s="449"/>
      <c r="BL22" s="449"/>
      <c r="BM22" s="450"/>
      <c r="BN22" s="451">
        <v>9424773</v>
      </c>
      <c r="BO22" s="452"/>
      <c r="BP22" s="452"/>
      <c r="BQ22" s="452"/>
      <c r="BR22" s="452"/>
      <c r="BS22" s="452"/>
      <c r="BT22" s="452"/>
      <c r="BU22" s="453"/>
      <c r="BV22" s="451">
        <v>8840655</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169</v>
      </c>
      <c r="AZ23" s="437"/>
      <c r="BA23" s="437"/>
      <c r="BB23" s="437"/>
      <c r="BC23" s="437"/>
      <c r="BD23" s="437"/>
      <c r="BE23" s="437"/>
      <c r="BF23" s="437"/>
      <c r="BG23" s="437"/>
      <c r="BH23" s="437"/>
      <c r="BI23" s="437"/>
      <c r="BJ23" s="437"/>
      <c r="BK23" s="437"/>
      <c r="BL23" s="437"/>
      <c r="BM23" s="438"/>
      <c r="BN23" s="422">
        <v>7968450</v>
      </c>
      <c r="BO23" s="423"/>
      <c r="BP23" s="423"/>
      <c r="BQ23" s="423"/>
      <c r="BR23" s="423"/>
      <c r="BS23" s="423"/>
      <c r="BT23" s="423"/>
      <c r="BU23" s="424"/>
      <c r="BV23" s="422">
        <v>7672662</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170</v>
      </c>
      <c r="F24" s="379"/>
      <c r="G24" s="379"/>
      <c r="H24" s="379"/>
      <c r="I24" s="379"/>
      <c r="J24" s="379"/>
      <c r="K24" s="380"/>
      <c r="L24" s="375">
        <v>1</v>
      </c>
      <c r="M24" s="376"/>
      <c r="N24" s="376"/>
      <c r="O24" s="376"/>
      <c r="P24" s="377"/>
      <c r="Q24" s="375">
        <v>7700</v>
      </c>
      <c r="R24" s="376"/>
      <c r="S24" s="376"/>
      <c r="T24" s="376"/>
      <c r="U24" s="376"/>
      <c r="V24" s="377"/>
      <c r="W24" s="465"/>
      <c r="X24" s="402"/>
      <c r="Y24" s="403"/>
      <c r="Z24" s="378" t="s">
        <v>171</v>
      </c>
      <c r="AA24" s="379"/>
      <c r="AB24" s="379"/>
      <c r="AC24" s="379"/>
      <c r="AD24" s="379"/>
      <c r="AE24" s="379"/>
      <c r="AF24" s="379"/>
      <c r="AG24" s="380"/>
      <c r="AH24" s="375">
        <v>209</v>
      </c>
      <c r="AI24" s="376"/>
      <c r="AJ24" s="376"/>
      <c r="AK24" s="376"/>
      <c r="AL24" s="377"/>
      <c r="AM24" s="375">
        <v>611325</v>
      </c>
      <c r="AN24" s="376"/>
      <c r="AO24" s="376"/>
      <c r="AP24" s="376"/>
      <c r="AQ24" s="376"/>
      <c r="AR24" s="377"/>
      <c r="AS24" s="375">
        <v>2925</v>
      </c>
      <c r="AT24" s="376"/>
      <c r="AU24" s="376"/>
      <c r="AV24" s="376"/>
      <c r="AW24" s="376"/>
      <c r="AX24" s="435"/>
      <c r="AY24" s="395" t="s">
        <v>172</v>
      </c>
      <c r="AZ24" s="396"/>
      <c r="BA24" s="396"/>
      <c r="BB24" s="396"/>
      <c r="BC24" s="396"/>
      <c r="BD24" s="396"/>
      <c r="BE24" s="396"/>
      <c r="BF24" s="396"/>
      <c r="BG24" s="396"/>
      <c r="BH24" s="396"/>
      <c r="BI24" s="396"/>
      <c r="BJ24" s="396"/>
      <c r="BK24" s="396"/>
      <c r="BL24" s="396"/>
      <c r="BM24" s="397"/>
      <c r="BN24" s="422">
        <v>6068418</v>
      </c>
      <c r="BO24" s="423"/>
      <c r="BP24" s="423"/>
      <c r="BQ24" s="423"/>
      <c r="BR24" s="423"/>
      <c r="BS24" s="423"/>
      <c r="BT24" s="423"/>
      <c r="BU24" s="424"/>
      <c r="BV24" s="422">
        <v>5325518</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173</v>
      </c>
      <c r="F25" s="379"/>
      <c r="G25" s="379"/>
      <c r="H25" s="379"/>
      <c r="I25" s="379"/>
      <c r="J25" s="379"/>
      <c r="K25" s="380"/>
      <c r="L25" s="375">
        <v>1</v>
      </c>
      <c r="M25" s="376"/>
      <c r="N25" s="376"/>
      <c r="O25" s="376"/>
      <c r="P25" s="377"/>
      <c r="Q25" s="375">
        <v>6160</v>
      </c>
      <c r="R25" s="376"/>
      <c r="S25" s="376"/>
      <c r="T25" s="376"/>
      <c r="U25" s="376"/>
      <c r="V25" s="377"/>
      <c r="W25" s="465"/>
      <c r="X25" s="402"/>
      <c r="Y25" s="403"/>
      <c r="Z25" s="378" t="s">
        <v>174</v>
      </c>
      <c r="AA25" s="379"/>
      <c r="AB25" s="379"/>
      <c r="AC25" s="379"/>
      <c r="AD25" s="379"/>
      <c r="AE25" s="379"/>
      <c r="AF25" s="379"/>
      <c r="AG25" s="380"/>
      <c r="AH25" s="375">
        <v>43</v>
      </c>
      <c r="AI25" s="376"/>
      <c r="AJ25" s="376"/>
      <c r="AK25" s="376"/>
      <c r="AL25" s="377"/>
      <c r="AM25" s="375">
        <v>114208</v>
      </c>
      <c r="AN25" s="376"/>
      <c r="AO25" s="376"/>
      <c r="AP25" s="376"/>
      <c r="AQ25" s="376"/>
      <c r="AR25" s="377"/>
      <c r="AS25" s="375">
        <v>2656</v>
      </c>
      <c r="AT25" s="376"/>
      <c r="AU25" s="376"/>
      <c r="AV25" s="376"/>
      <c r="AW25" s="376"/>
      <c r="AX25" s="435"/>
      <c r="AY25" s="448" t="s">
        <v>175</v>
      </c>
      <c r="AZ25" s="449"/>
      <c r="BA25" s="449"/>
      <c r="BB25" s="449"/>
      <c r="BC25" s="449"/>
      <c r="BD25" s="449"/>
      <c r="BE25" s="449"/>
      <c r="BF25" s="449"/>
      <c r="BG25" s="449"/>
      <c r="BH25" s="449"/>
      <c r="BI25" s="449"/>
      <c r="BJ25" s="449"/>
      <c r="BK25" s="449"/>
      <c r="BL25" s="449"/>
      <c r="BM25" s="450"/>
      <c r="BN25" s="451">
        <v>222498</v>
      </c>
      <c r="BO25" s="452"/>
      <c r="BP25" s="452"/>
      <c r="BQ25" s="452"/>
      <c r="BR25" s="452"/>
      <c r="BS25" s="452"/>
      <c r="BT25" s="452"/>
      <c r="BU25" s="453"/>
      <c r="BV25" s="451">
        <v>1195417</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176</v>
      </c>
      <c r="F26" s="379"/>
      <c r="G26" s="379"/>
      <c r="H26" s="379"/>
      <c r="I26" s="379"/>
      <c r="J26" s="379"/>
      <c r="K26" s="380"/>
      <c r="L26" s="375">
        <v>1</v>
      </c>
      <c r="M26" s="376"/>
      <c r="N26" s="376"/>
      <c r="O26" s="376"/>
      <c r="P26" s="377"/>
      <c r="Q26" s="375">
        <v>5540</v>
      </c>
      <c r="R26" s="376"/>
      <c r="S26" s="376"/>
      <c r="T26" s="376"/>
      <c r="U26" s="376"/>
      <c r="V26" s="377"/>
      <c r="W26" s="465"/>
      <c r="X26" s="402"/>
      <c r="Y26" s="403"/>
      <c r="Z26" s="378" t="s">
        <v>177</v>
      </c>
      <c r="AA26" s="433"/>
      <c r="AB26" s="433"/>
      <c r="AC26" s="433"/>
      <c r="AD26" s="433"/>
      <c r="AE26" s="433"/>
      <c r="AF26" s="433"/>
      <c r="AG26" s="434"/>
      <c r="AH26" s="375">
        <v>4</v>
      </c>
      <c r="AI26" s="376"/>
      <c r="AJ26" s="376"/>
      <c r="AK26" s="376"/>
      <c r="AL26" s="377"/>
      <c r="AM26" s="375">
        <v>10720</v>
      </c>
      <c r="AN26" s="376"/>
      <c r="AO26" s="376"/>
      <c r="AP26" s="376"/>
      <c r="AQ26" s="376"/>
      <c r="AR26" s="377"/>
      <c r="AS26" s="375">
        <v>2680</v>
      </c>
      <c r="AT26" s="376"/>
      <c r="AU26" s="376"/>
      <c r="AV26" s="376"/>
      <c r="AW26" s="376"/>
      <c r="AX26" s="435"/>
      <c r="AY26" s="462" t="s">
        <v>178</v>
      </c>
      <c r="AZ26" s="382"/>
      <c r="BA26" s="382"/>
      <c r="BB26" s="382"/>
      <c r="BC26" s="382"/>
      <c r="BD26" s="382"/>
      <c r="BE26" s="382"/>
      <c r="BF26" s="382"/>
      <c r="BG26" s="382"/>
      <c r="BH26" s="382"/>
      <c r="BI26" s="382"/>
      <c r="BJ26" s="382"/>
      <c r="BK26" s="382"/>
      <c r="BL26" s="382"/>
      <c r="BM26" s="463"/>
      <c r="BN26" s="422" t="s">
        <v>179</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180</v>
      </c>
      <c r="F27" s="379"/>
      <c r="G27" s="379"/>
      <c r="H27" s="379"/>
      <c r="I27" s="379"/>
      <c r="J27" s="379"/>
      <c r="K27" s="380"/>
      <c r="L27" s="375">
        <v>1</v>
      </c>
      <c r="M27" s="376"/>
      <c r="N27" s="376"/>
      <c r="O27" s="376"/>
      <c r="P27" s="377"/>
      <c r="Q27" s="375">
        <v>2650</v>
      </c>
      <c r="R27" s="376"/>
      <c r="S27" s="376"/>
      <c r="T27" s="376"/>
      <c r="U27" s="376"/>
      <c r="V27" s="377"/>
      <c r="W27" s="465"/>
      <c r="X27" s="402"/>
      <c r="Y27" s="403"/>
      <c r="Z27" s="378" t="s">
        <v>181</v>
      </c>
      <c r="AA27" s="379"/>
      <c r="AB27" s="379"/>
      <c r="AC27" s="379"/>
      <c r="AD27" s="379"/>
      <c r="AE27" s="379"/>
      <c r="AF27" s="379"/>
      <c r="AG27" s="380"/>
      <c r="AH27" s="375">
        <v>19</v>
      </c>
      <c r="AI27" s="376"/>
      <c r="AJ27" s="376"/>
      <c r="AK27" s="376"/>
      <c r="AL27" s="377"/>
      <c r="AM27" s="375">
        <v>50597</v>
      </c>
      <c r="AN27" s="376"/>
      <c r="AO27" s="376"/>
      <c r="AP27" s="376"/>
      <c r="AQ27" s="376"/>
      <c r="AR27" s="377"/>
      <c r="AS27" s="375">
        <v>2663</v>
      </c>
      <c r="AT27" s="376"/>
      <c r="AU27" s="376"/>
      <c r="AV27" s="376"/>
      <c r="AW27" s="376"/>
      <c r="AX27" s="435"/>
      <c r="AY27" s="459" t="s">
        <v>182</v>
      </c>
      <c r="AZ27" s="460"/>
      <c r="BA27" s="460"/>
      <c r="BB27" s="460"/>
      <c r="BC27" s="460"/>
      <c r="BD27" s="460"/>
      <c r="BE27" s="460"/>
      <c r="BF27" s="460"/>
      <c r="BG27" s="460"/>
      <c r="BH27" s="460"/>
      <c r="BI27" s="460"/>
      <c r="BJ27" s="460"/>
      <c r="BK27" s="460"/>
      <c r="BL27" s="460"/>
      <c r="BM27" s="461"/>
      <c r="BN27" s="456" t="s">
        <v>144</v>
      </c>
      <c r="BO27" s="457"/>
      <c r="BP27" s="457"/>
      <c r="BQ27" s="457"/>
      <c r="BR27" s="457"/>
      <c r="BS27" s="457"/>
      <c r="BT27" s="457"/>
      <c r="BU27" s="458"/>
      <c r="BV27" s="456" t="s">
        <v>144</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183</v>
      </c>
      <c r="F28" s="379"/>
      <c r="G28" s="379"/>
      <c r="H28" s="379"/>
      <c r="I28" s="379"/>
      <c r="J28" s="379"/>
      <c r="K28" s="380"/>
      <c r="L28" s="375">
        <v>1</v>
      </c>
      <c r="M28" s="376"/>
      <c r="N28" s="376"/>
      <c r="O28" s="376"/>
      <c r="P28" s="377"/>
      <c r="Q28" s="375">
        <v>1990</v>
      </c>
      <c r="R28" s="376"/>
      <c r="S28" s="376"/>
      <c r="T28" s="376"/>
      <c r="U28" s="376"/>
      <c r="V28" s="377"/>
      <c r="W28" s="465"/>
      <c r="X28" s="402"/>
      <c r="Y28" s="403"/>
      <c r="Z28" s="378" t="s">
        <v>184</v>
      </c>
      <c r="AA28" s="379"/>
      <c r="AB28" s="379"/>
      <c r="AC28" s="379"/>
      <c r="AD28" s="379"/>
      <c r="AE28" s="379"/>
      <c r="AF28" s="379"/>
      <c r="AG28" s="380"/>
      <c r="AH28" s="375" t="s">
        <v>144</v>
      </c>
      <c r="AI28" s="376"/>
      <c r="AJ28" s="376"/>
      <c r="AK28" s="376"/>
      <c r="AL28" s="377"/>
      <c r="AM28" s="375" t="s">
        <v>144</v>
      </c>
      <c r="AN28" s="376"/>
      <c r="AO28" s="376"/>
      <c r="AP28" s="376"/>
      <c r="AQ28" s="376"/>
      <c r="AR28" s="377"/>
      <c r="AS28" s="375" t="s">
        <v>129</v>
      </c>
      <c r="AT28" s="376"/>
      <c r="AU28" s="376"/>
      <c r="AV28" s="376"/>
      <c r="AW28" s="376"/>
      <c r="AX28" s="435"/>
      <c r="AY28" s="439" t="s">
        <v>185</v>
      </c>
      <c r="AZ28" s="440"/>
      <c r="BA28" s="440"/>
      <c r="BB28" s="441"/>
      <c r="BC28" s="448" t="s">
        <v>48</v>
      </c>
      <c r="BD28" s="449"/>
      <c r="BE28" s="449"/>
      <c r="BF28" s="449"/>
      <c r="BG28" s="449"/>
      <c r="BH28" s="449"/>
      <c r="BI28" s="449"/>
      <c r="BJ28" s="449"/>
      <c r="BK28" s="449"/>
      <c r="BL28" s="449"/>
      <c r="BM28" s="450"/>
      <c r="BN28" s="451">
        <v>3761114</v>
      </c>
      <c r="BO28" s="452"/>
      <c r="BP28" s="452"/>
      <c r="BQ28" s="452"/>
      <c r="BR28" s="452"/>
      <c r="BS28" s="452"/>
      <c r="BT28" s="452"/>
      <c r="BU28" s="453"/>
      <c r="BV28" s="451">
        <v>3699070</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186</v>
      </c>
      <c r="F29" s="379"/>
      <c r="G29" s="379"/>
      <c r="H29" s="379"/>
      <c r="I29" s="379"/>
      <c r="J29" s="379"/>
      <c r="K29" s="380"/>
      <c r="L29" s="375">
        <v>11</v>
      </c>
      <c r="M29" s="376"/>
      <c r="N29" s="376"/>
      <c r="O29" s="376"/>
      <c r="P29" s="377"/>
      <c r="Q29" s="375">
        <v>1850</v>
      </c>
      <c r="R29" s="376"/>
      <c r="S29" s="376"/>
      <c r="T29" s="376"/>
      <c r="U29" s="376"/>
      <c r="V29" s="377"/>
      <c r="W29" s="466"/>
      <c r="X29" s="467"/>
      <c r="Y29" s="468"/>
      <c r="Z29" s="378" t="s">
        <v>187</v>
      </c>
      <c r="AA29" s="379"/>
      <c r="AB29" s="379"/>
      <c r="AC29" s="379"/>
      <c r="AD29" s="379"/>
      <c r="AE29" s="379"/>
      <c r="AF29" s="379"/>
      <c r="AG29" s="380"/>
      <c r="AH29" s="375">
        <v>228</v>
      </c>
      <c r="AI29" s="376"/>
      <c r="AJ29" s="376"/>
      <c r="AK29" s="376"/>
      <c r="AL29" s="377"/>
      <c r="AM29" s="375">
        <v>661922</v>
      </c>
      <c r="AN29" s="376"/>
      <c r="AO29" s="376"/>
      <c r="AP29" s="376"/>
      <c r="AQ29" s="376"/>
      <c r="AR29" s="377"/>
      <c r="AS29" s="375">
        <v>2903</v>
      </c>
      <c r="AT29" s="376"/>
      <c r="AU29" s="376"/>
      <c r="AV29" s="376"/>
      <c r="AW29" s="376"/>
      <c r="AX29" s="435"/>
      <c r="AY29" s="442"/>
      <c r="AZ29" s="443"/>
      <c r="BA29" s="443"/>
      <c r="BB29" s="444"/>
      <c r="BC29" s="436" t="s">
        <v>188</v>
      </c>
      <c r="BD29" s="437"/>
      <c r="BE29" s="437"/>
      <c r="BF29" s="437"/>
      <c r="BG29" s="437"/>
      <c r="BH29" s="437"/>
      <c r="BI29" s="437"/>
      <c r="BJ29" s="437"/>
      <c r="BK29" s="437"/>
      <c r="BL29" s="437"/>
      <c r="BM29" s="438"/>
      <c r="BN29" s="422">
        <v>249267</v>
      </c>
      <c r="BO29" s="423"/>
      <c r="BP29" s="423"/>
      <c r="BQ29" s="423"/>
      <c r="BR29" s="423"/>
      <c r="BS29" s="423"/>
      <c r="BT29" s="423"/>
      <c r="BU29" s="424"/>
      <c r="BV29" s="422">
        <v>197296</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189</v>
      </c>
      <c r="X30" s="390"/>
      <c r="Y30" s="390"/>
      <c r="Z30" s="390"/>
      <c r="AA30" s="390"/>
      <c r="AB30" s="390"/>
      <c r="AC30" s="390"/>
      <c r="AD30" s="390"/>
      <c r="AE30" s="390"/>
      <c r="AF30" s="390"/>
      <c r="AG30" s="391"/>
      <c r="AH30" s="392">
        <v>91.4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1878076</v>
      </c>
      <c r="BO30" s="457"/>
      <c r="BP30" s="457"/>
      <c r="BQ30" s="457"/>
      <c r="BR30" s="457"/>
      <c r="BS30" s="457"/>
      <c r="BT30" s="457"/>
      <c r="BU30" s="458"/>
      <c r="BV30" s="456">
        <v>2073123</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190</v>
      </c>
      <c r="D32" s="381"/>
      <c r="E32" s="381"/>
      <c r="F32" s="381"/>
      <c r="G32" s="381"/>
      <c r="H32" s="381"/>
      <c r="I32" s="381"/>
      <c r="J32" s="381"/>
      <c r="K32" s="381"/>
      <c r="L32" s="381"/>
      <c r="M32" s="381"/>
      <c r="N32" s="381"/>
      <c r="O32" s="381"/>
      <c r="P32" s="381"/>
      <c r="Q32" s="381"/>
      <c r="R32" s="381"/>
      <c r="S32" s="381"/>
      <c r="U32" s="382" t="s">
        <v>191</v>
      </c>
      <c r="V32" s="382"/>
      <c r="W32" s="382"/>
      <c r="X32" s="382"/>
      <c r="Y32" s="382"/>
      <c r="Z32" s="382"/>
      <c r="AA32" s="382"/>
      <c r="AB32" s="382"/>
      <c r="AC32" s="382"/>
      <c r="AD32" s="382"/>
      <c r="AE32" s="382"/>
      <c r="AF32" s="382"/>
      <c r="AG32" s="382"/>
      <c r="AH32" s="382"/>
      <c r="AI32" s="382"/>
      <c r="AJ32" s="382"/>
      <c r="AK32" s="382"/>
      <c r="AM32" s="382" t="s">
        <v>192</v>
      </c>
      <c r="AN32" s="382"/>
      <c r="AO32" s="382"/>
      <c r="AP32" s="382"/>
      <c r="AQ32" s="382"/>
      <c r="AR32" s="382"/>
      <c r="AS32" s="382"/>
      <c r="AT32" s="382"/>
      <c r="AU32" s="382"/>
      <c r="AV32" s="382"/>
      <c r="AW32" s="382"/>
      <c r="AX32" s="382"/>
      <c r="AY32" s="382"/>
      <c r="AZ32" s="382"/>
      <c r="BA32" s="382"/>
      <c r="BB32" s="382"/>
      <c r="BC32" s="382"/>
      <c r="BE32" s="382" t="s">
        <v>193</v>
      </c>
      <c r="BF32" s="382"/>
      <c r="BG32" s="382"/>
      <c r="BH32" s="382"/>
      <c r="BI32" s="382"/>
      <c r="BJ32" s="382"/>
      <c r="BK32" s="382"/>
      <c r="BL32" s="382"/>
      <c r="BM32" s="382"/>
      <c r="BN32" s="382"/>
      <c r="BO32" s="382"/>
      <c r="BP32" s="382"/>
      <c r="BQ32" s="382"/>
      <c r="BR32" s="382"/>
      <c r="BS32" s="382"/>
      <c r="BT32" s="382"/>
      <c r="BU32" s="382"/>
      <c r="BW32" s="382" t="s">
        <v>194</v>
      </c>
      <c r="BX32" s="382"/>
      <c r="BY32" s="382"/>
      <c r="BZ32" s="382"/>
      <c r="CA32" s="382"/>
      <c r="CB32" s="382"/>
      <c r="CC32" s="382"/>
      <c r="CD32" s="382"/>
      <c r="CE32" s="382"/>
      <c r="CF32" s="382"/>
      <c r="CG32" s="382"/>
      <c r="CH32" s="382"/>
      <c r="CI32" s="382"/>
      <c r="CJ32" s="382"/>
      <c r="CK32" s="382"/>
      <c r="CL32" s="382"/>
      <c r="CM32" s="382"/>
      <c r="CO32" s="382" t="s">
        <v>195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196</v>
      </c>
      <c r="D33" s="374"/>
      <c r="E33" s="373" t="s">
        <v>197</v>
      </c>
      <c r="F33" s="373"/>
      <c r="G33" s="373"/>
      <c r="H33" s="373"/>
      <c r="I33" s="373"/>
      <c r="J33" s="373"/>
      <c r="K33" s="373"/>
      <c r="L33" s="373"/>
      <c r="M33" s="373"/>
      <c r="N33" s="373"/>
      <c r="O33" s="373"/>
      <c r="P33" s="373"/>
      <c r="Q33" s="373"/>
      <c r="R33" s="373"/>
      <c r="S33" s="373"/>
      <c r="T33" s="203"/>
      <c r="U33" s="374" t="s">
        <v>198</v>
      </c>
      <c r="V33" s="374"/>
      <c r="W33" s="373" t="s">
        <v>197</v>
      </c>
      <c r="X33" s="373"/>
      <c r="Y33" s="373"/>
      <c r="Z33" s="373"/>
      <c r="AA33" s="373"/>
      <c r="AB33" s="373"/>
      <c r="AC33" s="373"/>
      <c r="AD33" s="373"/>
      <c r="AE33" s="373"/>
      <c r="AF33" s="373"/>
      <c r="AG33" s="373"/>
      <c r="AH33" s="373"/>
      <c r="AI33" s="373"/>
      <c r="AJ33" s="373"/>
      <c r="AK33" s="373"/>
      <c r="AL33" s="203"/>
      <c r="AM33" s="374" t="s">
        <v>196</v>
      </c>
      <c r="AN33" s="374"/>
      <c r="AO33" s="373" t="s">
        <v>197</v>
      </c>
      <c r="AP33" s="373"/>
      <c r="AQ33" s="373"/>
      <c r="AR33" s="373"/>
      <c r="AS33" s="373"/>
      <c r="AT33" s="373"/>
      <c r="AU33" s="373"/>
      <c r="AV33" s="373"/>
      <c r="AW33" s="373"/>
      <c r="AX33" s="373"/>
      <c r="AY33" s="373"/>
      <c r="AZ33" s="373"/>
      <c r="BA33" s="373"/>
      <c r="BB33" s="373"/>
      <c r="BC33" s="373"/>
      <c r="BD33" s="204"/>
      <c r="BE33" s="373" t="s">
        <v>199</v>
      </c>
      <c r="BF33" s="373"/>
      <c r="BG33" s="373" t="s">
        <v>200</v>
      </c>
      <c r="BH33" s="373"/>
      <c r="BI33" s="373"/>
      <c r="BJ33" s="373"/>
      <c r="BK33" s="373"/>
      <c r="BL33" s="373"/>
      <c r="BM33" s="373"/>
      <c r="BN33" s="373"/>
      <c r="BO33" s="373"/>
      <c r="BP33" s="373"/>
      <c r="BQ33" s="373"/>
      <c r="BR33" s="373"/>
      <c r="BS33" s="373"/>
      <c r="BT33" s="373"/>
      <c r="BU33" s="373"/>
      <c r="BV33" s="204"/>
      <c r="BW33" s="374" t="s">
        <v>199</v>
      </c>
      <c r="BX33" s="374"/>
      <c r="BY33" s="373" t="s">
        <v>201</v>
      </c>
      <c r="BZ33" s="373"/>
      <c r="CA33" s="373"/>
      <c r="CB33" s="373"/>
      <c r="CC33" s="373"/>
      <c r="CD33" s="373"/>
      <c r="CE33" s="373"/>
      <c r="CF33" s="373"/>
      <c r="CG33" s="373"/>
      <c r="CH33" s="373"/>
      <c r="CI33" s="373"/>
      <c r="CJ33" s="373"/>
      <c r="CK33" s="373"/>
      <c r="CL33" s="373"/>
      <c r="CM33" s="373"/>
      <c r="CN33" s="203"/>
      <c r="CO33" s="374" t="s">
        <v>198</v>
      </c>
      <c r="CP33" s="374"/>
      <c r="CQ33" s="373" t="s">
        <v>202</v>
      </c>
      <c r="CR33" s="373"/>
      <c r="CS33" s="373"/>
      <c r="CT33" s="373"/>
      <c r="CU33" s="373"/>
      <c r="CV33" s="373"/>
      <c r="CW33" s="373"/>
      <c r="CX33" s="373"/>
      <c r="CY33" s="373"/>
      <c r="CZ33" s="373"/>
      <c r="DA33" s="373"/>
      <c r="DB33" s="373"/>
      <c r="DC33" s="373"/>
      <c r="DD33" s="373"/>
      <c r="DE33" s="373"/>
      <c r="DF33" s="203"/>
      <c r="DG33" s="372" t="s">
        <v>203</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訪問看護事業特別会計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IF('各会計、関係団体の財政状況及び健全化判断比率'!B33="","",'各会計、関係団体の財政状況及び健全化判断比率'!B33)</f>
        <v>病院事業会計</v>
      </c>
      <c r="AP34" s="371"/>
      <c r="AQ34" s="371"/>
      <c r="AR34" s="371"/>
      <c r="AS34" s="371"/>
      <c r="AT34" s="371"/>
      <c r="AU34" s="371"/>
      <c r="AV34" s="371"/>
      <c r="AW34" s="371"/>
      <c r="AX34" s="371"/>
      <c r="AY34" s="371"/>
      <c r="AZ34" s="371"/>
      <c r="BA34" s="371"/>
      <c r="BB34" s="371"/>
      <c r="BC34" s="371"/>
      <c r="BD34" s="178"/>
      <c r="BE34" s="370">
        <f>IF(BG34="","",MAX(C34:D43,U34:V43,AM34:AN43)+1)</f>
        <v>11</v>
      </c>
      <c r="BF34" s="370"/>
      <c r="BG34" s="371" t="str">
        <f>IF('各会計、関係団体の財政状況及び健全化判断比率'!B36="","",'各会計、関係団体の財政状況及び健全化判断比率'!B36)</f>
        <v>公共下水道事業特別会計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15</v>
      </c>
      <c r="BX34" s="370"/>
      <c r="BY34" s="371" t="str">
        <f>IF('各会計、関係団体の財政状況及び健全化判断比率'!B68="","",'各会計、関係団体の財政状況及び健全化判断比率'!B68)</f>
        <v>松山広域福祉施設事務組合　一般会計</v>
      </c>
      <c r="BZ34" s="371"/>
      <c r="CA34" s="371"/>
      <c r="CB34" s="371"/>
      <c r="CC34" s="371"/>
      <c r="CD34" s="371"/>
      <c r="CE34" s="371"/>
      <c r="CF34" s="371"/>
      <c r="CG34" s="371"/>
      <c r="CH34" s="371"/>
      <c r="CI34" s="371"/>
      <c r="CJ34" s="371"/>
      <c r="CK34" s="371"/>
      <c r="CL34" s="371"/>
      <c r="CM34" s="371"/>
      <c r="CN34" s="178"/>
      <c r="CO34" s="370">
        <f>IF(CQ34="","",MAX(C34:D43,U34:V43,AM34:AN43,BE34:BF43,BW34:BX43)+1)</f>
        <v>25</v>
      </c>
      <c r="CP34" s="370"/>
      <c r="CQ34" s="371" t="str">
        <f>IF('各会計、関係団体の財政状況及び健全化判断比率'!BS7="","",'各会計、関係団体の財政状況及び健全化判断比率'!BS7)</f>
        <v>公益社団法人久万高原農業公社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凶荒予備事業特別会計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国民健康保険事業特別会計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IF('各会計、関係団体の財政状況及び健全化判断比率'!B34="","",'各会計、関係団体の財政状況及び健全化判断比率'!B34)</f>
        <v>老人保健施設事業会計</v>
      </c>
      <c r="AP35" s="371"/>
      <c r="AQ35" s="371"/>
      <c r="AR35" s="371"/>
      <c r="AS35" s="371"/>
      <c r="AT35" s="371"/>
      <c r="AU35" s="371"/>
      <c r="AV35" s="371"/>
      <c r="AW35" s="371"/>
      <c r="AX35" s="371"/>
      <c r="AY35" s="371"/>
      <c r="AZ35" s="371"/>
      <c r="BA35" s="371"/>
      <c r="BB35" s="371"/>
      <c r="BC35" s="371"/>
      <c r="BD35" s="178"/>
      <c r="BE35" s="370">
        <f t="shared" ref="BE35:BE43" si="1">IF(BG35="","",BE34+1)</f>
        <v>12</v>
      </c>
      <c r="BF35" s="370"/>
      <c r="BG35" s="371" t="str">
        <f>IF('各会計、関係団体の財政状況及び健全化判断比率'!B37="","",'各会計、関係団体の財政状況及び健全化判断比率'!B37)</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16</v>
      </c>
      <c r="BX35" s="370"/>
      <c r="BY35" s="371" t="str">
        <f>IF('各会計、関係団体の財政状況及び健全化判断比率'!B69="","",'各会計、関係団体の財政状況及び健全化判断比率'!B69)</f>
        <v>松山広域福祉施設事務組合　公営企業会計</v>
      </c>
      <c r="BZ35" s="371"/>
      <c r="CA35" s="371"/>
      <c r="CB35" s="371"/>
      <c r="CC35" s="371"/>
      <c r="CD35" s="371"/>
      <c r="CE35" s="371"/>
      <c r="CF35" s="371"/>
      <c r="CG35" s="371"/>
      <c r="CH35" s="371"/>
      <c r="CI35" s="371"/>
      <c r="CJ35" s="371"/>
      <c r="CK35" s="371"/>
      <c r="CL35" s="371"/>
      <c r="CM35" s="371"/>
      <c r="CN35" s="178"/>
      <c r="CO35" s="370">
        <f t="shared" ref="CO35:CO43" si="3">IF(CQ35="","",CO34+1)</f>
        <v>26</v>
      </c>
      <c r="CP35" s="370"/>
      <c r="CQ35" s="371" t="str">
        <f>IF('各会計、関係団体の財政状況及び健全化判断比率'!BS8="","",'各会計、関係団体の財政状況及び健全化判断比率'!BS8)</f>
        <v>株式会社いぶき</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5</v>
      </c>
      <c r="V36" s="370"/>
      <c r="W36" s="371" t="str">
        <f>IF('各会計、関係団体の財政状況及び健全化判断比率'!B30="","",'各会計、関係団体の財政状況及び健全化判断比率'!B30)</f>
        <v>国民健康保険診療所事業特別会計</v>
      </c>
      <c r="X36" s="371"/>
      <c r="Y36" s="371"/>
      <c r="Z36" s="371"/>
      <c r="AA36" s="371"/>
      <c r="AB36" s="371"/>
      <c r="AC36" s="371"/>
      <c r="AD36" s="371"/>
      <c r="AE36" s="371"/>
      <c r="AF36" s="371"/>
      <c r="AG36" s="371"/>
      <c r="AH36" s="371"/>
      <c r="AI36" s="371"/>
      <c r="AJ36" s="371"/>
      <c r="AK36" s="371"/>
      <c r="AL36" s="178"/>
      <c r="AM36" s="370">
        <f t="shared" si="0"/>
        <v>10</v>
      </c>
      <c r="AN36" s="370"/>
      <c r="AO36" s="371" t="str">
        <f>IF('各会計、関係団体の財政状況及び健全化判断比率'!B35="","",'各会計、関係団体の財政状況及び健全化判断比率'!B35)</f>
        <v>簡易水道事業会計</v>
      </c>
      <c r="AP36" s="371"/>
      <c r="AQ36" s="371"/>
      <c r="AR36" s="371"/>
      <c r="AS36" s="371"/>
      <c r="AT36" s="371"/>
      <c r="AU36" s="371"/>
      <c r="AV36" s="371"/>
      <c r="AW36" s="371"/>
      <c r="AX36" s="371"/>
      <c r="AY36" s="371"/>
      <c r="AZ36" s="371"/>
      <c r="BA36" s="371"/>
      <c r="BB36" s="371"/>
      <c r="BC36" s="371"/>
      <c r="BD36" s="178"/>
      <c r="BE36" s="370">
        <f t="shared" si="1"/>
        <v>13</v>
      </c>
      <c r="BF36" s="370"/>
      <c r="BG36" s="371" t="str">
        <f>IF('各会計、関係団体の財政状況及び健全化判断比率'!B38="","",'各会計、関係団体の財政状況及び健全化判断比率'!B38)</f>
        <v>浄化槽事業特別会計</v>
      </c>
      <c r="BH36" s="371"/>
      <c r="BI36" s="371"/>
      <c r="BJ36" s="371"/>
      <c r="BK36" s="371"/>
      <c r="BL36" s="371"/>
      <c r="BM36" s="371"/>
      <c r="BN36" s="371"/>
      <c r="BO36" s="371"/>
      <c r="BP36" s="371"/>
      <c r="BQ36" s="371"/>
      <c r="BR36" s="371"/>
      <c r="BS36" s="371"/>
      <c r="BT36" s="371"/>
      <c r="BU36" s="371"/>
      <c r="BV36" s="178"/>
      <c r="BW36" s="370">
        <f t="shared" si="2"/>
        <v>17</v>
      </c>
      <c r="BX36" s="370"/>
      <c r="BY36" s="371" t="str">
        <f>IF('各会計、関係団体の財政状況及び健全化判断比率'!B70="","",'各会計、関係団体の財政状況及び健全化判断比率'!B70)</f>
        <v>愛媛県市町総合事務組合　退職手当事業分</v>
      </c>
      <c r="BZ36" s="371"/>
      <c r="CA36" s="371"/>
      <c r="CB36" s="371"/>
      <c r="CC36" s="371"/>
      <c r="CD36" s="371"/>
      <c r="CE36" s="371"/>
      <c r="CF36" s="371"/>
      <c r="CG36" s="371"/>
      <c r="CH36" s="371"/>
      <c r="CI36" s="371"/>
      <c r="CJ36" s="371"/>
      <c r="CK36" s="371"/>
      <c r="CL36" s="371"/>
      <c r="CM36" s="371"/>
      <c r="CN36" s="178"/>
      <c r="CO36" s="370">
        <f t="shared" si="3"/>
        <v>27</v>
      </c>
      <c r="CP36" s="370"/>
      <c r="CQ36" s="371" t="str">
        <f>IF('各会計、関係団体の財政状況及び健全化判断比率'!BS9="","",'各会計、関係団体の財政状況及び健全化判断比率'!BS9)</f>
        <v>一般社団法人柳谷産業開発公社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6</v>
      </c>
      <c r="V37" s="370"/>
      <c r="W37" s="371" t="str">
        <f>IF('各会計、関係団体の財政状況及び健全化判断比率'!B31="","",'各会計、関係団体の財政状況及び健全化判断比率'!B31)</f>
        <v>介護保険事業特別会計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14</v>
      </c>
      <c r="BF37" s="370"/>
      <c r="BG37" s="371" t="str">
        <f>IF('各会計、関係団体の財政状況及び健全化判断比率'!B39="","",'各会計、関係団体の財政状況及び健全化判断比率'!B39)</f>
        <v>分譲宅地造成事業特別会計</v>
      </c>
      <c r="BH37" s="371"/>
      <c r="BI37" s="371"/>
      <c r="BJ37" s="371"/>
      <c r="BK37" s="371"/>
      <c r="BL37" s="371"/>
      <c r="BM37" s="371"/>
      <c r="BN37" s="371"/>
      <c r="BO37" s="371"/>
      <c r="BP37" s="371"/>
      <c r="BQ37" s="371"/>
      <c r="BR37" s="371"/>
      <c r="BS37" s="371"/>
      <c r="BT37" s="371"/>
      <c r="BU37" s="371"/>
      <c r="BV37" s="178"/>
      <c r="BW37" s="370">
        <f t="shared" si="2"/>
        <v>18</v>
      </c>
      <c r="BX37" s="370"/>
      <c r="BY37" s="371" t="str">
        <f>IF('各会計、関係団体の財政状況及び健全化判断比率'!B71="","",'各会計、関係団体の財政状況及び健全化判断比率'!B71)</f>
        <v>愛媛県市町総合事務組合　消防補償事業分</v>
      </c>
      <c r="BZ37" s="371"/>
      <c r="CA37" s="371"/>
      <c r="CB37" s="371"/>
      <c r="CC37" s="371"/>
      <c r="CD37" s="371"/>
      <c r="CE37" s="371"/>
      <c r="CF37" s="371"/>
      <c r="CG37" s="371"/>
      <c r="CH37" s="371"/>
      <c r="CI37" s="371"/>
      <c r="CJ37" s="371"/>
      <c r="CK37" s="371"/>
      <c r="CL37" s="371"/>
      <c r="CM37" s="371"/>
      <c r="CN37" s="178"/>
      <c r="CO37" s="370">
        <f t="shared" si="3"/>
        <v>28</v>
      </c>
      <c r="CP37" s="370"/>
      <c r="CQ37" s="371" t="str">
        <f>IF('各会計、関係団体の財政状況及び健全化判断比率'!BS10="","",'各会計、関係団体の財政状況及び健全化判断比率'!BS10)</f>
        <v>株式会社みかわ</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f t="shared" si="4"/>
        <v>7</v>
      </c>
      <c r="V38" s="370"/>
      <c r="W38" s="371" t="str">
        <f>IF('各会計、関係団体の財政状況及び健全化判断比率'!B32="","",'各会計、関係団体の財政状況及び健全化判断比率'!B32)</f>
        <v>後期高齢者医療保険事業特別会計</v>
      </c>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19</v>
      </c>
      <c r="BX38" s="370"/>
      <c r="BY38" s="371" t="str">
        <f>IF('各会計、関係団体の財政状況及び健全化判断比率'!B72="","",'各会計、関係団体の財政状況及び健全化判断比率'!B72)</f>
        <v>愛媛県市町総合事務組合　交通災害事業分</v>
      </c>
      <c r="BZ38" s="371"/>
      <c r="CA38" s="371"/>
      <c r="CB38" s="371"/>
      <c r="CC38" s="371"/>
      <c r="CD38" s="371"/>
      <c r="CE38" s="371"/>
      <c r="CF38" s="371"/>
      <c r="CG38" s="371"/>
      <c r="CH38" s="371"/>
      <c r="CI38" s="371"/>
      <c r="CJ38" s="371"/>
      <c r="CK38" s="371"/>
      <c r="CL38" s="371"/>
      <c r="CM38" s="371"/>
      <c r="CN38" s="178"/>
      <c r="CO38" s="370">
        <f t="shared" si="3"/>
        <v>29</v>
      </c>
      <c r="CP38" s="370"/>
      <c r="CQ38" s="371" t="str">
        <f>IF('各会計、関係団体の財政状況及び健全化判断比率'!BS11="","",'各会計、関係団体の財政状況及び健全化判断比率'!BS11)</f>
        <v>株式会社さんさん久万高原</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20</v>
      </c>
      <c r="BX39" s="370"/>
      <c r="BY39" s="371" t="str">
        <f>IF('各会計、関係団体の財政状況及び健全化判断比率'!B73="","",'各会計、関係団体の財政状況及び健全化判断比率'!B73)</f>
        <v>愛媛県市町総合事務組合　自治会館事業分</v>
      </c>
      <c r="BZ39" s="371"/>
      <c r="CA39" s="371"/>
      <c r="CB39" s="371"/>
      <c r="CC39" s="371"/>
      <c r="CD39" s="371"/>
      <c r="CE39" s="371"/>
      <c r="CF39" s="371"/>
      <c r="CG39" s="371"/>
      <c r="CH39" s="371"/>
      <c r="CI39" s="371"/>
      <c r="CJ39" s="371"/>
      <c r="CK39" s="371"/>
      <c r="CL39" s="371"/>
      <c r="CM39" s="371"/>
      <c r="CN39" s="178"/>
      <c r="CO39" s="370">
        <f t="shared" si="3"/>
        <v>30</v>
      </c>
      <c r="CP39" s="370"/>
      <c r="CQ39" s="371" t="str">
        <f>IF('各会計、関係団体の財政状況及び健全化判断比率'!BS12="","",'各会計、関係団体の財政状況及び健全化判断比率'!BS12)</f>
        <v>株式会社林業商社天空の森</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21</v>
      </c>
      <c r="BX40" s="370"/>
      <c r="BY40" s="371" t="str">
        <f>IF('各会計、関係団体の財政状況及び健全化判断比率'!B74="","",'各会計、関係団体の財政状況及び健全化判断比率'!B74)</f>
        <v>愛媛県市町総合事務組合　議員公務災害事業分</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22</v>
      </c>
      <c r="BX41" s="370"/>
      <c r="BY41" s="371" t="str">
        <f>IF('各会計、関係団体の財政状況及び健全化判断比率'!B75="","",'各会計、関係団体の財政状況及び健全化判断比率'!B75)</f>
        <v>愛媛県市町総合事務組合　共通経費分</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23</v>
      </c>
      <c r="BX42" s="370"/>
      <c r="BY42" s="371" t="str">
        <f>IF('各会計、関係団体の財政状況及び健全化判断比率'!B76="","",'各会計、関係団体の財政状況及び健全化判断比率'!B76)</f>
        <v>愛媛地方税滞納整理機構</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f t="shared" si="2"/>
        <v>24</v>
      </c>
      <c r="BX43" s="370"/>
      <c r="BY43" s="371" t="str">
        <f>IF('各会計、関係団体の財政状況及び健全化判断比率'!B77="","",'各会計、関係団体の財政状況及び健全化判断比率'!B77)</f>
        <v>愛媛県後期高齢者医療広域連合　一般会計</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367" t="s">
        <v>205</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206</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207</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208</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209</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210</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211</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611</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81" t="s">
        <v>570</v>
      </c>
      <c r="D34" s="1181"/>
      <c r="E34" s="1182"/>
      <c r="F34" s="32">
        <v>9.06</v>
      </c>
      <c r="G34" s="33">
        <v>11.62</v>
      </c>
      <c r="H34" s="33">
        <v>16.14</v>
      </c>
      <c r="I34" s="33">
        <v>11.64</v>
      </c>
      <c r="J34" s="34">
        <v>13.71</v>
      </c>
      <c r="K34" s="22"/>
      <c r="L34" s="22"/>
      <c r="M34" s="22"/>
      <c r="N34" s="22"/>
      <c r="O34" s="22"/>
      <c r="P34" s="22"/>
    </row>
    <row r="35" spans="1:16" ht="39" customHeight="1" x14ac:dyDescent="0.15">
      <c r="A35" s="22"/>
      <c r="B35" s="35"/>
      <c r="C35" s="1175" t="s">
        <v>571</v>
      </c>
      <c r="D35" s="1176"/>
      <c r="E35" s="1177"/>
      <c r="F35" s="36">
        <v>10.98</v>
      </c>
      <c r="G35" s="37">
        <v>10.83</v>
      </c>
      <c r="H35" s="37">
        <v>11.49</v>
      </c>
      <c r="I35" s="37">
        <v>11.37</v>
      </c>
      <c r="J35" s="38">
        <v>10.37</v>
      </c>
      <c r="K35" s="22"/>
      <c r="L35" s="22"/>
      <c r="M35" s="22"/>
      <c r="N35" s="22"/>
      <c r="O35" s="22"/>
      <c r="P35" s="22"/>
    </row>
    <row r="36" spans="1:16" ht="39" customHeight="1" x14ac:dyDescent="0.15">
      <c r="A36" s="22"/>
      <c r="B36" s="35"/>
      <c r="C36" s="1175" t="s">
        <v>572</v>
      </c>
      <c r="D36" s="1176"/>
      <c r="E36" s="1177"/>
      <c r="F36" s="36">
        <v>5.89</v>
      </c>
      <c r="G36" s="37">
        <v>5.61</v>
      </c>
      <c r="H36" s="37">
        <v>5.44</v>
      </c>
      <c r="I36" s="37">
        <v>5.22</v>
      </c>
      <c r="J36" s="38">
        <v>5.12</v>
      </c>
      <c r="K36" s="22"/>
      <c r="L36" s="22"/>
      <c r="M36" s="22"/>
      <c r="N36" s="22"/>
      <c r="O36" s="22"/>
      <c r="P36" s="22"/>
    </row>
    <row r="37" spans="1:16" ht="39" customHeight="1" x14ac:dyDescent="0.15">
      <c r="A37" s="22"/>
      <c r="B37" s="35"/>
      <c r="C37" s="1175" t="s">
        <v>573</v>
      </c>
      <c r="D37" s="1176"/>
      <c r="E37" s="1177"/>
      <c r="F37" s="36">
        <v>0.27</v>
      </c>
      <c r="G37" s="37">
        <v>0.28000000000000003</v>
      </c>
      <c r="H37" s="37">
        <v>0.06</v>
      </c>
      <c r="I37" s="37">
        <v>0.42</v>
      </c>
      <c r="J37" s="38">
        <v>1.85</v>
      </c>
      <c r="K37" s="22"/>
      <c r="L37" s="22"/>
      <c r="M37" s="22"/>
      <c r="N37" s="22"/>
      <c r="O37" s="22"/>
      <c r="P37" s="22"/>
    </row>
    <row r="38" spans="1:16" ht="39" customHeight="1" x14ac:dyDescent="0.15">
      <c r="A38" s="22"/>
      <c r="B38" s="35"/>
      <c r="C38" s="1175" t="s">
        <v>574</v>
      </c>
      <c r="D38" s="1176"/>
      <c r="E38" s="1177"/>
      <c r="F38" s="36">
        <v>0.72</v>
      </c>
      <c r="G38" s="37">
        <v>1.04</v>
      </c>
      <c r="H38" s="37">
        <v>1.39</v>
      </c>
      <c r="I38" s="37">
        <v>1.87</v>
      </c>
      <c r="J38" s="38">
        <v>1.65</v>
      </c>
      <c r="K38" s="22"/>
      <c r="L38" s="22"/>
      <c r="M38" s="22"/>
      <c r="N38" s="22"/>
      <c r="O38" s="22"/>
      <c r="P38" s="22"/>
    </row>
    <row r="39" spans="1:16" ht="39" customHeight="1" x14ac:dyDescent="0.15">
      <c r="A39" s="22"/>
      <c r="B39" s="35"/>
      <c r="C39" s="1175" t="s">
        <v>575</v>
      </c>
      <c r="D39" s="1176"/>
      <c r="E39" s="1177"/>
      <c r="F39" s="36">
        <v>0.14000000000000001</v>
      </c>
      <c r="G39" s="37">
        <v>0.08</v>
      </c>
      <c r="H39" s="37">
        <v>0.27</v>
      </c>
      <c r="I39" s="37">
        <v>0.6</v>
      </c>
      <c r="J39" s="38">
        <v>0.82</v>
      </c>
      <c r="K39" s="22"/>
      <c r="L39" s="22"/>
      <c r="M39" s="22"/>
      <c r="N39" s="22"/>
      <c r="O39" s="22"/>
      <c r="P39" s="22"/>
    </row>
    <row r="40" spans="1:16" ht="39" customHeight="1" x14ac:dyDescent="0.15">
      <c r="A40" s="22"/>
      <c r="B40" s="35"/>
      <c r="C40" s="1175" t="s">
        <v>576</v>
      </c>
      <c r="D40" s="1176"/>
      <c r="E40" s="1177"/>
      <c r="F40" s="36">
        <v>2.94</v>
      </c>
      <c r="G40" s="37">
        <v>2.38</v>
      </c>
      <c r="H40" s="37">
        <v>1.45</v>
      </c>
      <c r="I40" s="37">
        <v>0.97</v>
      </c>
      <c r="J40" s="38">
        <v>0.75</v>
      </c>
      <c r="K40" s="22"/>
      <c r="L40" s="22"/>
      <c r="M40" s="22"/>
      <c r="N40" s="22"/>
      <c r="O40" s="22"/>
      <c r="P40" s="22"/>
    </row>
    <row r="41" spans="1:16" ht="39" customHeight="1" x14ac:dyDescent="0.15">
      <c r="A41" s="22"/>
      <c r="B41" s="35"/>
      <c r="C41" s="1175" t="s">
        <v>577</v>
      </c>
      <c r="D41" s="1176"/>
      <c r="E41" s="1177"/>
      <c r="F41" s="36">
        <v>0.18</v>
      </c>
      <c r="G41" s="37">
        <v>0.25</v>
      </c>
      <c r="H41" s="37">
        <v>0.23</v>
      </c>
      <c r="I41" s="37">
        <v>0.27</v>
      </c>
      <c r="J41" s="38">
        <v>0.3</v>
      </c>
      <c r="K41" s="22"/>
      <c r="L41" s="22"/>
      <c r="M41" s="22"/>
      <c r="N41" s="22"/>
      <c r="O41" s="22"/>
      <c r="P41" s="22"/>
    </row>
    <row r="42" spans="1:16" ht="39" customHeight="1" x14ac:dyDescent="0.15">
      <c r="A42" s="22"/>
      <c r="B42" s="39"/>
      <c r="C42" s="1175" t="s">
        <v>578</v>
      </c>
      <c r="D42" s="1176"/>
      <c r="E42" s="1177"/>
      <c r="F42" s="36" t="s">
        <v>519</v>
      </c>
      <c r="G42" s="37" t="s">
        <v>519</v>
      </c>
      <c r="H42" s="37" t="s">
        <v>519</v>
      </c>
      <c r="I42" s="37" t="s">
        <v>519</v>
      </c>
      <c r="J42" s="38" t="s">
        <v>519</v>
      </c>
      <c r="K42" s="22"/>
      <c r="L42" s="22"/>
      <c r="M42" s="22"/>
      <c r="N42" s="22"/>
      <c r="O42" s="22"/>
      <c r="P42" s="22"/>
    </row>
    <row r="43" spans="1:16" ht="39" customHeight="1" thickBot="1" x14ac:dyDescent="0.2">
      <c r="A43" s="22"/>
      <c r="B43" s="40"/>
      <c r="C43" s="1178" t="s">
        <v>579</v>
      </c>
      <c r="D43" s="1179"/>
      <c r="E43" s="1180"/>
      <c r="F43" s="41">
        <v>0.28000000000000003</v>
      </c>
      <c r="G43" s="42">
        <v>0.72</v>
      </c>
      <c r="H43" s="42">
        <v>0.54</v>
      </c>
      <c r="I43" s="42">
        <v>0.67</v>
      </c>
      <c r="J43" s="43">
        <v>0.91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EOUmy/JxI8irkMhyo59ynqMU/UYxLnuxY0PwUGDaGmn+UAIXC0UjrmYjfwUK6mdwfhs3qqiXI0pey/ESvgC7w==" saltValue="wOHLIWvd05VPTsJD+siN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01" t="s">
        <v>11</v>
      </c>
      <c r="C45" s="1202"/>
      <c r="D45" s="58"/>
      <c r="E45" s="1207" t="s">
        <v>12</v>
      </c>
      <c r="F45" s="1207"/>
      <c r="G45" s="1207"/>
      <c r="H45" s="1207"/>
      <c r="I45" s="1207"/>
      <c r="J45" s="1208"/>
      <c r="K45" s="59">
        <v>1087</v>
      </c>
      <c r="L45" s="60">
        <v>981</v>
      </c>
      <c r="M45" s="60">
        <v>896</v>
      </c>
      <c r="N45" s="60">
        <v>817</v>
      </c>
      <c r="O45" s="61">
        <v>827</v>
      </c>
      <c r="P45" s="48"/>
      <c r="Q45" s="48"/>
      <c r="R45" s="48"/>
      <c r="S45" s="48"/>
      <c r="T45" s="48"/>
      <c r="U45" s="48"/>
    </row>
    <row r="46" spans="1:21" ht="30.75" customHeight="1" x14ac:dyDescent="0.15">
      <c r="A46" s="48"/>
      <c r="B46" s="1203"/>
      <c r="C46" s="1204"/>
      <c r="D46" s="62"/>
      <c r="E46" s="1185" t="s">
        <v>13</v>
      </c>
      <c r="F46" s="1185"/>
      <c r="G46" s="1185"/>
      <c r="H46" s="1185"/>
      <c r="I46" s="1185"/>
      <c r="J46" s="1186"/>
      <c r="K46" s="63" t="s">
        <v>519</v>
      </c>
      <c r="L46" s="64" t="s">
        <v>519</v>
      </c>
      <c r="M46" s="64" t="s">
        <v>519</v>
      </c>
      <c r="N46" s="64" t="s">
        <v>519</v>
      </c>
      <c r="O46" s="65" t="s">
        <v>519</v>
      </c>
      <c r="P46" s="48"/>
      <c r="Q46" s="48"/>
      <c r="R46" s="48"/>
      <c r="S46" s="48"/>
      <c r="T46" s="48"/>
      <c r="U46" s="48"/>
    </row>
    <row r="47" spans="1:21" ht="30.75" customHeight="1" x14ac:dyDescent="0.15">
      <c r="A47" s="48"/>
      <c r="B47" s="1203"/>
      <c r="C47" s="1204"/>
      <c r="D47" s="62"/>
      <c r="E47" s="1185" t="s">
        <v>14</v>
      </c>
      <c r="F47" s="1185"/>
      <c r="G47" s="1185"/>
      <c r="H47" s="1185"/>
      <c r="I47" s="1185"/>
      <c r="J47" s="1186"/>
      <c r="K47" s="63" t="s">
        <v>519</v>
      </c>
      <c r="L47" s="64" t="s">
        <v>519</v>
      </c>
      <c r="M47" s="64" t="s">
        <v>519</v>
      </c>
      <c r="N47" s="64" t="s">
        <v>519</v>
      </c>
      <c r="O47" s="65" t="s">
        <v>519</v>
      </c>
      <c r="P47" s="48"/>
      <c r="Q47" s="48"/>
      <c r="R47" s="48"/>
      <c r="S47" s="48"/>
      <c r="T47" s="48"/>
      <c r="U47" s="48"/>
    </row>
    <row r="48" spans="1:21" ht="30.75" customHeight="1" x14ac:dyDescent="0.15">
      <c r="A48" s="48"/>
      <c r="B48" s="1203"/>
      <c r="C48" s="1204"/>
      <c r="D48" s="62"/>
      <c r="E48" s="1185" t="s">
        <v>15</v>
      </c>
      <c r="F48" s="1185"/>
      <c r="G48" s="1185"/>
      <c r="H48" s="1185"/>
      <c r="I48" s="1185"/>
      <c r="J48" s="1186"/>
      <c r="K48" s="63">
        <v>632</v>
      </c>
      <c r="L48" s="64">
        <v>628</v>
      </c>
      <c r="M48" s="64">
        <v>605</v>
      </c>
      <c r="N48" s="64">
        <v>622</v>
      </c>
      <c r="O48" s="65">
        <v>589</v>
      </c>
      <c r="P48" s="48"/>
      <c r="Q48" s="48"/>
      <c r="R48" s="48"/>
      <c r="S48" s="48"/>
      <c r="T48" s="48"/>
      <c r="U48" s="48"/>
    </row>
    <row r="49" spans="1:21" ht="30.75" customHeight="1" x14ac:dyDescent="0.15">
      <c r="A49" s="48"/>
      <c r="B49" s="1203"/>
      <c r="C49" s="1204"/>
      <c r="D49" s="62"/>
      <c r="E49" s="1185" t="s">
        <v>16</v>
      </c>
      <c r="F49" s="1185"/>
      <c r="G49" s="1185"/>
      <c r="H49" s="1185"/>
      <c r="I49" s="1185"/>
      <c r="J49" s="1186"/>
      <c r="K49" s="63" t="s">
        <v>519</v>
      </c>
      <c r="L49" s="64" t="s">
        <v>519</v>
      </c>
      <c r="M49" s="64" t="s">
        <v>519</v>
      </c>
      <c r="N49" s="64" t="s">
        <v>519</v>
      </c>
      <c r="O49" s="65" t="s">
        <v>519</v>
      </c>
      <c r="P49" s="48"/>
      <c r="Q49" s="48"/>
      <c r="R49" s="48"/>
      <c r="S49" s="48"/>
      <c r="T49" s="48"/>
      <c r="U49" s="48"/>
    </row>
    <row r="50" spans="1:21" ht="30.75" customHeight="1" x14ac:dyDescent="0.15">
      <c r="A50" s="48"/>
      <c r="B50" s="1203"/>
      <c r="C50" s="1204"/>
      <c r="D50" s="62"/>
      <c r="E50" s="1185" t="s">
        <v>17</v>
      </c>
      <c r="F50" s="1185"/>
      <c r="G50" s="1185"/>
      <c r="H50" s="1185"/>
      <c r="I50" s="1185"/>
      <c r="J50" s="1186"/>
      <c r="K50" s="63">
        <v>17</v>
      </c>
      <c r="L50" s="64">
        <v>16</v>
      </c>
      <c r="M50" s="64">
        <v>16</v>
      </c>
      <c r="N50" s="64">
        <v>15</v>
      </c>
      <c r="O50" s="65">
        <v>15</v>
      </c>
      <c r="P50" s="48"/>
      <c r="Q50" s="48"/>
      <c r="R50" s="48"/>
      <c r="S50" s="48"/>
      <c r="T50" s="48"/>
      <c r="U50" s="48"/>
    </row>
    <row r="51" spans="1:21" ht="30.75" customHeight="1" x14ac:dyDescent="0.15">
      <c r="A51" s="48"/>
      <c r="B51" s="1205"/>
      <c r="C51" s="1206"/>
      <c r="D51" s="66"/>
      <c r="E51" s="1185" t="s">
        <v>18</v>
      </c>
      <c r="F51" s="1185"/>
      <c r="G51" s="1185"/>
      <c r="H51" s="1185"/>
      <c r="I51" s="1185"/>
      <c r="J51" s="1186"/>
      <c r="K51" s="63">
        <v>0</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1150</v>
      </c>
      <c r="L52" s="64">
        <v>1076</v>
      </c>
      <c r="M52" s="64">
        <v>1012</v>
      </c>
      <c r="N52" s="64">
        <v>958</v>
      </c>
      <c r="O52" s="65">
        <v>923</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586</v>
      </c>
      <c r="L53" s="69">
        <v>549</v>
      </c>
      <c r="M53" s="69">
        <v>505</v>
      </c>
      <c r="N53" s="69">
        <v>496</v>
      </c>
      <c r="O53" s="70">
        <v>508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191" t="s">
        <v>25</v>
      </c>
      <c r="C57" s="1192"/>
      <c r="D57" s="1195" t="s">
        <v>26</v>
      </c>
      <c r="E57" s="1196"/>
      <c r="F57" s="1196"/>
      <c r="G57" s="1196"/>
      <c r="H57" s="1196"/>
      <c r="I57" s="1196"/>
      <c r="J57" s="1197"/>
      <c r="K57" s="83"/>
      <c r="L57" s="84"/>
      <c r="M57" s="84"/>
      <c r="N57" s="84"/>
      <c r="O57" s="85"/>
    </row>
    <row r="58" spans="1:21" ht="31.5" customHeight="1" thickBot="1" x14ac:dyDescent="0.2">
      <c r="B58" s="1193"/>
      <c r="C58" s="1194"/>
      <c r="D58" s="1198" t="s">
        <v>27</v>
      </c>
      <c r="E58" s="1199"/>
      <c r="F58" s="1199"/>
      <c r="G58" s="1199"/>
      <c r="H58" s="1199"/>
      <c r="I58" s="1199"/>
      <c r="J58" s="120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oul+ximjKQ4+sVOmFwvKCgb0qxAhh7J1WdJ6hsguJw5StuyAM3RinKEs/i2VQ2Y1LCt2FjM5MizFd4i0gYKoA==" saltValue="lde7fRg4s9+stnZLOgSW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21" t="s">
        <v>30</v>
      </c>
      <c r="C41" s="1222"/>
      <c r="D41" s="102"/>
      <c r="E41" s="1223" t="s">
        <v>31</v>
      </c>
      <c r="F41" s="1223"/>
      <c r="G41" s="1223"/>
      <c r="H41" s="1224"/>
      <c r="I41" s="351">
        <v>8570</v>
      </c>
      <c r="J41" s="352">
        <v>8190</v>
      </c>
      <c r="K41" s="352">
        <v>8742</v>
      </c>
      <c r="L41" s="352">
        <v>8841</v>
      </c>
      <c r="M41" s="353">
        <v>9425</v>
      </c>
    </row>
    <row r="42" spans="2:13" ht="27.75" customHeight="1" x14ac:dyDescent="0.15">
      <c r="B42" s="1211"/>
      <c r="C42" s="1212"/>
      <c r="D42" s="103"/>
      <c r="E42" s="1215" t="s">
        <v>32</v>
      </c>
      <c r="F42" s="1215"/>
      <c r="G42" s="1215"/>
      <c r="H42" s="1216"/>
      <c r="I42" s="354">
        <v>110</v>
      </c>
      <c r="J42" s="355">
        <v>93</v>
      </c>
      <c r="K42" s="355">
        <v>77</v>
      </c>
      <c r="L42" s="355">
        <v>59</v>
      </c>
      <c r="M42" s="356">
        <v>44</v>
      </c>
    </row>
    <row r="43" spans="2:13" ht="27.75" customHeight="1" x14ac:dyDescent="0.15">
      <c r="B43" s="1211"/>
      <c r="C43" s="1212"/>
      <c r="D43" s="103"/>
      <c r="E43" s="1215" t="s">
        <v>33</v>
      </c>
      <c r="F43" s="1215"/>
      <c r="G43" s="1215"/>
      <c r="H43" s="1216"/>
      <c r="I43" s="354">
        <v>5175</v>
      </c>
      <c r="J43" s="355">
        <v>4807</v>
      </c>
      <c r="K43" s="355">
        <v>4509</v>
      </c>
      <c r="L43" s="355">
        <v>4072</v>
      </c>
      <c r="M43" s="356">
        <v>3541</v>
      </c>
    </row>
    <row r="44" spans="2:13" ht="27.75" customHeight="1" x14ac:dyDescent="0.15">
      <c r="B44" s="1211"/>
      <c r="C44" s="1212"/>
      <c r="D44" s="103"/>
      <c r="E44" s="1215" t="s">
        <v>34</v>
      </c>
      <c r="F44" s="1215"/>
      <c r="G44" s="1215"/>
      <c r="H44" s="1216"/>
      <c r="I44" s="354" t="s">
        <v>519</v>
      </c>
      <c r="J44" s="355" t="s">
        <v>519</v>
      </c>
      <c r="K44" s="355" t="s">
        <v>519</v>
      </c>
      <c r="L44" s="355" t="s">
        <v>519</v>
      </c>
      <c r="M44" s="356" t="s">
        <v>519</v>
      </c>
    </row>
    <row r="45" spans="2:13" ht="27.75" customHeight="1" x14ac:dyDescent="0.15">
      <c r="B45" s="1211"/>
      <c r="C45" s="1212"/>
      <c r="D45" s="103"/>
      <c r="E45" s="1215" t="s">
        <v>35</v>
      </c>
      <c r="F45" s="1215"/>
      <c r="G45" s="1215"/>
      <c r="H45" s="1216"/>
      <c r="I45" s="354">
        <v>1365</v>
      </c>
      <c r="J45" s="355">
        <v>1258</v>
      </c>
      <c r="K45" s="355">
        <v>1191</v>
      </c>
      <c r="L45" s="355">
        <v>1164</v>
      </c>
      <c r="M45" s="356">
        <v>1143</v>
      </c>
    </row>
    <row r="46" spans="2:13" ht="27.75" customHeight="1" x14ac:dyDescent="0.15">
      <c r="B46" s="1211"/>
      <c r="C46" s="1212"/>
      <c r="D46" s="104"/>
      <c r="E46" s="1215" t="s">
        <v>36</v>
      </c>
      <c r="F46" s="1215"/>
      <c r="G46" s="1215"/>
      <c r="H46" s="1216"/>
      <c r="I46" s="354" t="s">
        <v>519</v>
      </c>
      <c r="J46" s="355" t="s">
        <v>519</v>
      </c>
      <c r="K46" s="355" t="s">
        <v>519</v>
      </c>
      <c r="L46" s="355" t="s">
        <v>519</v>
      </c>
      <c r="M46" s="356" t="s">
        <v>519</v>
      </c>
    </row>
    <row r="47" spans="2:13" ht="27.75" customHeight="1" x14ac:dyDescent="0.15">
      <c r="B47" s="1211"/>
      <c r="C47" s="1212"/>
      <c r="D47" s="105"/>
      <c r="E47" s="1225" t="s">
        <v>37</v>
      </c>
      <c r="F47" s="1226"/>
      <c r="G47" s="1226"/>
      <c r="H47" s="1227"/>
      <c r="I47" s="354" t="s">
        <v>519</v>
      </c>
      <c r="J47" s="355" t="s">
        <v>519</v>
      </c>
      <c r="K47" s="355" t="s">
        <v>519</v>
      </c>
      <c r="L47" s="355" t="s">
        <v>519</v>
      </c>
      <c r="M47" s="356" t="s">
        <v>519</v>
      </c>
    </row>
    <row r="48" spans="2:13" ht="27.75" customHeight="1" x14ac:dyDescent="0.15">
      <c r="B48" s="1211"/>
      <c r="C48" s="1212"/>
      <c r="D48" s="103"/>
      <c r="E48" s="1215" t="s">
        <v>38</v>
      </c>
      <c r="F48" s="1215"/>
      <c r="G48" s="1215"/>
      <c r="H48" s="1216"/>
      <c r="I48" s="354" t="s">
        <v>519</v>
      </c>
      <c r="J48" s="355" t="s">
        <v>519</v>
      </c>
      <c r="K48" s="355" t="s">
        <v>519</v>
      </c>
      <c r="L48" s="355" t="s">
        <v>519</v>
      </c>
      <c r="M48" s="356" t="s">
        <v>519</v>
      </c>
    </row>
    <row r="49" spans="2:13" ht="27.75" customHeight="1" x14ac:dyDescent="0.15">
      <c r="B49" s="1213"/>
      <c r="C49" s="1214"/>
      <c r="D49" s="103"/>
      <c r="E49" s="1215" t="s">
        <v>39</v>
      </c>
      <c r="F49" s="1215"/>
      <c r="G49" s="1215"/>
      <c r="H49" s="1216"/>
      <c r="I49" s="354" t="s">
        <v>519</v>
      </c>
      <c r="J49" s="355" t="s">
        <v>519</v>
      </c>
      <c r="K49" s="355" t="s">
        <v>519</v>
      </c>
      <c r="L49" s="355" t="s">
        <v>519</v>
      </c>
      <c r="M49" s="356" t="s">
        <v>519</v>
      </c>
    </row>
    <row r="50" spans="2:13" ht="27.75" customHeight="1" x14ac:dyDescent="0.15">
      <c r="B50" s="1209" t="s">
        <v>40</v>
      </c>
      <c r="C50" s="1210"/>
      <c r="D50" s="106"/>
      <c r="E50" s="1215" t="s">
        <v>41</v>
      </c>
      <c r="F50" s="1215"/>
      <c r="G50" s="1215"/>
      <c r="H50" s="1216"/>
      <c r="I50" s="354">
        <v>6931</v>
      </c>
      <c r="J50" s="355">
        <v>6532</v>
      </c>
      <c r="K50" s="355">
        <v>6167</v>
      </c>
      <c r="L50" s="355">
        <v>6147</v>
      </c>
      <c r="M50" s="356">
        <v>6070</v>
      </c>
    </row>
    <row r="51" spans="2:13" ht="27.75" customHeight="1" x14ac:dyDescent="0.15">
      <c r="B51" s="1211"/>
      <c r="C51" s="1212"/>
      <c r="D51" s="103"/>
      <c r="E51" s="1215" t="s">
        <v>42</v>
      </c>
      <c r="F51" s="1215"/>
      <c r="G51" s="1215"/>
      <c r="H51" s="1216"/>
      <c r="I51" s="354">
        <v>174</v>
      </c>
      <c r="J51" s="355">
        <v>113</v>
      </c>
      <c r="K51" s="355">
        <v>80</v>
      </c>
      <c r="L51" s="355">
        <v>62</v>
      </c>
      <c r="M51" s="356">
        <v>38</v>
      </c>
    </row>
    <row r="52" spans="2:13" ht="27.75" customHeight="1" x14ac:dyDescent="0.15">
      <c r="B52" s="1213"/>
      <c r="C52" s="1214"/>
      <c r="D52" s="103"/>
      <c r="E52" s="1215" t="s">
        <v>43</v>
      </c>
      <c r="F52" s="1215"/>
      <c r="G52" s="1215"/>
      <c r="H52" s="1216"/>
      <c r="I52" s="354">
        <v>9234</v>
      </c>
      <c r="J52" s="355">
        <v>8913</v>
      </c>
      <c r="K52" s="355">
        <v>8983</v>
      </c>
      <c r="L52" s="355">
        <v>9277</v>
      </c>
      <c r="M52" s="356">
        <v>9201</v>
      </c>
    </row>
    <row r="53" spans="2:13" ht="27.75" customHeight="1" thickBot="1" x14ac:dyDescent="0.2">
      <c r="B53" s="1217" t="s">
        <v>44</v>
      </c>
      <c r="C53" s="1218"/>
      <c r="D53" s="107"/>
      <c r="E53" s="1219" t="s">
        <v>45</v>
      </c>
      <c r="F53" s="1219"/>
      <c r="G53" s="1219"/>
      <c r="H53" s="1220"/>
      <c r="I53" s="357">
        <v>-1118</v>
      </c>
      <c r="J53" s="358">
        <v>-1209</v>
      </c>
      <c r="K53" s="358">
        <v>-711</v>
      </c>
      <c r="L53" s="358">
        <v>-1350</v>
      </c>
      <c r="M53" s="359">
        <v>-1156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O28aRfk5vRx9bHTWL9MS3e4uYNtGEvEkfhMiBCUgD1Q6L9rAyETloTkF3jIjr7rY3N8oRzMglzdhAJGNI897oQ==" saltValue="Nu+wwOs7WsBDv/fkaVWa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36" t="s">
        <v>48</v>
      </c>
      <c r="D55" s="1236"/>
      <c r="E55" s="1237"/>
      <c r="F55" s="119">
        <v>3546</v>
      </c>
      <c r="G55" s="119">
        <v>3699</v>
      </c>
      <c r="H55" s="120">
        <v>3761</v>
      </c>
    </row>
    <row r="56" spans="2:8" ht="52.5" customHeight="1" x14ac:dyDescent="0.15">
      <c r="B56" s="121"/>
      <c r="C56" s="1238" t="s">
        <v>49</v>
      </c>
      <c r="D56" s="1238"/>
      <c r="E56" s="1239"/>
      <c r="F56" s="122">
        <v>197</v>
      </c>
      <c r="G56" s="122">
        <v>197</v>
      </c>
      <c r="H56" s="123">
        <v>249</v>
      </c>
    </row>
    <row r="57" spans="2:8" ht="53.25" customHeight="1" x14ac:dyDescent="0.15">
      <c r="B57" s="121"/>
      <c r="C57" s="1240" t="s">
        <v>50</v>
      </c>
      <c r="D57" s="1240"/>
      <c r="E57" s="1241"/>
      <c r="F57" s="124">
        <v>2237</v>
      </c>
      <c r="G57" s="124">
        <v>2073</v>
      </c>
      <c r="H57" s="125">
        <v>1878</v>
      </c>
    </row>
    <row r="58" spans="2:8" ht="45.75" customHeight="1" x14ac:dyDescent="0.15">
      <c r="B58" s="126"/>
      <c r="C58" s="1228" t="s">
        <v>593</v>
      </c>
      <c r="D58" s="1229"/>
      <c r="E58" s="1230"/>
      <c r="F58" s="127">
        <v>470</v>
      </c>
      <c r="G58" s="127">
        <v>441</v>
      </c>
      <c r="H58" s="128">
        <v>394</v>
      </c>
    </row>
    <row r="59" spans="2:8" ht="45.75" customHeight="1" x14ac:dyDescent="0.15">
      <c r="B59" s="126"/>
      <c r="C59" s="1228" t="s">
        <v>594</v>
      </c>
      <c r="D59" s="1229"/>
      <c r="E59" s="1230"/>
      <c r="F59" s="127">
        <v>608</v>
      </c>
      <c r="G59" s="127">
        <v>493</v>
      </c>
      <c r="H59" s="128">
        <v>380</v>
      </c>
    </row>
    <row r="60" spans="2:8" ht="45.75" customHeight="1" x14ac:dyDescent="0.15">
      <c r="B60" s="126"/>
      <c r="C60" s="1228" t="s">
        <v>595</v>
      </c>
      <c r="D60" s="1229"/>
      <c r="E60" s="1230"/>
      <c r="F60" s="127">
        <v>266</v>
      </c>
      <c r="G60" s="127">
        <v>261</v>
      </c>
      <c r="H60" s="128">
        <v>294</v>
      </c>
    </row>
    <row r="61" spans="2:8" ht="45.75" customHeight="1" x14ac:dyDescent="0.15">
      <c r="B61" s="126"/>
      <c r="C61" s="1228" t="s">
        <v>596</v>
      </c>
      <c r="D61" s="1229"/>
      <c r="E61" s="1230"/>
      <c r="F61" s="127">
        <v>231</v>
      </c>
      <c r="G61" s="127">
        <v>229</v>
      </c>
      <c r="H61" s="128">
        <v>226</v>
      </c>
    </row>
    <row r="62" spans="2:8" ht="45.75" customHeight="1" thickBot="1" x14ac:dyDescent="0.2">
      <c r="B62" s="129"/>
      <c r="C62" s="1231" t="s">
        <v>597</v>
      </c>
      <c r="D62" s="1232"/>
      <c r="E62" s="1233"/>
      <c r="F62" s="130">
        <v>301</v>
      </c>
      <c r="G62" s="130">
        <v>293</v>
      </c>
      <c r="H62" s="131">
        <v>223</v>
      </c>
    </row>
    <row r="63" spans="2:8" ht="52.5" customHeight="1" thickBot="1" x14ac:dyDescent="0.2">
      <c r="B63" s="132"/>
      <c r="C63" s="1234" t="s">
        <v>51</v>
      </c>
      <c r="D63" s="1234"/>
      <c r="E63" s="1235"/>
      <c r="F63" s="133">
        <v>5980</v>
      </c>
      <c r="G63" s="133">
        <v>5969</v>
      </c>
      <c r="H63" s="134">
        <v>5888</v>
      </c>
    </row>
    <row r="64" spans="2:8" x14ac:dyDescent="0.15"/>
  </sheetData>
  <sheetProtection algorithmName="SHA-512" hashValue="CamPG6jUAOR2io6LV6RNl2K0R7q/UsJgv7GS/cgnE9rFnl7CxRJ5z/B1gYZca+sCmzdilIXlRy8O0Lje1oSNTA==" saltValue="B5dGdwxzVOMju4DS6SO6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122063</v>
      </c>
      <c r="E3" s="153"/>
      <c r="F3" s="154">
        <v>202870</v>
      </c>
      <c r="G3" s="155"/>
      <c r="H3" s="156"/>
    </row>
    <row r="4" spans="1:8" x14ac:dyDescent="0.15">
      <c r="A4" s="157"/>
      <c r="B4" s="158"/>
      <c r="C4" s="159"/>
      <c r="D4" s="160">
        <v>27388</v>
      </c>
      <c r="E4" s="161"/>
      <c r="F4" s="162">
        <v>79735</v>
      </c>
      <c r="G4" s="163"/>
      <c r="H4" s="164"/>
    </row>
    <row r="5" spans="1:8" x14ac:dyDescent="0.15">
      <c r="A5" s="145" t="s">
        <v>552</v>
      </c>
      <c r="B5" s="150"/>
      <c r="C5" s="151"/>
      <c r="D5" s="152">
        <v>78474</v>
      </c>
      <c r="E5" s="153"/>
      <c r="F5" s="154">
        <v>167497</v>
      </c>
      <c r="G5" s="155"/>
      <c r="H5" s="156"/>
    </row>
    <row r="6" spans="1:8" x14ac:dyDescent="0.15">
      <c r="A6" s="157"/>
      <c r="B6" s="158"/>
      <c r="C6" s="159"/>
      <c r="D6" s="160">
        <v>40951</v>
      </c>
      <c r="E6" s="161"/>
      <c r="F6" s="162">
        <v>82571</v>
      </c>
      <c r="G6" s="163"/>
      <c r="H6" s="164"/>
    </row>
    <row r="7" spans="1:8" x14ac:dyDescent="0.15">
      <c r="A7" s="145" t="s">
        <v>553</v>
      </c>
      <c r="B7" s="150"/>
      <c r="C7" s="151"/>
      <c r="D7" s="152">
        <v>202382</v>
      </c>
      <c r="E7" s="153"/>
      <c r="F7" s="154">
        <v>190274</v>
      </c>
      <c r="G7" s="155"/>
      <c r="H7" s="156"/>
    </row>
    <row r="8" spans="1:8" x14ac:dyDescent="0.15">
      <c r="A8" s="157"/>
      <c r="B8" s="158"/>
      <c r="C8" s="159"/>
      <c r="D8" s="160">
        <v>61881</v>
      </c>
      <c r="E8" s="161"/>
      <c r="F8" s="162">
        <v>88584</v>
      </c>
      <c r="G8" s="163"/>
      <c r="H8" s="164"/>
    </row>
    <row r="9" spans="1:8" x14ac:dyDescent="0.15">
      <c r="A9" s="145" t="s">
        <v>554</v>
      </c>
      <c r="B9" s="150"/>
      <c r="C9" s="151"/>
      <c r="D9" s="152">
        <v>121483</v>
      </c>
      <c r="E9" s="153"/>
      <c r="F9" s="154">
        <v>200194</v>
      </c>
      <c r="G9" s="155"/>
      <c r="H9" s="156"/>
    </row>
    <row r="10" spans="1:8" x14ac:dyDescent="0.15">
      <c r="A10" s="157"/>
      <c r="B10" s="158"/>
      <c r="C10" s="159"/>
      <c r="D10" s="160">
        <v>30639</v>
      </c>
      <c r="E10" s="161"/>
      <c r="F10" s="162">
        <v>106422</v>
      </c>
      <c r="G10" s="163"/>
      <c r="H10" s="164"/>
    </row>
    <row r="11" spans="1:8" x14ac:dyDescent="0.15">
      <c r="A11" s="145" t="s">
        <v>555</v>
      </c>
      <c r="B11" s="150"/>
      <c r="C11" s="151"/>
      <c r="D11" s="152">
        <v>215447</v>
      </c>
      <c r="E11" s="153"/>
      <c r="F11" s="154">
        <v>196914</v>
      </c>
      <c r="G11" s="155"/>
      <c r="H11" s="156"/>
    </row>
    <row r="12" spans="1:8" x14ac:dyDescent="0.15">
      <c r="A12" s="157"/>
      <c r="B12" s="158"/>
      <c r="C12" s="165"/>
      <c r="D12" s="160">
        <v>130533</v>
      </c>
      <c r="E12" s="161"/>
      <c r="F12" s="162">
        <v>98966</v>
      </c>
      <c r="G12" s="163"/>
      <c r="H12" s="164"/>
    </row>
    <row r="13" spans="1:8" x14ac:dyDescent="0.15">
      <c r="A13" s="145"/>
      <c r="B13" s="150"/>
      <c r="C13" s="166"/>
      <c r="D13" s="167">
        <v>147970</v>
      </c>
      <c r="E13" s="168"/>
      <c r="F13" s="169">
        <v>191550</v>
      </c>
      <c r="G13" s="170"/>
      <c r="H13" s="156"/>
    </row>
    <row r="14" spans="1:8" x14ac:dyDescent="0.15">
      <c r="A14" s="157"/>
      <c r="B14" s="158"/>
      <c r="C14" s="159"/>
      <c r="D14" s="160">
        <v>58278</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9.09</v>
      </c>
      <c r="C19" s="171">
        <f>ROUND(VALUE(SUBSTITUTE(実質収支比率等に係る経年分析!G$48,"▲","-")),2)</f>
        <v>11.93</v>
      </c>
      <c r="D19" s="171">
        <f>ROUND(VALUE(SUBSTITUTE(実質収支比率等に係る経年分析!H$48,"▲","-")),2)</f>
        <v>16.34</v>
      </c>
      <c r="E19" s="171">
        <f>ROUND(VALUE(SUBSTITUTE(実質収支比率等に係る経年分析!I$48,"▲","-")),2)</f>
        <v>11.76</v>
      </c>
      <c r="F19" s="171">
        <f>ROUND(VALUE(SUBSTITUTE(実質収支比率等に係る経年分析!J$48,"▲","-")),2)</f>
        <v>13.78</v>
      </c>
    </row>
    <row r="20" spans="1:11" x14ac:dyDescent="0.15">
      <c r="A20" s="171" t="s">
        <v>55</v>
      </c>
      <c r="B20" s="171">
        <f>ROUND(VALUE(SUBSTITUTE(実質収支比率等に係る経年分析!F$47,"▲","-")),2)</f>
        <v>67.11</v>
      </c>
      <c r="C20" s="171">
        <f>ROUND(VALUE(SUBSTITUTE(実質収支比率等に係る経年分析!G$47,"▲","-")),2)</f>
        <v>65.52</v>
      </c>
      <c r="D20" s="171">
        <f>ROUND(VALUE(SUBSTITUTE(実質収支比率等に係る経年分析!H$47,"▲","-")),2)</f>
        <v>63.93</v>
      </c>
      <c r="E20" s="171">
        <f>ROUND(VALUE(SUBSTITUTE(実質収支比率等に係る経年分析!I$47,"▲","-")),2)</f>
        <v>64.06</v>
      </c>
      <c r="F20" s="171">
        <f>ROUND(VALUE(SUBSTITUTE(実質収支比率等に係る経年分析!J$47,"▲","-")),2)</f>
        <v>62.68</v>
      </c>
    </row>
    <row r="21" spans="1:11" x14ac:dyDescent="0.15">
      <c r="A21" s="171" t="s">
        <v>56</v>
      </c>
      <c r="B21" s="171">
        <f>IF(ISNUMBER(VALUE(SUBSTITUTE(実質収支比率等に係る経年分析!F$49,"▲","-"))),ROUND(VALUE(SUBSTITUTE(実質収支比率等に係る経年分析!F$49,"▲","-")),2),NA())</f>
        <v>-20.010000000000002</v>
      </c>
      <c r="C21" s="171">
        <f>IF(ISNUMBER(VALUE(SUBSTITUTE(実質収支比率等に係る経年分析!G$49,"▲","-"))),ROUND(VALUE(SUBSTITUTE(実質収支比率等に係る経年分析!G$49,"▲","-")),2),NA())</f>
        <v>-6.81</v>
      </c>
      <c r="D21" s="171">
        <f>IF(ISNUMBER(VALUE(SUBSTITUTE(実質収支比率等に係る経年分析!H$49,"▲","-"))),ROUND(VALUE(SUBSTITUTE(実質収支比率等に係る経年分析!H$49,"▲","-")),2),NA())</f>
        <v>-3.6</v>
      </c>
      <c r="E21" s="171">
        <f>IF(ISNUMBER(VALUE(SUBSTITUTE(実質収支比率等に係る経年分析!I$49,"▲","-"))),ROUND(VALUE(SUBSTITUTE(実質収支比率等に係る経年分析!I$49,"▲","-")),2),NA())</f>
        <v>-9.25</v>
      </c>
      <c r="F21" s="171">
        <f>IF(ISNUMBER(VALUE(SUBSTITUTE(実質収支比率等に係る経年分析!J$49,"▲","-"))),ROUND(VALUE(SUBSTITUTE(実質収支比率等に係る経年分析!J$49,"▲","-")),2),NA())</f>
        <v>-2.17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0.28000000000000003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0.67</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0.91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0.27</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0.3</v>
      </c>
    </row>
    <row r="30" spans="1:11" x14ac:dyDescent="0.15">
      <c r="A30" s="172" t="str">
        <f>IF(連結実質赤字比率に係る赤字・黒字の構成分析!C$40="",NA(),連結実質赤字比率に係る赤字・黒字の構成分析!C$40)</f>
        <v>国民健康保険事業特別会計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2.94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2.38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1.45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0.97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0.75</v>
      </c>
    </row>
    <row r="31" spans="1:11" x14ac:dyDescent="0.15">
      <c r="A31" s="172" t="str">
        <f>IF(連結実質赤字比率に係る赤字・黒字の構成分析!C$39="",NA(),連結実質赤字比率に係る赤字・黒字の構成分析!C$39)</f>
        <v>訪問看護事業特別会計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0.14000000000000001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0.82</v>
      </c>
    </row>
    <row r="32" spans="1:11" x14ac:dyDescent="0.15">
      <c r="A32" s="172" t="str">
        <f>IF(連結実質赤字比率に係る赤字・黒字の構成分析!C$38="",NA(),連結実質赤字比率に係る赤字・黒字の構成分析!C$38)</f>
        <v>簡易水道事業会計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0.72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1.87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1.65</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0.28000000000000003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1.85</v>
      </c>
    </row>
    <row r="34" spans="1:16" x14ac:dyDescent="0.15">
      <c r="A34" s="172" t="str">
        <f>IF(連結実質赤字比率に係る赤字・黒字の構成分析!C$36="",NA(),連結実質赤字比率に係る赤字・黒字の構成分析!C$36)</f>
        <v>老人保健施設事業会計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5.44</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5.22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5.12</v>
      </c>
    </row>
    <row r="35" spans="1:16" x14ac:dyDescent="0.15">
      <c r="A35" s="172" t="str">
        <f>IF(連結実質赤字比率に係る赤字・黒字の構成分析!C$35="",NA(),連結実質赤字比率に係る赤字・黒字の構成分析!C$35)</f>
        <v>病院事業会計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10.98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11.49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11.37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11.62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11.64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13.71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1150</v>
      </c>
      <c r="E42" s="173"/>
      <c r="F42" s="173"/>
      <c r="G42" s="173">
        <f>'実質公債費比率（分子）の構造'!L$52</f>
        <v>1076</v>
      </c>
      <c r="H42" s="173"/>
      <c r="I42" s="173"/>
      <c r="J42" s="173">
        <f>'実質公債費比率（分子）の構造'!M$52</f>
        <v>1012</v>
      </c>
      <c r="K42" s="173"/>
      <c r="L42" s="173"/>
      <c r="M42" s="173">
        <f>'実質公債費比率（分子）の構造'!N$52</f>
        <v>958</v>
      </c>
      <c r="N42" s="173"/>
      <c r="O42" s="173"/>
      <c r="P42" s="173">
        <f>'実質公債費比率（分子）の構造'!O$52</f>
        <v>923</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f>'実質公債費比率（分子）の構造'!K$50</f>
        <v>17</v>
      </c>
      <c r="C44" s="173"/>
      <c r="D44" s="173"/>
      <c r="E44" s="173">
        <f>'実質公債費比率（分子）の構造'!L$50</f>
        <v>16</v>
      </c>
      <c r="F44" s="173"/>
      <c r="G44" s="173"/>
      <c r="H44" s="173">
        <f>'実質公債費比率（分子）の構造'!M$50</f>
        <v>16</v>
      </c>
      <c r="I44" s="173"/>
      <c r="J44" s="173"/>
      <c r="K44" s="173">
        <f>'実質公債費比率（分子）の構造'!N$50</f>
        <v>15</v>
      </c>
      <c r="L44" s="173"/>
      <c r="M44" s="173"/>
      <c r="N44" s="173">
        <f>'実質公債費比率（分子）の構造'!O$50</f>
        <v>15</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632</v>
      </c>
      <c r="C46" s="173"/>
      <c r="D46" s="173"/>
      <c r="E46" s="173">
        <f>'実質公債費比率（分子）の構造'!L$48</f>
        <v>628</v>
      </c>
      <c r="F46" s="173"/>
      <c r="G46" s="173"/>
      <c r="H46" s="173">
        <f>'実質公債費比率（分子）の構造'!M$48</f>
        <v>605</v>
      </c>
      <c r="I46" s="173"/>
      <c r="J46" s="173"/>
      <c r="K46" s="173">
        <f>'実質公債費比率（分子）の構造'!N$48</f>
        <v>622</v>
      </c>
      <c r="L46" s="173"/>
      <c r="M46" s="173"/>
      <c r="N46" s="173">
        <f>'実質公債費比率（分子）の構造'!O$48</f>
        <v>589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1087</v>
      </c>
      <c r="C49" s="173"/>
      <c r="D49" s="173"/>
      <c r="E49" s="173">
        <f>'実質公債費比率（分子）の構造'!L$45</f>
        <v>981</v>
      </c>
      <c r="F49" s="173"/>
      <c r="G49" s="173"/>
      <c r="H49" s="173">
        <f>'実質公債費比率（分子）の構造'!M$45</f>
        <v>896</v>
      </c>
      <c r="I49" s="173"/>
      <c r="J49" s="173"/>
      <c r="K49" s="173">
        <f>'実質公債費比率（分子）の構造'!N$45</f>
        <v>817</v>
      </c>
      <c r="L49" s="173"/>
      <c r="M49" s="173"/>
      <c r="N49" s="173">
        <f>'実質公債費比率（分子）の構造'!O$45</f>
        <v>827</v>
      </c>
      <c r="O49" s="173"/>
      <c r="P49" s="173"/>
    </row>
    <row r="50" spans="1:16" x14ac:dyDescent="0.15">
      <c r="A50" s="173" t="s">
        <v>71</v>
      </c>
      <c r="B50" s="173" t="e">
        <f>NA()</f>
        <v>#N/A</v>
      </c>
      <c r="C50" s="173">
        <f>IF(ISNUMBER('実質公債費比率（分子）の構造'!K$53),'実質公債費比率（分子）の構造'!K$53,NA())</f>
        <v>586</v>
      </c>
      <c r="D50" s="173" t="e">
        <f>NA()</f>
        <v>#N/A</v>
      </c>
      <c r="E50" s="173" t="e">
        <f>NA()</f>
        <v>#N/A</v>
      </c>
      <c r="F50" s="173">
        <f>IF(ISNUMBER('実質公債費比率（分子）の構造'!L$53),'実質公債費比率（分子）の構造'!L$53,NA())</f>
        <v>549</v>
      </c>
      <c r="G50" s="173" t="e">
        <f>NA()</f>
        <v>#N/A</v>
      </c>
      <c r="H50" s="173" t="e">
        <f>NA()</f>
        <v>#N/A</v>
      </c>
      <c r="I50" s="173">
        <f>IF(ISNUMBER('実質公債費比率（分子）の構造'!M$53),'実質公債費比率（分子）の構造'!M$53,NA())</f>
        <v>505</v>
      </c>
      <c r="J50" s="173" t="e">
        <f>NA()</f>
        <v>#N/A</v>
      </c>
      <c r="K50" s="173" t="e">
        <f>NA()</f>
        <v>#N/A</v>
      </c>
      <c r="L50" s="173">
        <f>IF(ISNUMBER('実質公債費比率（分子）の構造'!N$53),'実質公債費比率（分子）の構造'!N$53,NA())</f>
        <v>496</v>
      </c>
      <c r="M50" s="173" t="e">
        <f>NA()</f>
        <v>#N/A</v>
      </c>
      <c r="N50" s="173" t="e">
        <f>NA()</f>
        <v>#N/A</v>
      </c>
      <c r="O50" s="173">
        <f>IF(ISNUMBER('実質公債費比率（分子）の構造'!O$53),'実質公債費比率（分子）の構造'!O$53,NA())</f>
        <v>508</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9234</v>
      </c>
      <c r="E56" s="172"/>
      <c r="F56" s="172"/>
      <c r="G56" s="172">
        <f>'将来負担比率（分子）の構造'!J$52</f>
        <v>8913</v>
      </c>
      <c r="H56" s="172"/>
      <c r="I56" s="172"/>
      <c r="J56" s="172">
        <f>'将来負担比率（分子）の構造'!K$52</f>
        <v>8983</v>
      </c>
      <c r="K56" s="172"/>
      <c r="L56" s="172"/>
      <c r="M56" s="172">
        <f>'将来負担比率（分子）の構造'!L$52</f>
        <v>9277</v>
      </c>
      <c r="N56" s="172"/>
      <c r="O56" s="172"/>
      <c r="P56" s="172">
        <f>'将来負担比率（分子）の構造'!M$52</f>
        <v>9201</v>
      </c>
    </row>
    <row r="57" spans="1:16" x14ac:dyDescent="0.15">
      <c r="A57" s="172" t="s">
        <v>42</v>
      </c>
      <c r="B57" s="172"/>
      <c r="C57" s="172"/>
      <c r="D57" s="172">
        <f>'将来負担比率（分子）の構造'!I$51</f>
        <v>174</v>
      </c>
      <c r="E57" s="172"/>
      <c r="F57" s="172"/>
      <c r="G57" s="172">
        <f>'将来負担比率（分子）の構造'!J$51</f>
        <v>113</v>
      </c>
      <c r="H57" s="172"/>
      <c r="I57" s="172"/>
      <c r="J57" s="172">
        <f>'将来負担比率（分子）の構造'!K$51</f>
        <v>80</v>
      </c>
      <c r="K57" s="172"/>
      <c r="L57" s="172"/>
      <c r="M57" s="172">
        <f>'将来負担比率（分子）の構造'!L$51</f>
        <v>62</v>
      </c>
      <c r="N57" s="172"/>
      <c r="O57" s="172"/>
      <c r="P57" s="172">
        <f>'将来負担比率（分子）の構造'!M$51</f>
        <v>38</v>
      </c>
    </row>
    <row r="58" spans="1:16" x14ac:dyDescent="0.15">
      <c r="A58" s="172" t="s">
        <v>41</v>
      </c>
      <c r="B58" s="172"/>
      <c r="C58" s="172"/>
      <c r="D58" s="172">
        <f>'将来負担比率（分子）の構造'!I$50</f>
        <v>6931</v>
      </c>
      <c r="E58" s="172"/>
      <c r="F58" s="172"/>
      <c r="G58" s="172">
        <f>'将来負担比率（分子）の構造'!J$50</f>
        <v>6532</v>
      </c>
      <c r="H58" s="172"/>
      <c r="I58" s="172"/>
      <c r="J58" s="172">
        <f>'将来負担比率（分子）の構造'!K$50</f>
        <v>6167</v>
      </c>
      <c r="K58" s="172"/>
      <c r="L58" s="172"/>
      <c r="M58" s="172">
        <f>'将来負担比率（分子）の構造'!L$50</f>
        <v>6147</v>
      </c>
      <c r="N58" s="172"/>
      <c r="O58" s="172"/>
      <c r="P58" s="172">
        <f>'将来負担比率（分子）の構造'!M$50</f>
        <v>6070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1365</v>
      </c>
      <c r="C62" s="172"/>
      <c r="D62" s="172"/>
      <c r="E62" s="172">
        <f>'将来負担比率（分子）の構造'!J$45</f>
        <v>1258</v>
      </c>
      <c r="F62" s="172"/>
      <c r="G62" s="172"/>
      <c r="H62" s="172">
        <f>'将来負担比率（分子）の構造'!K$45</f>
        <v>1191</v>
      </c>
      <c r="I62" s="172"/>
      <c r="J62" s="172"/>
      <c r="K62" s="172">
        <f>'将来負担比率（分子）の構造'!L$45</f>
        <v>1164</v>
      </c>
      <c r="L62" s="172"/>
      <c r="M62" s="172"/>
      <c r="N62" s="172">
        <f>'将来負担比率（分子）の構造'!M$45</f>
        <v>1143</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5175</v>
      </c>
      <c r="C64" s="172"/>
      <c r="D64" s="172"/>
      <c r="E64" s="172">
        <f>'将来負担比率（分子）の構造'!J$43</f>
        <v>4807</v>
      </c>
      <c r="F64" s="172"/>
      <c r="G64" s="172"/>
      <c r="H64" s="172">
        <f>'将来負担比率（分子）の構造'!K$43</f>
        <v>4509</v>
      </c>
      <c r="I64" s="172"/>
      <c r="J64" s="172"/>
      <c r="K64" s="172">
        <f>'将来負担比率（分子）の構造'!L$43</f>
        <v>4072</v>
      </c>
      <c r="L64" s="172"/>
      <c r="M64" s="172"/>
      <c r="N64" s="172">
        <f>'将来負担比率（分子）の構造'!M$43</f>
        <v>3541</v>
      </c>
      <c r="O64" s="172"/>
      <c r="P64" s="172"/>
    </row>
    <row r="65" spans="1:16" x14ac:dyDescent="0.15">
      <c r="A65" s="172" t="s">
        <v>32</v>
      </c>
      <c r="B65" s="172">
        <f>'将来負担比率（分子）の構造'!I$42</f>
        <v>110</v>
      </c>
      <c r="C65" s="172"/>
      <c r="D65" s="172"/>
      <c r="E65" s="172">
        <f>'将来負担比率（分子）の構造'!J$42</f>
        <v>93</v>
      </c>
      <c r="F65" s="172"/>
      <c r="G65" s="172"/>
      <c r="H65" s="172">
        <f>'将来負担比率（分子）の構造'!K$42</f>
        <v>77</v>
      </c>
      <c r="I65" s="172"/>
      <c r="J65" s="172"/>
      <c r="K65" s="172">
        <f>'将来負担比率（分子）の構造'!L$42</f>
        <v>59</v>
      </c>
      <c r="L65" s="172"/>
      <c r="M65" s="172"/>
      <c r="N65" s="172">
        <f>'将来負担比率（分子）の構造'!M$42</f>
        <v>44</v>
      </c>
      <c r="O65" s="172"/>
      <c r="P65" s="172"/>
    </row>
    <row r="66" spans="1:16" x14ac:dyDescent="0.15">
      <c r="A66" s="172" t="s">
        <v>31</v>
      </c>
      <c r="B66" s="172">
        <f>'将来負担比率（分子）の構造'!I$41</f>
        <v>8570</v>
      </c>
      <c r="C66" s="172"/>
      <c r="D66" s="172"/>
      <c r="E66" s="172">
        <f>'将来負担比率（分子）の構造'!J$41</f>
        <v>8190</v>
      </c>
      <c r="F66" s="172"/>
      <c r="G66" s="172"/>
      <c r="H66" s="172">
        <f>'将来負担比率（分子）の構造'!K$41</f>
        <v>8742</v>
      </c>
      <c r="I66" s="172"/>
      <c r="J66" s="172"/>
      <c r="K66" s="172">
        <f>'将来負担比率（分子）の構造'!L$41</f>
        <v>8841</v>
      </c>
      <c r="L66" s="172"/>
      <c r="M66" s="172"/>
      <c r="N66" s="172">
        <f>'将来負担比率（分子）の構造'!M$41</f>
        <v>9425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3546</v>
      </c>
      <c r="C72" s="176">
        <f>基金残高に係る経年分析!G55</f>
        <v>3699</v>
      </c>
      <c r="D72" s="176">
        <f>基金残高に係る経年分析!H55</f>
        <v>3761</v>
      </c>
    </row>
    <row r="73" spans="1:16" x14ac:dyDescent="0.15">
      <c r="A73" s="175" t="s">
        <v>78</v>
      </c>
      <c r="B73" s="176">
        <f>基金残高に係る経年分析!F56</f>
        <v>197</v>
      </c>
      <c r="C73" s="176">
        <f>基金残高に係る経年分析!G56</f>
        <v>197</v>
      </c>
      <c r="D73" s="176">
        <f>基金残高に係る経年分析!H56</f>
        <v>249</v>
      </c>
    </row>
    <row r="74" spans="1:16" x14ac:dyDescent="0.15">
      <c r="A74" s="175" t="s">
        <v>79</v>
      </c>
      <c r="B74" s="176">
        <f>基金残高に係る経年分析!F57</f>
        <v>2237</v>
      </c>
      <c r="C74" s="176">
        <f>基金残高に係る経年分析!G57</f>
        <v>2073</v>
      </c>
      <c r="D74" s="176">
        <f>基金残高に係る経年分析!H57</f>
        <v>1878</v>
      </c>
    </row>
  </sheetData>
  <sheetProtection algorithmName="SHA-512" hashValue="LnxS7JOPEBl4nEtYDm0UAG6SAC9pttNWa5wliAGPp2NDUUhFuMn6CHuTaVH/8JRRqh/MYxydHnroXwJ5fRT4og==" saltValue="63msxNCHAEVhsHxD9sfsc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D485A-FFD5-4E0F-BCCC-D6502C17208B}">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212</v>
      </c>
      <c r="DI1" s="747"/>
      <c r="DJ1" s="747"/>
      <c r="DK1" s="747"/>
      <c r="DL1" s="747"/>
      <c r="DM1" s="747"/>
      <c r="DN1" s="748"/>
      <c r="DO1" s="212"/>
      <c r="DP1" s="746" t="s">
        <v>213</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215</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216</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217</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218</v>
      </c>
      <c r="S4" s="688"/>
      <c r="T4" s="688"/>
      <c r="U4" s="688"/>
      <c r="V4" s="688"/>
      <c r="W4" s="688"/>
      <c r="X4" s="688"/>
      <c r="Y4" s="689"/>
      <c r="Z4" s="687" t="s">
        <v>219</v>
      </c>
      <c r="AA4" s="688"/>
      <c r="AB4" s="688"/>
      <c r="AC4" s="689"/>
      <c r="AD4" s="687" t="s">
        <v>220</v>
      </c>
      <c r="AE4" s="688"/>
      <c r="AF4" s="688"/>
      <c r="AG4" s="688"/>
      <c r="AH4" s="688"/>
      <c r="AI4" s="688"/>
      <c r="AJ4" s="688"/>
      <c r="AK4" s="689"/>
      <c r="AL4" s="687" t="s">
        <v>219</v>
      </c>
      <c r="AM4" s="688"/>
      <c r="AN4" s="688"/>
      <c r="AO4" s="689"/>
      <c r="AP4" s="743" t="s">
        <v>221</v>
      </c>
      <c r="AQ4" s="743"/>
      <c r="AR4" s="743"/>
      <c r="AS4" s="743"/>
      <c r="AT4" s="743"/>
      <c r="AU4" s="743"/>
      <c r="AV4" s="743"/>
      <c r="AW4" s="743"/>
      <c r="AX4" s="743"/>
      <c r="AY4" s="743"/>
      <c r="AZ4" s="743"/>
      <c r="BA4" s="743"/>
      <c r="BB4" s="743"/>
      <c r="BC4" s="743"/>
      <c r="BD4" s="743"/>
      <c r="BE4" s="743"/>
      <c r="BF4" s="743"/>
      <c r="BG4" s="743" t="s">
        <v>222</v>
      </c>
      <c r="BH4" s="743"/>
      <c r="BI4" s="743"/>
      <c r="BJ4" s="743"/>
      <c r="BK4" s="743"/>
      <c r="BL4" s="743"/>
      <c r="BM4" s="743"/>
      <c r="BN4" s="743"/>
      <c r="BO4" s="743" t="s">
        <v>219</v>
      </c>
      <c r="BP4" s="743"/>
      <c r="BQ4" s="743"/>
      <c r="BR4" s="743"/>
      <c r="BS4" s="743" t="s">
        <v>223</v>
      </c>
      <c r="BT4" s="743"/>
      <c r="BU4" s="743"/>
      <c r="BV4" s="743"/>
      <c r="BW4" s="743"/>
      <c r="BX4" s="743"/>
      <c r="BY4" s="743"/>
      <c r="BZ4" s="743"/>
      <c r="CA4" s="743"/>
      <c r="CB4" s="743"/>
      <c r="CD4" s="730" t="s">
        <v>224</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225</v>
      </c>
      <c r="C5" s="697"/>
      <c r="D5" s="697"/>
      <c r="E5" s="697"/>
      <c r="F5" s="697"/>
      <c r="G5" s="697"/>
      <c r="H5" s="697"/>
      <c r="I5" s="697"/>
      <c r="J5" s="697"/>
      <c r="K5" s="697"/>
      <c r="L5" s="697"/>
      <c r="M5" s="697"/>
      <c r="N5" s="697"/>
      <c r="O5" s="697"/>
      <c r="P5" s="697"/>
      <c r="Q5" s="698"/>
      <c r="R5" s="681">
        <v>848793</v>
      </c>
      <c r="S5" s="682"/>
      <c r="T5" s="682"/>
      <c r="U5" s="682"/>
      <c r="V5" s="682"/>
      <c r="W5" s="682"/>
      <c r="X5" s="682"/>
      <c r="Y5" s="725"/>
      <c r="Z5" s="744">
        <v>7.4</v>
      </c>
      <c r="AA5" s="744"/>
      <c r="AB5" s="744"/>
      <c r="AC5" s="744"/>
      <c r="AD5" s="745">
        <v>848793</v>
      </c>
      <c r="AE5" s="745"/>
      <c r="AF5" s="745"/>
      <c r="AG5" s="745"/>
      <c r="AH5" s="745"/>
      <c r="AI5" s="745"/>
      <c r="AJ5" s="745"/>
      <c r="AK5" s="745"/>
      <c r="AL5" s="726">
        <v>14.4</v>
      </c>
      <c r="AM5" s="701"/>
      <c r="AN5" s="701"/>
      <c r="AO5" s="727"/>
      <c r="AP5" s="696" t="s">
        <v>226</v>
      </c>
      <c r="AQ5" s="697"/>
      <c r="AR5" s="697"/>
      <c r="AS5" s="697"/>
      <c r="AT5" s="697"/>
      <c r="AU5" s="697"/>
      <c r="AV5" s="697"/>
      <c r="AW5" s="697"/>
      <c r="AX5" s="697"/>
      <c r="AY5" s="697"/>
      <c r="AZ5" s="697"/>
      <c r="BA5" s="697"/>
      <c r="BB5" s="697"/>
      <c r="BC5" s="697"/>
      <c r="BD5" s="697"/>
      <c r="BE5" s="697"/>
      <c r="BF5" s="698"/>
      <c r="BG5" s="628">
        <v>848447</v>
      </c>
      <c r="BH5" s="629"/>
      <c r="BI5" s="629"/>
      <c r="BJ5" s="629"/>
      <c r="BK5" s="629"/>
      <c r="BL5" s="629"/>
      <c r="BM5" s="629"/>
      <c r="BN5" s="630"/>
      <c r="BO5" s="655">
        <v>100</v>
      </c>
      <c r="BP5" s="655"/>
      <c r="BQ5" s="655"/>
      <c r="BR5" s="655"/>
      <c r="BS5" s="656" t="s">
        <v>128</v>
      </c>
      <c r="BT5" s="656"/>
      <c r="BU5" s="656"/>
      <c r="BV5" s="656"/>
      <c r="BW5" s="656"/>
      <c r="BX5" s="656"/>
      <c r="BY5" s="656"/>
      <c r="BZ5" s="656"/>
      <c r="CA5" s="656"/>
      <c r="CB5" s="714"/>
      <c r="CD5" s="730" t="s">
        <v>221</v>
      </c>
      <c r="CE5" s="731"/>
      <c r="CF5" s="731"/>
      <c r="CG5" s="731"/>
      <c r="CH5" s="731"/>
      <c r="CI5" s="731"/>
      <c r="CJ5" s="731"/>
      <c r="CK5" s="731"/>
      <c r="CL5" s="731"/>
      <c r="CM5" s="731"/>
      <c r="CN5" s="731"/>
      <c r="CO5" s="731"/>
      <c r="CP5" s="731"/>
      <c r="CQ5" s="732"/>
      <c r="CR5" s="730" t="s">
        <v>227</v>
      </c>
      <c r="CS5" s="731"/>
      <c r="CT5" s="731"/>
      <c r="CU5" s="731"/>
      <c r="CV5" s="731"/>
      <c r="CW5" s="731"/>
      <c r="CX5" s="731"/>
      <c r="CY5" s="732"/>
      <c r="CZ5" s="730" t="s">
        <v>219</v>
      </c>
      <c r="DA5" s="731"/>
      <c r="DB5" s="731"/>
      <c r="DC5" s="732"/>
      <c r="DD5" s="730" t="s">
        <v>228</v>
      </c>
      <c r="DE5" s="731"/>
      <c r="DF5" s="731"/>
      <c r="DG5" s="731"/>
      <c r="DH5" s="731"/>
      <c r="DI5" s="731"/>
      <c r="DJ5" s="731"/>
      <c r="DK5" s="731"/>
      <c r="DL5" s="731"/>
      <c r="DM5" s="731"/>
      <c r="DN5" s="731"/>
      <c r="DO5" s="731"/>
      <c r="DP5" s="732"/>
      <c r="DQ5" s="730" t="s">
        <v>229</v>
      </c>
      <c r="DR5" s="731"/>
      <c r="DS5" s="731"/>
      <c r="DT5" s="731"/>
      <c r="DU5" s="731"/>
      <c r="DV5" s="731"/>
      <c r="DW5" s="731"/>
      <c r="DX5" s="731"/>
      <c r="DY5" s="731"/>
      <c r="DZ5" s="731"/>
      <c r="EA5" s="731"/>
      <c r="EB5" s="731"/>
      <c r="EC5" s="732"/>
    </row>
    <row r="6" spans="2:143" ht="11.25" customHeight="1" x14ac:dyDescent="0.15">
      <c r="B6" s="625" t="s">
        <v>230</v>
      </c>
      <c r="C6" s="626"/>
      <c r="D6" s="626"/>
      <c r="E6" s="626"/>
      <c r="F6" s="626"/>
      <c r="G6" s="626"/>
      <c r="H6" s="626"/>
      <c r="I6" s="626"/>
      <c r="J6" s="626"/>
      <c r="K6" s="626"/>
      <c r="L6" s="626"/>
      <c r="M6" s="626"/>
      <c r="N6" s="626"/>
      <c r="O6" s="626"/>
      <c r="P6" s="626"/>
      <c r="Q6" s="627"/>
      <c r="R6" s="628">
        <v>232077</v>
      </c>
      <c r="S6" s="629"/>
      <c r="T6" s="629"/>
      <c r="U6" s="629"/>
      <c r="V6" s="629"/>
      <c r="W6" s="629"/>
      <c r="X6" s="629"/>
      <c r="Y6" s="630"/>
      <c r="Z6" s="655">
        <v>2</v>
      </c>
      <c r="AA6" s="655"/>
      <c r="AB6" s="655"/>
      <c r="AC6" s="655"/>
      <c r="AD6" s="656">
        <v>232077</v>
      </c>
      <c r="AE6" s="656"/>
      <c r="AF6" s="656"/>
      <c r="AG6" s="656"/>
      <c r="AH6" s="656"/>
      <c r="AI6" s="656"/>
      <c r="AJ6" s="656"/>
      <c r="AK6" s="656"/>
      <c r="AL6" s="631">
        <v>3.9</v>
      </c>
      <c r="AM6" s="632"/>
      <c r="AN6" s="632"/>
      <c r="AO6" s="657"/>
      <c r="AP6" s="625" t="s">
        <v>231</v>
      </c>
      <c r="AQ6" s="626"/>
      <c r="AR6" s="626"/>
      <c r="AS6" s="626"/>
      <c r="AT6" s="626"/>
      <c r="AU6" s="626"/>
      <c r="AV6" s="626"/>
      <c r="AW6" s="626"/>
      <c r="AX6" s="626"/>
      <c r="AY6" s="626"/>
      <c r="AZ6" s="626"/>
      <c r="BA6" s="626"/>
      <c r="BB6" s="626"/>
      <c r="BC6" s="626"/>
      <c r="BD6" s="626"/>
      <c r="BE6" s="626"/>
      <c r="BF6" s="627"/>
      <c r="BG6" s="628">
        <v>848447</v>
      </c>
      <c r="BH6" s="629"/>
      <c r="BI6" s="629"/>
      <c r="BJ6" s="629"/>
      <c r="BK6" s="629"/>
      <c r="BL6" s="629"/>
      <c r="BM6" s="629"/>
      <c r="BN6" s="630"/>
      <c r="BO6" s="655">
        <v>100</v>
      </c>
      <c r="BP6" s="655"/>
      <c r="BQ6" s="655"/>
      <c r="BR6" s="655"/>
      <c r="BS6" s="656" t="s">
        <v>128</v>
      </c>
      <c r="BT6" s="656"/>
      <c r="BU6" s="656"/>
      <c r="BV6" s="656"/>
      <c r="BW6" s="656"/>
      <c r="BX6" s="656"/>
      <c r="BY6" s="656"/>
      <c r="BZ6" s="656"/>
      <c r="CA6" s="656"/>
      <c r="CB6" s="714"/>
      <c r="CD6" s="684" t="s">
        <v>232</v>
      </c>
      <c r="CE6" s="685"/>
      <c r="CF6" s="685"/>
      <c r="CG6" s="685"/>
      <c r="CH6" s="685"/>
      <c r="CI6" s="685"/>
      <c r="CJ6" s="685"/>
      <c r="CK6" s="685"/>
      <c r="CL6" s="685"/>
      <c r="CM6" s="685"/>
      <c r="CN6" s="685"/>
      <c r="CO6" s="685"/>
      <c r="CP6" s="685"/>
      <c r="CQ6" s="686"/>
      <c r="CR6" s="628">
        <v>69870</v>
      </c>
      <c r="CS6" s="629"/>
      <c r="CT6" s="629"/>
      <c r="CU6" s="629"/>
      <c r="CV6" s="629"/>
      <c r="CW6" s="629"/>
      <c r="CX6" s="629"/>
      <c r="CY6" s="630"/>
      <c r="CZ6" s="726">
        <v>0.7</v>
      </c>
      <c r="DA6" s="701"/>
      <c r="DB6" s="701"/>
      <c r="DC6" s="729"/>
      <c r="DD6" s="634" t="s">
        <v>128</v>
      </c>
      <c r="DE6" s="629"/>
      <c r="DF6" s="629"/>
      <c r="DG6" s="629"/>
      <c r="DH6" s="629"/>
      <c r="DI6" s="629"/>
      <c r="DJ6" s="629"/>
      <c r="DK6" s="629"/>
      <c r="DL6" s="629"/>
      <c r="DM6" s="629"/>
      <c r="DN6" s="629"/>
      <c r="DO6" s="629"/>
      <c r="DP6" s="630"/>
      <c r="DQ6" s="634">
        <v>69870</v>
      </c>
      <c r="DR6" s="629"/>
      <c r="DS6" s="629"/>
      <c r="DT6" s="629"/>
      <c r="DU6" s="629"/>
      <c r="DV6" s="629"/>
      <c r="DW6" s="629"/>
      <c r="DX6" s="629"/>
      <c r="DY6" s="629"/>
      <c r="DZ6" s="629"/>
      <c r="EA6" s="629"/>
      <c r="EB6" s="629"/>
      <c r="EC6" s="673"/>
    </row>
    <row r="7" spans="2:143" ht="11.25" customHeight="1" x14ac:dyDescent="0.15">
      <c r="B7" s="625" t="s">
        <v>233</v>
      </c>
      <c r="C7" s="626"/>
      <c r="D7" s="626"/>
      <c r="E7" s="626"/>
      <c r="F7" s="626"/>
      <c r="G7" s="626"/>
      <c r="H7" s="626"/>
      <c r="I7" s="626"/>
      <c r="J7" s="626"/>
      <c r="K7" s="626"/>
      <c r="L7" s="626"/>
      <c r="M7" s="626"/>
      <c r="N7" s="626"/>
      <c r="O7" s="626"/>
      <c r="P7" s="626"/>
      <c r="Q7" s="627"/>
      <c r="R7" s="628">
        <v>789</v>
      </c>
      <c r="S7" s="629"/>
      <c r="T7" s="629"/>
      <c r="U7" s="629"/>
      <c r="V7" s="629"/>
      <c r="W7" s="629"/>
      <c r="X7" s="629"/>
      <c r="Y7" s="630"/>
      <c r="Z7" s="655">
        <v>0</v>
      </c>
      <c r="AA7" s="655"/>
      <c r="AB7" s="655"/>
      <c r="AC7" s="655"/>
      <c r="AD7" s="656">
        <v>789</v>
      </c>
      <c r="AE7" s="656"/>
      <c r="AF7" s="656"/>
      <c r="AG7" s="656"/>
      <c r="AH7" s="656"/>
      <c r="AI7" s="656"/>
      <c r="AJ7" s="656"/>
      <c r="AK7" s="656"/>
      <c r="AL7" s="631">
        <v>0</v>
      </c>
      <c r="AM7" s="632"/>
      <c r="AN7" s="632"/>
      <c r="AO7" s="657"/>
      <c r="AP7" s="625" t="s">
        <v>234</v>
      </c>
      <c r="AQ7" s="626"/>
      <c r="AR7" s="626"/>
      <c r="AS7" s="626"/>
      <c r="AT7" s="626"/>
      <c r="AU7" s="626"/>
      <c r="AV7" s="626"/>
      <c r="AW7" s="626"/>
      <c r="AX7" s="626"/>
      <c r="AY7" s="626"/>
      <c r="AZ7" s="626"/>
      <c r="BA7" s="626"/>
      <c r="BB7" s="626"/>
      <c r="BC7" s="626"/>
      <c r="BD7" s="626"/>
      <c r="BE7" s="626"/>
      <c r="BF7" s="627"/>
      <c r="BG7" s="628">
        <v>254563</v>
      </c>
      <c r="BH7" s="629"/>
      <c r="BI7" s="629"/>
      <c r="BJ7" s="629"/>
      <c r="BK7" s="629"/>
      <c r="BL7" s="629"/>
      <c r="BM7" s="629"/>
      <c r="BN7" s="630"/>
      <c r="BO7" s="655">
        <v>30</v>
      </c>
      <c r="BP7" s="655"/>
      <c r="BQ7" s="655"/>
      <c r="BR7" s="655"/>
      <c r="BS7" s="656" t="s">
        <v>128</v>
      </c>
      <c r="BT7" s="656"/>
      <c r="BU7" s="656"/>
      <c r="BV7" s="656"/>
      <c r="BW7" s="656"/>
      <c r="BX7" s="656"/>
      <c r="BY7" s="656"/>
      <c r="BZ7" s="656"/>
      <c r="CA7" s="656"/>
      <c r="CB7" s="714"/>
      <c r="CD7" s="665" t="s">
        <v>235</v>
      </c>
      <c r="CE7" s="666"/>
      <c r="CF7" s="666"/>
      <c r="CG7" s="666"/>
      <c r="CH7" s="666"/>
      <c r="CI7" s="666"/>
      <c r="CJ7" s="666"/>
      <c r="CK7" s="666"/>
      <c r="CL7" s="666"/>
      <c r="CM7" s="666"/>
      <c r="CN7" s="666"/>
      <c r="CO7" s="666"/>
      <c r="CP7" s="666"/>
      <c r="CQ7" s="667"/>
      <c r="CR7" s="628">
        <v>2052477</v>
      </c>
      <c r="CS7" s="629"/>
      <c r="CT7" s="629"/>
      <c r="CU7" s="629"/>
      <c r="CV7" s="629"/>
      <c r="CW7" s="629"/>
      <c r="CX7" s="629"/>
      <c r="CY7" s="630"/>
      <c r="CZ7" s="655">
        <v>19.600000000000001</v>
      </c>
      <c r="DA7" s="655"/>
      <c r="DB7" s="655"/>
      <c r="DC7" s="655"/>
      <c r="DD7" s="634">
        <v>250070</v>
      </c>
      <c r="DE7" s="629"/>
      <c r="DF7" s="629"/>
      <c r="DG7" s="629"/>
      <c r="DH7" s="629"/>
      <c r="DI7" s="629"/>
      <c r="DJ7" s="629"/>
      <c r="DK7" s="629"/>
      <c r="DL7" s="629"/>
      <c r="DM7" s="629"/>
      <c r="DN7" s="629"/>
      <c r="DO7" s="629"/>
      <c r="DP7" s="630"/>
      <c r="DQ7" s="634">
        <v>1174089</v>
      </c>
      <c r="DR7" s="629"/>
      <c r="DS7" s="629"/>
      <c r="DT7" s="629"/>
      <c r="DU7" s="629"/>
      <c r="DV7" s="629"/>
      <c r="DW7" s="629"/>
      <c r="DX7" s="629"/>
      <c r="DY7" s="629"/>
      <c r="DZ7" s="629"/>
      <c r="EA7" s="629"/>
      <c r="EB7" s="629"/>
      <c r="EC7" s="673"/>
    </row>
    <row r="8" spans="2:143" ht="11.25" customHeight="1" x14ac:dyDescent="0.15">
      <c r="B8" s="625" t="s">
        <v>236</v>
      </c>
      <c r="C8" s="626"/>
      <c r="D8" s="626"/>
      <c r="E8" s="626"/>
      <c r="F8" s="626"/>
      <c r="G8" s="626"/>
      <c r="H8" s="626"/>
      <c r="I8" s="626"/>
      <c r="J8" s="626"/>
      <c r="K8" s="626"/>
      <c r="L8" s="626"/>
      <c r="M8" s="626"/>
      <c r="N8" s="626"/>
      <c r="O8" s="626"/>
      <c r="P8" s="626"/>
      <c r="Q8" s="627"/>
      <c r="R8" s="628">
        <v>3565</v>
      </c>
      <c r="S8" s="629"/>
      <c r="T8" s="629"/>
      <c r="U8" s="629"/>
      <c r="V8" s="629"/>
      <c r="W8" s="629"/>
      <c r="X8" s="629"/>
      <c r="Y8" s="630"/>
      <c r="Z8" s="655">
        <v>0</v>
      </c>
      <c r="AA8" s="655"/>
      <c r="AB8" s="655"/>
      <c r="AC8" s="655"/>
      <c r="AD8" s="656">
        <v>3565</v>
      </c>
      <c r="AE8" s="656"/>
      <c r="AF8" s="656"/>
      <c r="AG8" s="656"/>
      <c r="AH8" s="656"/>
      <c r="AI8" s="656"/>
      <c r="AJ8" s="656"/>
      <c r="AK8" s="656"/>
      <c r="AL8" s="631">
        <v>0.1</v>
      </c>
      <c r="AM8" s="632"/>
      <c r="AN8" s="632"/>
      <c r="AO8" s="657"/>
      <c r="AP8" s="625" t="s">
        <v>237</v>
      </c>
      <c r="AQ8" s="626"/>
      <c r="AR8" s="626"/>
      <c r="AS8" s="626"/>
      <c r="AT8" s="626"/>
      <c r="AU8" s="626"/>
      <c r="AV8" s="626"/>
      <c r="AW8" s="626"/>
      <c r="AX8" s="626"/>
      <c r="AY8" s="626"/>
      <c r="AZ8" s="626"/>
      <c r="BA8" s="626"/>
      <c r="BB8" s="626"/>
      <c r="BC8" s="626"/>
      <c r="BD8" s="626"/>
      <c r="BE8" s="626"/>
      <c r="BF8" s="627"/>
      <c r="BG8" s="628">
        <v>10637</v>
      </c>
      <c r="BH8" s="629"/>
      <c r="BI8" s="629"/>
      <c r="BJ8" s="629"/>
      <c r="BK8" s="629"/>
      <c r="BL8" s="629"/>
      <c r="BM8" s="629"/>
      <c r="BN8" s="630"/>
      <c r="BO8" s="655">
        <v>1.3</v>
      </c>
      <c r="BP8" s="655"/>
      <c r="BQ8" s="655"/>
      <c r="BR8" s="655"/>
      <c r="BS8" s="656" t="s">
        <v>128</v>
      </c>
      <c r="BT8" s="656"/>
      <c r="BU8" s="656"/>
      <c r="BV8" s="656"/>
      <c r="BW8" s="656"/>
      <c r="BX8" s="656"/>
      <c r="BY8" s="656"/>
      <c r="BZ8" s="656"/>
      <c r="CA8" s="656"/>
      <c r="CB8" s="714"/>
      <c r="CD8" s="665" t="s">
        <v>238</v>
      </c>
      <c r="CE8" s="666"/>
      <c r="CF8" s="666"/>
      <c r="CG8" s="666"/>
      <c r="CH8" s="666"/>
      <c r="CI8" s="666"/>
      <c r="CJ8" s="666"/>
      <c r="CK8" s="666"/>
      <c r="CL8" s="666"/>
      <c r="CM8" s="666"/>
      <c r="CN8" s="666"/>
      <c r="CO8" s="666"/>
      <c r="CP8" s="666"/>
      <c r="CQ8" s="667"/>
      <c r="CR8" s="628">
        <v>2108869</v>
      </c>
      <c r="CS8" s="629"/>
      <c r="CT8" s="629"/>
      <c r="CU8" s="629"/>
      <c r="CV8" s="629"/>
      <c r="CW8" s="629"/>
      <c r="CX8" s="629"/>
      <c r="CY8" s="630"/>
      <c r="CZ8" s="655">
        <v>20.100000000000001</v>
      </c>
      <c r="DA8" s="655"/>
      <c r="DB8" s="655"/>
      <c r="DC8" s="655"/>
      <c r="DD8" s="634">
        <v>451</v>
      </c>
      <c r="DE8" s="629"/>
      <c r="DF8" s="629"/>
      <c r="DG8" s="629"/>
      <c r="DH8" s="629"/>
      <c r="DI8" s="629"/>
      <c r="DJ8" s="629"/>
      <c r="DK8" s="629"/>
      <c r="DL8" s="629"/>
      <c r="DM8" s="629"/>
      <c r="DN8" s="629"/>
      <c r="DO8" s="629"/>
      <c r="DP8" s="630"/>
      <c r="DQ8" s="634">
        <v>1243295</v>
      </c>
      <c r="DR8" s="629"/>
      <c r="DS8" s="629"/>
      <c r="DT8" s="629"/>
      <c r="DU8" s="629"/>
      <c r="DV8" s="629"/>
      <c r="DW8" s="629"/>
      <c r="DX8" s="629"/>
      <c r="DY8" s="629"/>
      <c r="DZ8" s="629"/>
      <c r="EA8" s="629"/>
      <c r="EB8" s="629"/>
      <c r="EC8" s="673"/>
    </row>
    <row r="9" spans="2:143" ht="11.25" customHeight="1" x14ac:dyDescent="0.15">
      <c r="B9" s="625" t="s">
        <v>239</v>
      </c>
      <c r="C9" s="626"/>
      <c r="D9" s="626"/>
      <c r="E9" s="626"/>
      <c r="F9" s="626"/>
      <c r="G9" s="626"/>
      <c r="H9" s="626"/>
      <c r="I9" s="626"/>
      <c r="J9" s="626"/>
      <c r="K9" s="626"/>
      <c r="L9" s="626"/>
      <c r="M9" s="626"/>
      <c r="N9" s="626"/>
      <c r="O9" s="626"/>
      <c r="P9" s="626"/>
      <c r="Q9" s="627"/>
      <c r="R9" s="628">
        <v>4430</v>
      </c>
      <c r="S9" s="629"/>
      <c r="T9" s="629"/>
      <c r="U9" s="629"/>
      <c r="V9" s="629"/>
      <c r="W9" s="629"/>
      <c r="X9" s="629"/>
      <c r="Y9" s="630"/>
      <c r="Z9" s="655">
        <v>0</v>
      </c>
      <c r="AA9" s="655"/>
      <c r="AB9" s="655"/>
      <c r="AC9" s="655"/>
      <c r="AD9" s="656">
        <v>4430</v>
      </c>
      <c r="AE9" s="656"/>
      <c r="AF9" s="656"/>
      <c r="AG9" s="656"/>
      <c r="AH9" s="656"/>
      <c r="AI9" s="656"/>
      <c r="AJ9" s="656"/>
      <c r="AK9" s="656"/>
      <c r="AL9" s="631">
        <v>0.1</v>
      </c>
      <c r="AM9" s="632"/>
      <c r="AN9" s="632"/>
      <c r="AO9" s="657"/>
      <c r="AP9" s="625" t="s">
        <v>240</v>
      </c>
      <c r="AQ9" s="626"/>
      <c r="AR9" s="626"/>
      <c r="AS9" s="626"/>
      <c r="AT9" s="626"/>
      <c r="AU9" s="626"/>
      <c r="AV9" s="626"/>
      <c r="AW9" s="626"/>
      <c r="AX9" s="626"/>
      <c r="AY9" s="626"/>
      <c r="AZ9" s="626"/>
      <c r="BA9" s="626"/>
      <c r="BB9" s="626"/>
      <c r="BC9" s="626"/>
      <c r="BD9" s="626"/>
      <c r="BE9" s="626"/>
      <c r="BF9" s="627"/>
      <c r="BG9" s="628">
        <v>213641</v>
      </c>
      <c r="BH9" s="629"/>
      <c r="BI9" s="629"/>
      <c r="BJ9" s="629"/>
      <c r="BK9" s="629"/>
      <c r="BL9" s="629"/>
      <c r="BM9" s="629"/>
      <c r="BN9" s="630"/>
      <c r="BO9" s="655">
        <v>25.2</v>
      </c>
      <c r="BP9" s="655"/>
      <c r="BQ9" s="655"/>
      <c r="BR9" s="655"/>
      <c r="BS9" s="656" t="s">
        <v>128</v>
      </c>
      <c r="BT9" s="656"/>
      <c r="BU9" s="656"/>
      <c r="BV9" s="656"/>
      <c r="BW9" s="656"/>
      <c r="BX9" s="656"/>
      <c r="BY9" s="656"/>
      <c r="BZ9" s="656"/>
      <c r="CA9" s="656"/>
      <c r="CB9" s="714"/>
      <c r="CD9" s="665" t="s">
        <v>241</v>
      </c>
      <c r="CE9" s="666"/>
      <c r="CF9" s="666"/>
      <c r="CG9" s="666"/>
      <c r="CH9" s="666"/>
      <c r="CI9" s="666"/>
      <c r="CJ9" s="666"/>
      <c r="CK9" s="666"/>
      <c r="CL9" s="666"/>
      <c r="CM9" s="666"/>
      <c r="CN9" s="666"/>
      <c r="CO9" s="666"/>
      <c r="CP9" s="666"/>
      <c r="CQ9" s="667"/>
      <c r="CR9" s="628">
        <v>1303707</v>
      </c>
      <c r="CS9" s="629"/>
      <c r="CT9" s="629"/>
      <c r="CU9" s="629"/>
      <c r="CV9" s="629"/>
      <c r="CW9" s="629"/>
      <c r="CX9" s="629"/>
      <c r="CY9" s="630"/>
      <c r="CZ9" s="655">
        <v>12.5</v>
      </c>
      <c r="DA9" s="655"/>
      <c r="DB9" s="655"/>
      <c r="DC9" s="655"/>
      <c r="DD9" s="634">
        <v>179269</v>
      </c>
      <c r="DE9" s="629"/>
      <c r="DF9" s="629"/>
      <c r="DG9" s="629"/>
      <c r="DH9" s="629"/>
      <c r="DI9" s="629"/>
      <c r="DJ9" s="629"/>
      <c r="DK9" s="629"/>
      <c r="DL9" s="629"/>
      <c r="DM9" s="629"/>
      <c r="DN9" s="629"/>
      <c r="DO9" s="629"/>
      <c r="DP9" s="630"/>
      <c r="DQ9" s="634">
        <v>979258</v>
      </c>
      <c r="DR9" s="629"/>
      <c r="DS9" s="629"/>
      <c r="DT9" s="629"/>
      <c r="DU9" s="629"/>
      <c r="DV9" s="629"/>
      <c r="DW9" s="629"/>
      <c r="DX9" s="629"/>
      <c r="DY9" s="629"/>
      <c r="DZ9" s="629"/>
      <c r="EA9" s="629"/>
      <c r="EB9" s="629"/>
      <c r="EC9" s="673"/>
    </row>
    <row r="10" spans="2:143" ht="11.25" customHeight="1" x14ac:dyDescent="0.15">
      <c r="B10" s="625" t="s">
        <v>242</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128</v>
      </c>
      <c r="AM10" s="632"/>
      <c r="AN10" s="632"/>
      <c r="AO10" s="657"/>
      <c r="AP10" s="625" t="s">
        <v>243</v>
      </c>
      <c r="AQ10" s="626"/>
      <c r="AR10" s="626"/>
      <c r="AS10" s="626"/>
      <c r="AT10" s="626"/>
      <c r="AU10" s="626"/>
      <c r="AV10" s="626"/>
      <c r="AW10" s="626"/>
      <c r="AX10" s="626"/>
      <c r="AY10" s="626"/>
      <c r="AZ10" s="626"/>
      <c r="BA10" s="626"/>
      <c r="BB10" s="626"/>
      <c r="BC10" s="626"/>
      <c r="BD10" s="626"/>
      <c r="BE10" s="626"/>
      <c r="BF10" s="627"/>
      <c r="BG10" s="628">
        <v>19220</v>
      </c>
      <c r="BH10" s="629"/>
      <c r="BI10" s="629"/>
      <c r="BJ10" s="629"/>
      <c r="BK10" s="629"/>
      <c r="BL10" s="629"/>
      <c r="BM10" s="629"/>
      <c r="BN10" s="630"/>
      <c r="BO10" s="655">
        <v>2.2999999999999998</v>
      </c>
      <c r="BP10" s="655"/>
      <c r="BQ10" s="655"/>
      <c r="BR10" s="655"/>
      <c r="BS10" s="656" t="s">
        <v>128</v>
      </c>
      <c r="BT10" s="656"/>
      <c r="BU10" s="656"/>
      <c r="BV10" s="656"/>
      <c r="BW10" s="656"/>
      <c r="BX10" s="656"/>
      <c r="BY10" s="656"/>
      <c r="BZ10" s="656"/>
      <c r="CA10" s="656"/>
      <c r="CB10" s="714"/>
      <c r="CD10" s="665" t="s">
        <v>244</v>
      </c>
      <c r="CE10" s="666"/>
      <c r="CF10" s="666"/>
      <c r="CG10" s="666"/>
      <c r="CH10" s="666"/>
      <c r="CI10" s="666"/>
      <c r="CJ10" s="666"/>
      <c r="CK10" s="666"/>
      <c r="CL10" s="666"/>
      <c r="CM10" s="666"/>
      <c r="CN10" s="666"/>
      <c r="CO10" s="666"/>
      <c r="CP10" s="666"/>
      <c r="CQ10" s="667"/>
      <c r="CR10" s="628" t="s">
        <v>128</v>
      </c>
      <c r="CS10" s="629"/>
      <c r="CT10" s="629"/>
      <c r="CU10" s="629"/>
      <c r="CV10" s="629"/>
      <c r="CW10" s="629"/>
      <c r="CX10" s="629"/>
      <c r="CY10" s="630"/>
      <c r="CZ10" s="655" t="s">
        <v>128</v>
      </c>
      <c r="DA10" s="655"/>
      <c r="DB10" s="655"/>
      <c r="DC10" s="655"/>
      <c r="DD10" s="634" t="s">
        <v>128</v>
      </c>
      <c r="DE10" s="629"/>
      <c r="DF10" s="629"/>
      <c r="DG10" s="629"/>
      <c r="DH10" s="629"/>
      <c r="DI10" s="629"/>
      <c r="DJ10" s="629"/>
      <c r="DK10" s="629"/>
      <c r="DL10" s="629"/>
      <c r="DM10" s="629"/>
      <c r="DN10" s="629"/>
      <c r="DO10" s="629"/>
      <c r="DP10" s="630"/>
      <c r="DQ10" s="634" t="s">
        <v>128</v>
      </c>
      <c r="DR10" s="629"/>
      <c r="DS10" s="629"/>
      <c r="DT10" s="629"/>
      <c r="DU10" s="629"/>
      <c r="DV10" s="629"/>
      <c r="DW10" s="629"/>
      <c r="DX10" s="629"/>
      <c r="DY10" s="629"/>
      <c r="DZ10" s="629"/>
      <c r="EA10" s="629"/>
      <c r="EB10" s="629"/>
      <c r="EC10" s="673"/>
    </row>
    <row r="11" spans="2:143" ht="11.25" customHeight="1" x14ac:dyDescent="0.15">
      <c r="B11" s="625" t="s">
        <v>245</v>
      </c>
      <c r="C11" s="626"/>
      <c r="D11" s="626"/>
      <c r="E11" s="626"/>
      <c r="F11" s="626"/>
      <c r="G11" s="626"/>
      <c r="H11" s="626"/>
      <c r="I11" s="626"/>
      <c r="J11" s="626"/>
      <c r="K11" s="626"/>
      <c r="L11" s="626"/>
      <c r="M11" s="626"/>
      <c r="N11" s="626"/>
      <c r="O11" s="626"/>
      <c r="P11" s="626"/>
      <c r="Q11" s="627"/>
      <c r="R11" s="628">
        <v>188810</v>
      </c>
      <c r="S11" s="629"/>
      <c r="T11" s="629"/>
      <c r="U11" s="629"/>
      <c r="V11" s="629"/>
      <c r="W11" s="629"/>
      <c r="X11" s="629"/>
      <c r="Y11" s="630"/>
      <c r="Z11" s="631">
        <v>1.6</v>
      </c>
      <c r="AA11" s="632"/>
      <c r="AB11" s="632"/>
      <c r="AC11" s="633"/>
      <c r="AD11" s="634">
        <v>188810</v>
      </c>
      <c r="AE11" s="629"/>
      <c r="AF11" s="629"/>
      <c r="AG11" s="629"/>
      <c r="AH11" s="629"/>
      <c r="AI11" s="629"/>
      <c r="AJ11" s="629"/>
      <c r="AK11" s="630"/>
      <c r="AL11" s="631">
        <v>3.2</v>
      </c>
      <c r="AM11" s="632"/>
      <c r="AN11" s="632"/>
      <c r="AO11" s="657"/>
      <c r="AP11" s="625" t="s">
        <v>246</v>
      </c>
      <c r="AQ11" s="626"/>
      <c r="AR11" s="626"/>
      <c r="AS11" s="626"/>
      <c r="AT11" s="626"/>
      <c r="AU11" s="626"/>
      <c r="AV11" s="626"/>
      <c r="AW11" s="626"/>
      <c r="AX11" s="626"/>
      <c r="AY11" s="626"/>
      <c r="AZ11" s="626"/>
      <c r="BA11" s="626"/>
      <c r="BB11" s="626"/>
      <c r="BC11" s="626"/>
      <c r="BD11" s="626"/>
      <c r="BE11" s="626"/>
      <c r="BF11" s="627"/>
      <c r="BG11" s="628">
        <v>11065</v>
      </c>
      <c r="BH11" s="629"/>
      <c r="BI11" s="629"/>
      <c r="BJ11" s="629"/>
      <c r="BK11" s="629"/>
      <c r="BL11" s="629"/>
      <c r="BM11" s="629"/>
      <c r="BN11" s="630"/>
      <c r="BO11" s="655">
        <v>1.3</v>
      </c>
      <c r="BP11" s="655"/>
      <c r="BQ11" s="655"/>
      <c r="BR11" s="655"/>
      <c r="BS11" s="656" t="s">
        <v>128</v>
      </c>
      <c r="BT11" s="656"/>
      <c r="BU11" s="656"/>
      <c r="BV11" s="656"/>
      <c r="BW11" s="656"/>
      <c r="BX11" s="656"/>
      <c r="BY11" s="656"/>
      <c r="BZ11" s="656"/>
      <c r="CA11" s="656"/>
      <c r="CB11" s="714"/>
      <c r="CD11" s="665" t="s">
        <v>247</v>
      </c>
      <c r="CE11" s="666"/>
      <c r="CF11" s="666"/>
      <c r="CG11" s="666"/>
      <c r="CH11" s="666"/>
      <c r="CI11" s="666"/>
      <c r="CJ11" s="666"/>
      <c r="CK11" s="666"/>
      <c r="CL11" s="666"/>
      <c r="CM11" s="666"/>
      <c r="CN11" s="666"/>
      <c r="CO11" s="666"/>
      <c r="CP11" s="666"/>
      <c r="CQ11" s="667"/>
      <c r="CR11" s="628">
        <v>1024279</v>
      </c>
      <c r="CS11" s="629"/>
      <c r="CT11" s="629"/>
      <c r="CU11" s="629"/>
      <c r="CV11" s="629"/>
      <c r="CW11" s="629"/>
      <c r="CX11" s="629"/>
      <c r="CY11" s="630"/>
      <c r="CZ11" s="655">
        <v>9.8000000000000007</v>
      </c>
      <c r="DA11" s="655"/>
      <c r="DB11" s="655"/>
      <c r="DC11" s="655"/>
      <c r="DD11" s="634">
        <v>238329</v>
      </c>
      <c r="DE11" s="629"/>
      <c r="DF11" s="629"/>
      <c r="DG11" s="629"/>
      <c r="DH11" s="629"/>
      <c r="DI11" s="629"/>
      <c r="DJ11" s="629"/>
      <c r="DK11" s="629"/>
      <c r="DL11" s="629"/>
      <c r="DM11" s="629"/>
      <c r="DN11" s="629"/>
      <c r="DO11" s="629"/>
      <c r="DP11" s="630"/>
      <c r="DQ11" s="634">
        <v>587918</v>
      </c>
      <c r="DR11" s="629"/>
      <c r="DS11" s="629"/>
      <c r="DT11" s="629"/>
      <c r="DU11" s="629"/>
      <c r="DV11" s="629"/>
      <c r="DW11" s="629"/>
      <c r="DX11" s="629"/>
      <c r="DY11" s="629"/>
      <c r="DZ11" s="629"/>
      <c r="EA11" s="629"/>
      <c r="EB11" s="629"/>
      <c r="EC11" s="673"/>
    </row>
    <row r="12" spans="2:143" ht="11.25" customHeight="1" x14ac:dyDescent="0.15">
      <c r="B12" s="625" t="s">
        <v>248</v>
      </c>
      <c r="C12" s="626"/>
      <c r="D12" s="626"/>
      <c r="E12" s="626"/>
      <c r="F12" s="626"/>
      <c r="G12" s="626"/>
      <c r="H12" s="626"/>
      <c r="I12" s="626"/>
      <c r="J12" s="626"/>
      <c r="K12" s="626"/>
      <c r="L12" s="626"/>
      <c r="M12" s="626"/>
      <c r="N12" s="626"/>
      <c r="O12" s="626"/>
      <c r="P12" s="626"/>
      <c r="Q12" s="627"/>
      <c r="R12" s="628">
        <v>17623</v>
      </c>
      <c r="S12" s="629"/>
      <c r="T12" s="629"/>
      <c r="U12" s="629"/>
      <c r="V12" s="629"/>
      <c r="W12" s="629"/>
      <c r="X12" s="629"/>
      <c r="Y12" s="630"/>
      <c r="Z12" s="655">
        <v>0.2</v>
      </c>
      <c r="AA12" s="655"/>
      <c r="AB12" s="655"/>
      <c r="AC12" s="655"/>
      <c r="AD12" s="656">
        <v>17623</v>
      </c>
      <c r="AE12" s="656"/>
      <c r="AF12" s="656"/>
      <c r="AG12" s="656"/>
      <c r="AH12" s="656"/>
      <c r="AI12" s="656"/>
      <c r="AJ12" s="656"/>
      <c r="AK12" s="656"/>
      <c r="AL12" s="631">
        <v>0.3</v>
      </c>
      <c r="AM12" s="632"/>
      <c r="AN12" s="632"/>
      <c r="AO12" s="657"/>
      <c r="AP12" s="625" t="s">
        <v>249</v>
      </c>
      <c r="AQ12" s="626"/>
      <c r="AR12" s="626"/>
      <c r="AS12" s="626"/>
      <c r="AT12" s="626"/>
      <c r="AU12" s="626"/>
      <c r="AV12" s="626"/>
      <c r="AW12" s="626"/>
      <c r="AX12" s="626"/>
      <c r="AY12" s="626"/>
      <c r="AZ12" s="626"/>
      <c r="BA12" s="626"/>
      <c r="BB12" s="626"/>
      <c r="BC12" s="626"/>
      <c r="BD12" s="626"/>
      <c r="BE12" s="626"/>
      <c r="BF12" s="627"/>
      <c r="BG12" s="628">
        <v>510561</v>
      </c>
      <c r="BH12" s="629"/>
      <c r="BI12" s="629"/>
      <c r="BJ12" s="629"/>
      <c r="BK12" s="629"/>
      <c r="BL12" s="629"/>
      <c r="BM12" s="629"/>
      <c r="BN12" s="630"/>
      <c r="BO12" s="655">
        <v>60.2</v>
      </c>
      <c r="BP12" s="655"/>
      <c r="BQ12" s="655"/>
      <c r="BR12" s="655"/>
      <c r="BS12" s="656" t="s">
        <v>128</v>
      </c>
      <c r="BT12" s="656"/>
      <c r="BU12" s="656"/>
      <c r="BV12" s="656"/>
      <c r="BW12" s="656"/>
      <c r="BX12" s="656"/>
      <c r="BY12" s="656"/>
      <c r="BZ12" s="656"/>
      <c r="CA12" s="656"/>
      <c r="CB12" s="714"/>
      <c r="CD12" s="665" t="s">
        <v>250</v>
      </c>
      <c r="CE12" s="666"/>
      <c r="CF12" s="666"/>
      <c r="CG12" s="666"/>
      <c r="CH12" s="666"/>
      <c r="CI12" s="666"/>
      <c r="CJ12" s="666"/>
      <c r="CK12" s="666"/>
      <c r="CL12" s="666"/>
      <c r="CM12" s="666"/>
      <c r="CN12" s="666"/>
      <c r="CO12" s="666"/>
      <c r="CP12" s="666"/>
      <c r="CQ12" s="667"/>
      <c r="CR12" s="628">
        <v>391016</v>
      </c>
      <c r="CS12" s="629"/>
      <c r="CT12" s="629"/>
      <c r="CU12" s="629"/>
      <c r="CV12" s="629"/>
      <c r="CW12" s="629"/>
      <c r="CX12" s="629"/>
      <c r="CY12" s="630"/>
      <c r="CZ12" s="655">
        <v>3.7</v>
      </c>
      <c r="DA12" s="655"/>
      <c r="DB12" s="655"/>
      <c r="DC12" s="655"/>
      <c r="DD12" s="634">
        <v>21427</v>
      </c>
      <c r="DE12" s="629"/>
      <c r="DF12" s="629"/>
      <c r="DG12" s="629"/>
      <c r="DH12" s="629"/>
      <c r="DI12" s="629"/>
      <c r="DJ12" s="629"/>
      <c r="DK12" s="629"/>
      <c r="DL12" s="629"/>
      <c r="DM12" s="629"/>
      <c r="DN12" s="629"/>
      <c r="DO12" s="629"/>
      <c r="DP12" s="630"/>
      <c r="DQ12" s="634">
        <v>177222</v>
      </c>
      <c r="DR12" s="629"/>
      <c r="DS12" s="629"/>
      <c r="DT12" s="629"/>
      <c r="DU12" s="629"/>
      <c r="DV12" s="629"/>
      <c r="DW12" s="629"/>
      <c r="DX12" s="629"/>
      <c r="DY12" s="629"/>
      <c r="DZ12" s="629"/>
      <c r="EA12" s="629"/>
      <c r="EB12" s="629"/>
      <c r="EC12" s="673"/>
    </row>
    <row r="13" spans="2:143" ht="11.25" customHeight="1" x14ac:dyDescent="0.15">
      <c r="B13" s="625" t="s">
        <v>251</v>
      </c>
      <c r="C13" s="626"/>
      <c r="D13" s="626"/>
      <c r="E13" s="626"/>
      <c r="F13" s="626"/>
      <c r="G13" s="626"/>
      <c r="H13" s="626"/>
      <c r="I13" s="626"/>
      <c r="J13" s="626"/>
      <c r="K13" s="626"/>
      <c r="L13" s="626"/>
      <c r="M13" s="626"/>
      <c r="N13" s="626"/>
      <c r="O13" s="626"/>
      <c r="P13" s="626"/>
      <c r="Q13" s="627"/>
      <c r="R13" s="628" t="s">
        <v>128</v>
      </c>
      <c r="S13" s="629"/>
      <c r="T13" s="629"/>
      <c r="U13" s="629"/>
      <c r="V13" s="629"/>
      <c r="W13" s="629"/>
      <c r="X13" s="629"/>
      <c r="Y13" s="630"/>
      <c r="Z13" s="655" t="s">
        <v>128</v>
      </c>
      <c r="AA13" s="655"/>
      <c r="AB13" s="655"/>
      <c r="AC13" s="655"/>
      <c r="AD13" s="656" t="s">
        <v>128</v>
      </c>
      <c r="AE13" s="656"/>
      <c r="AF13" s="656"/>
      <c r="AG13" s="656"/>
      <c r="AH13" s="656"/>
      <c r="AI13" s="656"/>
      <c r="AJ13" s="656"/>
      <c r="AK13" s="656"/>
      <c r="AL13" s="631" t="s">
        <v>128</v>
      </c>
      <c r="AM13" s="632"/>
      <c r="AN13" s="632"/>
      <c r="AO13" s="657"/>
      <c r="AP13" s="625" t="s">
        <v>252</v>
      </c>
      <c r="AQ13" s="626"/>
      <c r="AR13" s="626"/>
      <c r="AS13" s="626"/>
      <c r="AT13" s="626"/>
      <c r="AU13" s="626"/>
      <c r="AV13" s="626"/>
      <c r="AW13" s="626"/>
      <c r="AX13" s="626"/>
      <c r="AY13" s="626"/>
      <c r="AZ13" s="626"/>
      <c r="BA13" s="626"/>
      <c r="BB13" s="626"/>
      <c r="BC13" s="626"/>
      <c r="BD13" s="626"/>
      <c r="BE13" s="626"/>
      <c r="BF13" s="627"/>
      <c r="BG13" s="628">
        <v>488319</v>
      </c>
      <c r="BH13" s="629"/>
      <c r="BI13" s="629"/>
      <c r="BJ13" s="629"/>
      <c r="BK13" s="629"/>
      <c r="BL13" s="629"/>
      <c r="BM13" s="629"/>
      <c r="BN13" s="630"/>
      <c r="BO13" s="655">
        <v>57.5</v>
      </c>
      <c r="BP13" s="655"/>
      <c r="BQ13" s="655"/>
      <c r="BR13" s="655"/>
      <c r="BS13" s="656" t="s">
        <v>128</v>
      </c>
      <c r="BT13" s="656"/>
      <c r="BU13" s="656"/>
      <c r="BV13" s="656"/>
      <c r="BW13" s="656"/>
      <c r="BX13" s="656"/>
      <c r="BY13" s="656"/>
      <c r="BZ13" s="656"/>
      <c r="CA13" s="656"/>
      <c r="CB13" s="714"/>
      <c r="CD13" s="665" t="s">
        <v>253</v>
      </c>
      <c r="CE13" s="666"/>
      <c r="CF13" s="666"/>
      <c r="CG13" s="666"/>
      <c r="CH13" s="666"/>
      <c r="CI13" s="666"/>
      <c r="CJ13" s="666"/>
      <c r="CK13" s="666"/>
      <c r="CL13" s="666"/>
      <c r="CM13" s="666"/>
      <c r="CN13" s="666"/>
      <c r="CO13" s="666"/>
      <c r="CP13" s="666"/>
      <c r="CQ13" s="667"/>
      <c r="CR13" s="628">
        <v>733458</v>
      </c>
      <c r="CS13" s="629"/>
      <c r="CT13" s="629"/>
      <c r="CU13" s="629"/>
      <c r="CV13" s="629"/>
      <c r="CW13" s="629"/>
      <c r="CX13" s="629"/>
      <c r="CY13" s="630"/>
      <c r="CZ13" s="655">
        <v>7</v>
      </c>
      <c r="DA13" s="655"/>
      <c r="DB13" s="655"/>
      <c r="DC13" s="655"/>
      <c r="DD13" s="634">
        <v>372582</v>
      </c>
      <c r="DE13" s="629"/>
      <c r="DF13" s="629"/>
      <c r="DG13" s="629"/>
      <c r="DH13" s="629"/>
      <c r="DI13" s="629"/>
      <c r="DJ13" s="629"/>
      <c r="DK13" s="629"/>
      <c r="DL13" s="629"/>
      <c r="DM13" s="629"/>
      <c r="DN13" s="629"/>
      <c r="DO13" s="629"/>
      <c r="DP13" s="630"/>
      <c r="DQ13" s="634">
        <v>443085</v>
      </c>
      <c r="DR13" s="629"/>
      <c r="DS13" s="629"/>
      <c r="DT13" s="629"/>
      <c r="DU13" s="629"/>
      <c r="DV13" s="629"/>
      <c r="DW13" s="629"/>
      <c r="DX13" s="629"/>
      <c r="DY13" s="629"/>
      <c r="DZ13" s="629"/>
      <c r="EA13" s="629"/>
      <c r="EB13" s="629"/>
      <c r="EC13" s="673"/>
    </row>
    <row r="14" spans="2:143" ht="11.25" customHeight="1" x14ac:dyDescent="0.15">
      <c r="B14" s="625" t="s">
        <v>254</v>
      </c>
      <c r="C14" s="626"/>
      <c r="D14" s="626"/>
      <c r="E14" s="626"/>
      <c r="F14" s="626"/>
      <c r="G14" s="626"/>
      <c r="H14" s="626"/>
      <c r="I14" s="626"/>
      <c r="J14" s="626"/>
      <c r="K14" s="626"/>
      <c r="L14" s="626"/>
      <c r="M14" s="626"/>
      <c r="N14" s="626"/>
      <c r="O14" s="626"/>
      <c r="P14" s="626"/>
      <c r="Q14" s="627"/>
      <c r="R14" s="628" t="s">
        <v>128</v>
      </c>
      <c r="S14" s="629"/>
      <c r="T14" s="629"/>
      <c r="U14" s="629"/>
      <c r="V14" s="629"/>
      <c r="W14" s="629"/>
      <c r="X14" s="629"/>
      <c r="Y14" s="630"/>
      <c r="Z14" s="655" t="s">
        <v>128</v>
      </c>
      <c r="AA14" s="655"/>
      <c r="AB14" s="655"/>
      <c r="AC14" s="655"/>
      <c r="AD14" s="656" t="s">
        <v>128</v>
      </c>
      <c r="AE14" s="656"/>
      <c r="AF14" s="656"/>
      <c r="AG14" s="656"/>
      <c r="AH14" s="656"/>
      <c r="AI14" s="656"/>
      <c r="AJ14" s="656"/>
      <c r="AK14" s="656"/>
      <c r="AL14" s="631" t="s">
        <v>128</v>
      </c>
      <c r="AM14" s="632"/>
      <c r="AN14" s="632"/>
      <c r="AO14" s="657"/>
      <c r="AP14" s="625" t="s">
        <v>255</v>
      </c>
      <c r="AQ14" s="626"/>
      <c r="AR14" s="626"/>
      <c r="AS14" s="626"/>
      <c r="AT14" s="626"/>
      <c r="AU14" s="626"/>
      <c r="AV14" s="626"/>
      <c r="AW14" s="626"/>
      <c r="AX14" s="626"/>
      <c r="AY14" s="626"/>
      <c r="AZ14" s="626"/>
      <c r="BA14" s="626"/>
      <c r="BB14" s="626"/>
      <c r="BC14" s="626"/>
      <c r="BD14" s="626"/>
      <c r="BE14" s="626"/>
      <c r="BF14" s="627"/>
      <c r="BG14" s="628">
        <v>37431</v>
      </c>
      <c r="BH14" s="629"/>
      <c r="BI14" s="629"/>
      <c r="BJ14" s="629"/>
      <c r="BK14" s="629"/>
      <c r="BL14" s="629"/>
      <c r="BM14" s="629"/>
      <c r="BN14" s="630"/>
      <c r="BO14" s="655">
        <v>4.4000000000000004</v>
      </c>
      <c r="BP14" s="655"/>
      <c r="BQ14" s="655"/>
      <c r="BR14" s="655"/>
      <c r="BS14" s="656" t="s">
        <v>128</v>
      </c>
      <c r="BT14" s="656"/>
      <c r="BU14" s="656"/>
      <c r="BV14" s="656"/>
      <c r="BW14" s="656"/>
      <c r="BX14" s="656"/>
      <c r="BY14" s="656"/>
      <c r="BZ14" s="656"/>
      <c r="CA14" s="656"/>
      <c r="CB14" s="714"/>
      <c r="CD14" s="665" t="s">
        <v>256</v>
      </c>
      <c r="CE14" s="666"/>
      <c r="CF14" s="666"/>
      <c r="CG14" s="666"/>
      <c r="CH14" s="666"/>
      <c r="CI14" s="666"/>
      <c r="CJ14" s="666"/>
      <c r="CK14" s="666"/>
      <c r="CL14" s="666"/>
      <c r="CM14" s="666"/>
      <c r="CN14" s="666"/>
      <c r="CO14" s="666"/>
      <c r="CP14" s="666"/>
      <c r="CQ14" s="667"/>
      <c r="CR14" s="628">
        <v>899641</v>
      </c>
      <c r="CS14" s="629"/>
      <c r="CT14" s="629"/>
      <c r="CU14" s="629"/>
      <c r="CV14" s="629"/>
      <c r="CW14" s="629"/>
      <c r="CX14" s="629"/>
      <c r="CY14" s="630"/>
      <c r="CZ14" s="655">
        <v>8.6</v>
      </c>
      <c r="DA14" s="655"/>
      <c r="DB14" s="655"/>
      <c r="DC14" s="655"/>
      <c r="DD14" s="634">
        <v>511944</v>
      </c>
      <c r="DE14" s="629"/>
      <c r="DF14" s="629"/>
      <c r="DG14" s="629"/>
      <c r="DH14" s="629"/>
      <c r="DI14" s="629"/>
      <c r="DJ14" s="629"/>
      <c r="DK14" s="629"/>
      <c r="DL14" s="629"/>
      <c r="DM14" s="629"/>
      <c r="DN14" s="629"/>
      <c r="DO14" s="629"/>
      <c r="DP14" s="630"/>
      <c r="DQ14" s="634">
        <v>426267</v>
      </c>
      <c r="DR14" s="629"/>
      <c r="DS14" s="629"/>
      <c r="DT14" s="629"/>
      <c r="DU14" s="629"/>
      <c r="DV14" s="629"/>
      <c r="DW14" s="629"/>
      <c r="DX14" s="629"/>
      <c r="DY14" s="629"/>
      <c r="DZ14" s="629"/>
      <c r="EA14" s="629"/>
      <c r="EB14" s="629"/>
      <c r="EC14" s="673"/>
    </row>
    <row r="15" spans="2:143" ht="11.25" customHeight="1" x14ac:dyDescent="0.15">
      <c r="B15" s="625" t="s">
        <v>257</v>
      </c>
      <c r="C15" s="626"/>
      <c r="D15" s="626"/>
      <c r="E15" s="626"/>
      <c r="F15" s="626"/>
      <c r="G15" s="626"/>
      <c r="H15" s="626"/>
      <c r="I15" s="626"/>
      <c r="J15" s="626"/>
      <c r="K15" s="626"/>
      <c r="L15" s="626"/>
      <c r="M15" s="626"/>
      <c r="N15" s="626"/>
      <c r="O15" s="626"/>
      <c r="P15" s="626"/>
      <c r="Q15" s="627"/>
      <c r="R15" s="628" t="s">
        <v>128</v>
      </c>
      <c r="S15" s="629"/>
      <c r="T15" s="629"/>
      <c r="U15" s="629"/>
      <c r="V15" s="629"/>
      <c r="W15" s="629"/>
      <c r="X15" s="629"/>
      <c r="Y15" s="630"/>
      <c r="Z15" s="655" t="s">
        <v>128</v>
      </c>
      <c r="AA15" s="655"/>
      <c r="AB15" s="655"/>
      <c r="AC15" s="655"/>
      <c r="AD15" s="656" t="s">
        <v>128</v>
      </c>
      <c r="AE15" s="656"/>
      <c r="AF15" s="656"/>
      <c r="AG15" s="656"/>
      <c r="AH15" s="656"/>
      <c r="AI15" s="656"/>
      <c r="AJ15" s="656"/>
      <c r="AK15" s="656"/>
      <c r="AL15" s="631" t="s">
        <v>128</v>
      </c>
      <c r="AM15" s="632"/>
      <c r="AN15" s="632"/>
      <c r="AO15" s="657"/>
      <c r="AP15" s="625" t="s">
        <v>258</v>
      </c>
      <c r="AQ15" s="626"/>
      <c r="AR15" s="626"/>
      <c r="AS15" s="626"/>
      <c r="AT15" s="626"/>
      <c r="AU15" s="626"/>
      <c r="AV15" s="626"/>
      <c r="AW15" s="626"/>
      <c r="AX15" s="626"/>
      <c r="AY15" s="626"/>
      <c r="AZ15" s="626"/>
      <c r="BA15" s="626"/>
      <c r="BB15" s="626"/>
      <c r="BC15" s="626"/>
      <c r="BD15" s="626"/>
      <c r="BE15" s="626"/>
      <c r="BF15" s="627"/>
      <c r="BG15" s="628">
        <v>45892</v>
      </c>
      <c r="BH15" s="629"/>
      <c r="BI15" s="629"/>
      <c r="BJ15" s="629"/>
      <c r="BK15" s="629"/>
      <c r="BL15" s="629"/>
      <c r="BM15" s="629"/>
      <c r="BN15" s="630"/>
      <c r="BO15" s="655">
        <v>5.4</v>
      </c>
      <c r="BP15" s="655"/>
      <c r="BQ15" s="655"/>
      <c r="BR15" s="655"/>
      <c r="BS15" s="656" t="s">
        <v>128</v>
      </c>
      <c r="BT15" s="656"/>
      <c r="BU15" s="656"/>
      <c r="BV15" s="656"/>
      <c r="BW15" s="656"/>
      <c r="BX15" s="656"/>
      <c r="BY15" s="656"/>
      <c r="BZ15" s="656"/>
      <c r="CA15" s="656"/>
      <c r="CB15" s="714"/>
      <c r="CD15" s="665" t="s">
        <v>259</v>
      </c>
      <c r="CE15" s="666"/>
      <c r="CF15" s="666"/>
      <c r="CG15" s="666"/>
      <c r="CH15" s="666"/>
      <c r="CI15" s="666"/>
      <c r="CJ15" s="666"/>
      <c r="CK15" s="666"/>
      <c r="CL15" s="666"/>
      <c r="CM15" s="666"/>
      <c r="CN15" s="666"/>
      <c r="CO15" s="666"/>
      <c r="CP15" s="666"/>
      <c r="CQ15" s="667"/>
      <c r="CR15" s="628">
        <v>846672</v>
      </c>
      <c r="CS15" s="629"/>
      <c r="CT15" s="629"/>
      <c r="CU15" s="629"/>
      <c r="CV15" s="629"/>
      <c r="CW15" s="629"/>
      <c r="CX15" s="629"/>
      <c r="CY15" s="630"/>
      <c r="CZ15" s="655">
        <v>8.1</v>
      </c>
      <c r="DA15" s="655"/>
      <c r="DB15" s="655"/>
      <c r="DC15" s="655"/>
      <c r="DD15" s="634">
        <v>74096</v>
      </c>
      <c r="DE15" s="629"/>
      <c r="DF15" s="629"/>
      <c r="DG15" s="629"/>
      <c r="DH15" s="629"/>
      <c r="DI15" s="629"/>
      <c r="DJ15" s="629"/>
      <c r="DK15" s="629"/>
      <c r="DL15" s="629"/>
      <c r="DM15" s="629"/>
      <c r="DN15" s="629"/>
      <c r="DO15" s="629"/>
      <c r="DP15" s="630"/>
      <c r="DQ15" s="634">
        <v>693151</v>
      </c>
      <c r="DR15" s="629"/>
      <c r="DS15" s="629"/>
      <c r="DT15" s="629"/>
      <c r="DU15" s="629"/>
      <c r="DV15" s="629"/>
      <c r="DW15" s="629"/>
      <c r="DX15" s="629"/>
      <c r="DY15" s="629"/>
      <c r="DZ15" s="629"/>
      <c r="EA15" s="629"/>
      <c r="EB15" s="629"/>
      <c r="EC15" s="673"/>
    </row>
    <row r="16" spans="2:143" ht="11.25" customHeight="1" x14ac:dyDescent="0.15">
      <c r="B16" s="625" t="s">
        <v>260</v>
      </c>
      <c r="C16" s="626"/>
      <c r="D16" s="626"/>
      <c r="E16" s="626"/>
      <c r="F16" s="626"/>
      <c r="G16" s="626"/>
      <c r="H16" s="626"/>
      <c r="I16" s="626"/>
      <c r="J16" s="626"/>
      <c r="K16" s="626"/>
      <c r="L16" s="626"/>
      <c r="M16" s="626"/>
      <c r="N16" s="626"/>
      <c r="O16" s="626"/>
      <c r="P16" s="626"/>
      <c r="Q16" s="627"/>
      <c r="R16" s="628">
        <v>6405</v>
      </c>
      <c r="S16" s="629"/>
      <c r="T16" s="629"/>
      <c r="U16" s="629"/>
      <c r="V16" s="629"/>
      <c r="W16" s="629"/>
      <c r="X16" s="629"/>
      <c r="Y16" s="630"/>
      <c r="Z16" s="655">
        <v>0.1</v>
      </c>
      <c r="AA16" s="655"/>
      <c r="AB16" s="655"/>
      <c r="AC16" s="655"/>
      <c r="AD16" s="656">
        <v>6405</v>
      </c>
      <c r="AE16" s="656"/>
      <c r="AF16" s="656"/>
      <c r="AG16" s="656"/>
      <c r="AH16" s="656"/>
      <c r="AI16" s="656"/>
      <c r="AJ16" s="656"/>
      <c r="AK16" s="656"/>
      <c r="AL16" s="631">
        <v>0.1</v>
      </c>
      <c r="AM16" s="632"/>
      <c r="AN16" s="632"/>
      <c r="AO16" s="657"/>
      <c r="AP16" s="625" t="s">
        <v>261</v>
      </c>
      <c r="AQ16" s="626"/>
      <c r="AR16" s="626"/>
      <c r="AS16" s="626"/>
      <c r="AT16" s="626"/>
      <c r="AU16" s="626"/>
      <c r="AV16" s="626"/>
      <c r="AW16" s="626"/>
      <c r="AX16" s="626"/>
      <c r="AY16" s="626"/>
      <c r="AZ16" s="626"/>
      <c r="BA16" s="626"/>
      <c r="BB16" s="626"/>
      <c r="BC16" s="626"/>
      <c r="BD16" s="626"/>
      <c r="BE16" s="626"/>
      <c r="BF16" s="627"/>
      <c r="BG16" s="628" t="s">
        <v>128</v>
      </c>
      <c r="BH16" s="629"/>
      <c r="BI16" s="629"/>
      <c r="BJ16" s="629"/>
      <c r="BK16" s="629"/>
      <c r="BL16" s="629"/>
      <c r="BM16" s="629"/>
      <c r="BN16" s="630"/>
      <c r="BO16" s="655" t="s">
        <v>128</v>
      </c>
      <c r="BP16" s="655"/>
      <c r="BQ16" s="655"/>
      <c r="BR16" s="655"/>
      <c r="BS16" s="656" t="s">
        <v>128</v>
      </c>
      <c r="BT16" s="656"/>
      <c r="BU16" s="656"/>
      <c r="BV16" s="656"/>
      <c r="BW16" s="656"/>
      <c r="BX16" s="656"/>
      <c r="BY16" s="656"/>
      <c r="BZ16" s="656"/>
      <c r="CA16" s="656"/>
      <c r="CB16" s="714"/>
      <c r="CD16" s="665" t="s">
        <v>262</v>
      </c>
      <c r="CE16" s="666"/>
      <c r="CF16" s="666"/>
      <c r="CG16" s="666"/>
      <c r="CH16" s="666"/>
      <c r="CI16" s="666"/>
      <c r="CJ16" s="666"/>
      <c r="CK16" s="666"/>
      <c r="CL16" s="666"/>
      <c r="CM16" s="666"/>
      <c r="CN16" s="666"/>
      <c r="CO16" s="666"/>
      <c r="CP16" s="666"/>
      <c r="CQ16" s="667"/>
      <c r="CR16" s="628">
        <v>213523</v>
      </c>
      <c r="CS16" s="629"/>
      <c r="CT16" s="629"/>
      <c r="CU16" s="629"/>
      <c r="CV16" s="629"/>
      <c r="CW16" s="629"/>
      <c r="CX16" s="629"/>
      <c r="CY16" s="630"/>
      <c r="CZ16" s="655">
        <v>2</v>
      </c>
      <c r="DA16" s="655"/>
      <c r="DB16" s="655"/>
      <c r="DC16" s="655"/>
      <c r="DD16" s="634" t="s">
        <v>128</v>
      </c>
      <c r="DE16" s="629"/>
      <c r="DF16" s="629"/>
      <c r="DG16" s="629"/>
      <c r="DH16" s="629"/>
      <c r="DI16" s="629"/>
      <c r="DJ16" s="629"/>
      <c r="DK16" s="629"/>
      <c r="DL16" s="629"/>
      <c r="DM16" s="629"/>
      <c r="DN16" s="629"/>
      <c r="DO16" s="629"/>
      <c r="DP16" s="630"/>
      <c r="DQ16" s="634">
        <v>96935</v>
      </c>
      <c r="DR16" s="629"/>
      <c r="DS16" s="629"/>
      <c r="DT16" s="629"/>
      <c r="DU16" s="629"/>
      <c r="DV16" s="629"/>
      <c r="DW16" s="629"/>
      <c r="DX16" s="629"/>
      <c r="DY16" s="629"/>
      <c r="DZ16" s="629"/>
      <c r="EA16" s="629"/>
      <c r="EB16" s="629"/>
      <c r="EC16" s="673"/>
    </row>
    <row r="17" spans="2:133" ht="11.25" customHeight="1" x14ac:dyDescent="0.15">
      <c r="B17" s="625" t="s">
        <v>263</v>
      </c>
      <c r="C17" s="626"/>
      <c r="D17" s="626"/>
      <c r="E17" s="626"/>
      <c r="F17" s="626"/>
      <c r="G17" s="626"/>
      <c r="H17" s="626"/>
      <c r="I17" s="626"/>
      <c r="J17" s="626"/>
      <c r="K17" s="626"/>
      <c r="L17" s="626"/>
      <c r="M17" s="626"/>
      <c r="N17" s="626"/>
      <c r="O17" s="626"/>
      <c r="P17" s="626"/>
      <c r="Q17" s="627"/>
      <c r="R17" s="628">
        <v>6746</v>
      </c>
      <c r="S17" s="629"/>
      <c r="T17" s="629"/>
      <c r="U17" s="629"/>
      <c r="V17" s="629"/>
      <c r="W17" s="629"/>
      <c r="X17" s="629"/>
      <c r="Y17" s="630"/>
      <c r="Z17" s="655">
        <v>0.1</v>
      </c>
      <c r="AA17" s="655"/>
      <c r="AB17" s="655"/>
      <c r="AC17" s="655"/>
      <c r="AD17" s="656">
        <v>6746</v>
      </c>
      <c r="AE17" s="656"/>
      <c r="AF17" s="656"/>
      <c r="AG17" s="656"/>
      <c r="AH17" s="656"/>
      <c r="AI17" s="656"/>
      <c r="AJ17" s="656"/>
      <c r="AK17" s="656"/>
      <c r="AL17" s="631">
        <v>0.1</v>
      </c>
      <c r="AM17" s="632"/>
      <c r="AN17" s="632"/>
      <c r="AO17" s="657"/>
      <c r="AP17" s="625" t="s">
        <v>264</v>
      </c>
      <c r="AQ17" s="626"/>
      <c r="AR17" s="626"/>
      <c r="AS17" s="626"/>
      <c r="AT17" s="626"/>
      <c r="AU17" s="626"/>
      <c r="AV17" s="626"/>
      <c r="AW17" s="626"/>
      <c r="AX17" s="626"/>
      <c r="AY17" s="626"/>
      <c r="AZ17" s="626"/>
      <c r="BA17" s="626"/>
      <c r="BB17" s="626"/>
      <c r="BC17" s="626"/>
      <c r="BD17" s="626"/>
      <c r="BE17" s="626"/>
      <c r="BF17" s="627"/>
      <c r="BG17" s="628" t="s">
        <v>128</v>
      </c>
      <c r="BH17" s="629"/>
      <c r="BI17" s="629"/>
      <c r="BJ17" s="629"/>
      <c r="BK17" s="629"/>
      <c r="BL17" s="629"/>
      <c r="BM17" s="629"/>
      <c r="BN17" s="630"/>
      <c r="BO17" s="655" t="s">
        <v>128</v>
      </c>
      <c r="BP17" s="655"/>
      <c r="BQ17" s="655"/>
      <c r="BR17" s="655"/>
      <c r="BS17" s="656" t="s">
        <v>128</v>
      </c>
      <c r="BT17" s="656"/>
      <c r="BU17" s="656"/>
      <c r="BV17" s="656"/>
      <c r="BW17" s="656"/>
      <c r="BX17" s="656"/>
      <c r="BY17" s="656"/>
      <c r="BZ17" s="656"/>
      <c r="CA17" s="656"/>
      <c r="CB17" s="714"/>
      <c r="CD17" s="665" t="s">
        <v>265</v>
      </c>
      <c r="CE17" s="666"/>
      <c r="CF17" s="666"/>
      <c r="CG17" s="666"/>
      <c r="CH17" s="666"/>
      <c r="CI17" s="666"/>
      <c r="CJ17" s="666"/>
      <c r="CK17" s="666"/>
      <c r="CL17" s="666"/>
      <c r="CM17" s="666"/>
      <c r="CN17" s="666"/>
      <c r="CO17" s="666"/>
      <c r="CP17" s="666"/>
      <c r="CQ17" s="667"/>
      <c r="CR17" s="628">
        <v>826976</v>
      </c>
      <c r="CS17" s="629"/>
      <c r="CT17" s="629"/>
      <c r="CU17" s="629"/>
      <c r="CV17" s="629"/>
      <c r="CW17" s="629"/>
      <c r="CX17" s="629"/>
      <c r="CY17" s="630"/>
      <c r="CZ17" s="655">
        <v>7.9</v>
      </c>
      <c r="DA17" s="655"/>
      <c r="DB17" s="655"/>
      <c r="DC17" s="655"/>
      <c r="DD17" s="634" t="s">
        <v>128</v>
      </c>
      <c r="DE17" s="629"/>
      <c r="DF17" s="629"/>
      <c r="DG17" s="629"/>
      <c r="DH17" s="629"/>
      <c r="DI17" s="629"/>
      <c r="DJ17" s="629"/>
      <c r="DK17" s="629"/>
      <c r="DL17" s="629"/>
      <c r="DM17" s="629"/>
      <c r="DN17" s="629"/>
      <c r="DO17" s="629"/>
      <c r="DP17" s="630"/>
      <c r="DQ17" s="634">
        <v>814205</v>
      </c>
      <c r="DR17" s="629"/>
      <c r="DS17" s="629"/>
      <c r="DT17" s="629"/>
      <c r="DU17" s="629"/>
      <c r="DV17" s="629"/>
      <c r="DW17" s="629"/>
      <c r="DX17" s="629"/>
      <c r="DY17" s="629"/>
      <c r="DZ17" s="629"/>
      <c r="EA17" s="629"/>
      <c r="EB17" s="629"/>
      <c r="EC17" s="673"/>
    </row>
    <row r="18" spans="2:133" ht="11.25" customHeight="1" x14ac:dyDescent="0.15">
      <c r="B18" s="625" t="s">
        <v>266</v>
      </c>
      <c r="C18" s="626"/>
      <c r="D18" s="626"/>
      <c r="E18" s="626"/>
      <c r="F18" s="626"/>
      <c r="G18" s="626"/>
      <c r="H18" s="626"/>
      <c r="I18" s="626"/>
      <c r="J18" s="626"/>
      <c r="K18" s="626"/>
      <c r="L18" s="626"/>
      <c r="M18" s="626"/>
      <c r="N18" s="626"/>
      <c r="O18" s="626"/>
      <c r="P18" s="626"/>
      <c r="Q18" s="627"/>
      <c r="R18" s="628">
        <v>17797</v>
      </c>
      <c r="S18" s="629"/>
      <c r="T18" s="629"/>
      <c r="U18" s="629"/>
      <c r="V18" s="629"/>
      <c r="W18" s="629"/>
      <c r="X18" s="629"/>
      <c r="Y18" s="630"/>
      <c r="Z18" s="655">
        <v>0.2</v>
      </c>
      <c r="AA18" s="655"/>
      <c r="AB18" s="655"/>
      <c r="AC18" s="655"/>
      <c r="AD18" s="656">
        <v>17797</v>
      </c>
      <c r="AE18" s="656"/>
      <c r="AF18" s="656"/>
      <c r="AG18" s="656"/>
      <c r="AH18" s="656"/>
      <c r="AI18" s="656"/>
      <c r="AJ18" s="656"/>
      <c r="AK18" s="656"/>
      <c r="AL18" s="631">
        <v>0.30000001192092896</v>
      </c>
      <c r="AM18" s="632"/>
      <c r="AN18" s="632"/>
      <c r="AO18" s="657"/>
      <c r="AP18" s="625" t="s">
        <v>267</v>
      </c>
      <c r="AQ18" s="626"/>
      <c r="AR18" s="626"/>
      <c r="AS18" s="626"/>
      <c r="AT18" s="626"/>
      <c r="AU18" s="626"/>
      <c r="AV18" s="626"/>
      <c r="AW18" s="626"/>
      <c r="AX18" s="626"/>
      <c r="AY18" s="626"/>
      <c r="AZ18" s="626"/>
      <c r="BA18" s="626"/>
      <c r="BB18" s="626"/>
      <c r="BC18" s="626"/>
      <c r="BD18" s="626"/>
      <c r="BE18" s="626"/>
      <c r="BF18" s="627"/>
      <c r="BG18" s="628" t="s">
        <v>128</v>
      </c>
      <c r="BH18" s="629"/>
      <c r="BI18" s="629"/>
      <c r="BJ18" s="629"/>
      <c r="BK18" s="629"/>
      <c r="BL18" s="629"/>
      <c r="BM18" s="629"/>
      <c r="BN18" s="630"/>
      <c r="BO18" s="655" t="s">
        <v>128</v>
      </c>
      <c r="BP18" s="655"/>
      <c r="BQ18" s="655"/>
      <c r="BR18" s="655"/>
      <c r="BS18" s="656" t="s">
        <v>128</v>
      </c>
      <c r="BT18" s="656"/>
      <c r="BU18" s="656"/>
      <c r="BV18" s="656"/>
      <c r="BW18" s="656"/>
      <c r="BX18" s="656"/>
      <c r="BY18" s="656"/>
      <c r="BZ18" s="656"/>
      <c r="CA18" s="656"/>
      <c r="CB18" s="714"/>
      <c r="CD18" s="665" t="s">
        <v>268</v>
      </c>
      <c r="CE18" s="666"/>
      <c r="CF18" s="666"/>
      <c r="CG18" s="666"/>
      <c r="CH18" s="666"/>
      <c r="CI18" s="666"/>
      <c r="CJ18" s="666"/>
      <c r="CK18" s="666"/>
      <c r="CL18" s="666"/>
      <c r="CM18" s="666"/>
      <c r="CN18" s="666"/>
      <c r="CO18" s="666"/>
      <c r="CP18" s="666"/>
      <c r="CQ18" s="667"/>
      <c r="CR18" s="628" t="s">
        <v>128</v>
      </c>
      <c r="CS18" s="629"/>
      <c r="CT18" s="629"/>
      <c r="CU18" s="629"/>
      <c r="CV18" s="629"/>
      <c r="CW18" s="629"/>
      <c r="CX18" s="629"/>
      <c r="CY18" s="630"/>
      <c r="CZ18" s="655" t="s">
        <v>128</v>
      </c>
      <c r="DA18" s="655"/>
      <c r="DB18" s="655"/>
      <c r="DC18" s="655"/>
      <c r="DD18" s="634" t="s">
        <v>128</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73"/>
    </row>
    <row r="19" spans="2:133" ht="11.25" customHeight="1" x14ac:dyDescent="0.15">
      <c r="B19" s="625" t="s">
        <v>269</v>
      </c>
      <c r="C19" s="626"/>
      <c r="D19" s="626"/>
      <c r="E19" s="626"/>
      <c r="F19" s="626"/>
      <c r="G19" s="626"/>
      <c r="H19" s="626"/>
      <c r="I19" s="626"/>
      <c r="J19" s="626"/>
      <c r="K19" s="626"/>
      <c r="L19" s="626"/>
      <c r="M19" s="626"/>
      <c r="N19" s="626"/>
      <c r="O19" s="626"/>
      <c r="P19" s="626"/>
      <c r="Q19" s="627"/>
      <c r="R19" s="628">
        <v>2156</v>
      </c>
      <c r="S19" s="629"/>
      <c r="T19" s="629"/>
      <c r="U19" s="629"/>
      <c r="V19" s="629"/>
      <c r="W19" s="629"/>
      <c r="X19" s="629"/>
      <c r="Y19" s="630"/>
      <c r="Z19" s="655">
        <v>0</v>
      </c>
      <c r="AA19" s="655"/>
      <c r="AB19" s="655"/>
      <c r="AC19" s="655"/>
      <c r="AD19" s="656">
        <v>2156</v>
      </c>
      <c r="AE19" s="656"/>
      <c r="AF19" s="656"/>
      <c r="AG19" s="656"/>
      <c r="AH19" s="656"/>
      <c r="AI19" s="656"/>
      <c r="AJ19" s="656"/>
      <c r="AK19" s="656"/>
      <c r="AL19" s="631">
        <v>0</v>
      </c>
      <c r="AM19" s="632"/>
      <c r="AN19" s="632"/>
      <c r="AO19" s="657"/>
      <c r="AP19" s="625" t="s">
        <v>270</v>
      </c>
      <c r="AQ19" s="626"/>
      <c r="AR19" s="626"/>
      <c r="AS19" s="626"/>
      <c r="AT19" s="626"/>
      <c r="AU19" s="626"/>
      <c r="AV19" s="626"/>
      <c r="AW19" s="626"/>
      <c r="AX19" s="626"/>
      <c r="AY19" s="626"/>
      <c r="AZ19" s="626"/>
      <c r="BA19" s="626"/>
      <c r="BB19" s="626"/>
      <c r="BC19" s="626"/>
      <c r="BD19" s="626"/>
      <c r="BE19" s="626"/>
      <c r="BF19" s="627"/>
      <c r="BG19" s="628">
        <v>346</v>
      </c>
      <c r="BH19" s="629"/>
      <c r="BI19" s="629"/>
      <c r="BJ19" s="629"/>
      <c r="BK19" s="629"/>
      <c r="BL19" s="629"/>
      <c r="BM19" s="629"/>
      <c r="BN19" s="630"/>
      <c r="BO19" s="655">
        <v>0</v>
      </c>
      <c r="BP19" s="655"/>
      <c r="BQ19" s="655"/>
      <c r="BR19" s="655"/>
      <c r="BS19" s="656" t="s">
        <v>128</v>
      </c>
      <c r="BT19" s="656"/>
      <c r="BU19" s="656"/>
      <c r="BV19" s="656"/>
      <c r="BW19" s="656"/>
      <c r="BX19" s="656"/>
      <c r="BY19" s="656"/>
      <c r="BZ19" s="656"/>
      <c r="CA19" s="656"/>
      <c r="CB19" s="714"/>
      <c r="CD19" s="665" t="s">
        <v>271</v>
      </c>
      <c r="CE19" s="666"/>
      <c r="CF19" s="666"/>
      <c r="CG19" s="666"/>
      <c r="CH19" s="666"/>
      <c r="CI19" s="666"/>
      <c r="CJ19" s="666"/>
      <c r="CK19" s="666"/>
      <c r="CL19" s="666"/>
      <c r="CM19" s="666"/>
      <c r="CN19" s="666"/>
      <c r="CO19" s="666"/>
      <c r="CP19" s="666"/>
      <c r="CQ19" s="667"/>
      <c r="CR19" s="628" t="s">
        <v>128</v>
      </c>
      <c r="CS19" s="629"/>
      <c r="CT19" s="629"/>
      <c r="CU19" s="629"/>
      <c r="CV19" s="629"/>
      <c r="CW19" s="629"/>
      <c r="CX19" s="629"/>
      <c r="CY19" s="630"/>
      <c r="CZ19" s="655" t="s">
        <v>128</v>
      </c>
      <c r="DA19" s="655"/>
      <c r="DB19" s="655"/>
      <c r="DC19" s="655"/>
      <c r="DD19" s="634" t="s">
        <v>128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73"/>
    </row>
    <row r="20" spans="2:133" ht="11.25" customHeight="1" x14ac:dyDescent="0.15">
      <c r="B20" s="625" t="s">
        <v>272</v>
      </c>
      <c r="C20" s="626"/>
      <c r="D20" s="626"/>
      <c r="E20" s="626"/>
      <c r="F20" s="626"/>
      <c r="G20" s="626"/>
      <c r="H20" s="626"/>
      <c r="I20" s="626"/>
      <c r="J20" s="626"/>
      <c r="K20" s="626"/>
      <c r="L20" s="626"/>
      <c r="M20" s="626"/>
      <c r="N20" s="626"/>
      <c r="O20" s="626"/>
      <c r="P20" s="626"/>
      <c r="Q20" s="627"/>
      <c r="R20" s="628">
        <v>2015</v>
      </c>
      <c r="S20" s="629"/>
      <c r="T20" s="629"/>
      <c r="U20" s="629"/>
      <c r="V20" s="629"/>
      <c r="W20" s="629"/>
      <c r="X20" s="629"/>
      <c r="Y20" s="630"/>
      <c r="Z20" s="655">
        <v>0</v>
      </c>
      <c r="AA20" s="655"/>
      <c r="AB20" s="655"/>
      <c r="AC20" s="655"/>
      <c r="AD20" s="656">
        <v>2015</v>
      </c>
      <c r="AE20" s="656"/>
      <c r="AF20" s="656"/>
      <c r="AG20" s="656"/>
      <c r="AH20" s="656"/>
      <c r="AI20" s="656"/>
      <c r="AJ20" s="656"/>
      <c r="AK20" s="656"/>
      <c r="AL20" s="631">
        <v>0</v>
      </c>
      <c r="AM20" s="632"/>
      <c r="AN20" s="632"/>
      <c r="AO20" s="657"/>
      <c r="AP20" s="625" t="s">
        <v>273</v>
      </c>
      <c r="AQ20" s="626"/>
      <c r="AR20" s="626"/>
      <c r="AS20" s="626"/>
      <c r="AT20" s="626"/>
      <c r="AU20" s="626"/>
      <c r="AV20" s="626"/>
      <c r="AW20" s="626"/>
      <c r="AX20" s="626"/>
      <c r="AY20" s="626"/>
      <c r="AZ20" s="626"/>
      <c r="BA20" s="626"/>
      <c r="BB20" s="626"/>
      <c r="BC20" s="626"/>
      <c r="BD20" s="626"/>
      <c r="BE20" s="626"/>
      <c r="BF20" s="627"/>
      <c r="BG20" s="628">
        <v>346</v>
      </c>
      <c r="BH20" s="629"/>
      <c r="BI20" s="629"/>
      <c r="BJ20" s="629"/>
      <c r="BK20" s="629"/>
      <c r="BL20" s="629"/>
      <c r="BM20" s="629"/>
      <c r="BN20" s="630"/>
      <c r="BO20" s="655">
        <v>0</v>
      </c>
      <c r="BP20" s="655"/>
      <c r="BQ20" s="655"/>
      <c r="BR20" s="655"/>
      <c r="BS20" s="656" t="s">
        <v>128</v>
      </c>
      <c r="BT20" s="656"/>
      <c r="BU20" s="656"/>
      <c r="BV20" s="656"/>
      <c r="BW20" s="656"/>
      <c r="BX20" s="656"/>
      <c r="BY20" s="656"/>
      <c r="BZ20" s="656"/>
      <c r="CA20" s="656"/>
      <c r="CB20" s="714"/>
      <c r="CD20" s="665" t="s">
        <v>274</v>
      </c>
      <c r="CE20" s="666"/>
      <c r="CF20" s="666"/>
      <c r="CG20" s="666"/>
      <c r="CH20" s="666"/>
      <c r="CI20" s="666"/>
      <c r="CJ20" s="666"/>
      <c r="CK20" s="666"/>
      <c r="CL20" s="666"/>
      <c r="CM20" s="666"/>
      <c r="CN20" s="666"/>
      <c r="CO20" s="666"/>
      <c r="CP20" s="666"/>
      <c r="CQ20" s="667"/>
      <c r="CR20" s="628">
        <v>10470488</v>
      </c>
      <c r="CS20" s="629"/>
      <c r="CT20" s="629"/>
      <c r="CU20" s="629"/>
      <c r="CV20" s="629"/>
      <c r="CW20" s="629"/>
      <c r="CX20" s="629"/>
      <c r="CY20" s="630"/>
      <c r="CZ20" s="655">
        <v>100</v>
      </c>
      <c r="DA20" s="655"/>
      <c r="DB20" s="655"/>
      <c r="DC20" s="655"/>
      <c r="DD20" s="634">
        <v>1648168</v>
      </c>
      <c r="DE20" s="629"/>
      <c r="DF20" s="629"/>
      <c r="DG20" s="629"/>
      <c r="DH20" s="629"/>
      <c r="DI20" s="629"/>
      <c r="DJ20" s="629"/>
      <c r="DK20" s="629"/>
      <c r="DL20" s="629"/>
      <c r="DM20" s="629"/>
      <c r="DN20" s="629"/>
      <c r="DO20" s="629"/>
      <c r="DP20" s="630"/>
      <c r="DQ20" s="634">
        <v>6705295</v>
      </c>
      <c r="DR20" s="629"/>
      <c r="DS20" s="629"/>
      <c r="DT20" s="629"/>
      <c r="DU20" s="629"/>
      <c r="DV20" s="629"/>
      <c r="DW20" s="629"/>
      <c r="DX20" s="629"/>
      <c r="DY20" s="629"/>
      <c r="DZ20" s="629"/>
      <c r="EA20" s="629"/>
      <c r="EB20" s="629"/>
      <c r="EC20" s="673"/>
    </row>
    <row r="21" spans="2:133" ht="11.25" customHeight="1" x14ac:dyDescent="0.15">
      <c r="B21" s="625" t="s">
        <v>275</v>
      </c>
      <c r="C21" s="626"/>
      <c r="D21" s="626"/>
      <c r="E21" s="626"/>
      <c r="F21" s="626"/>
      <c r="G21" s="626"/>
      <c r="H21" s="626"/>
      <c r="I21" s="626"/>
      <c r="J21" s="626"/>
      <c r="K21" s="626"/>
      <c r="L21" s="626"/>
      <c r="M21" s="626"/>
      <c r="N21" s="626"/>
      <c r="O21" s="626"/>
      <c r="P21" s="626"/>
      <c r="Q21" s="627"/>
      <c r="R21" s="628">
        <v>426</v>
      </c>
      <c r="S21" s="629"/>
      <c r="T21" s="629"/>
      <c r="U21" s="629"/>
      <c r="V21" s="629"/>
      <c r="W21" s="629"/>
      <c r="X21" s="629"/>
      <c r="Y21" s="630"/>
      <c r="Z21" s="655">
        <v>0</v>
      </c>
      <c r="AA21" s="655"/>
      <c r="AB21" s="655"/>
      <c r="AC21" s="655"/>
      <c r="AD21" s="656">
        <v>426</v>
      </c>
      <c r="AE21" s="656"/>
      <c r="AF21" s="656"/>
      <c r="AG21" s="656"/>
      <c r="AH21" s="656"/>
      <c r="AI21" s="656"/>
      <c r="AJ21" s="656"/>
      <c r="AK21" s="656"/>
      <c r="AL21" s="631">
        <v>0</v>
      </c>
      <c r="AM21" s="632"/>
      <c r="AN21" s="632"/>
      <c r="AO21" s="657"/>
      <c r="AP21" s="721" t="s">
        <v>276</v>
      </c>
      <c r="AQ21" s="728"/>
      <c r="AR21" s="728"/>
      <c r="AS21" s="728"/>
      <c r="AT21" s="728"/>
      <c r="AU21" s="728"/>
      <c r="AV21" s="728"/>
      <c r="AW21" s="728"/>
      <c r="AX21" s="728"/>
      <c r="AY21" s="728"/>
      <c r="AZ21" s="728"/>
      <c r="BA21" s="728"/>
      <c r="BB21" s="728"/>
      <c r="BC21" s="728"/>
      <c r="BD21" s="728"/>
      <c r="BE21" s="728"/>
      <c r="BF21" s="723"/>
      <c r="BG21" s="628">
        <v>346</v>
      </c>
      <c r="BH21" s="629"/>
      <c r="BI21" s="629"/>
      <c r="BJ21" s="629"/>
      <c r="BK21" s="629"/>
      <c r="BL21" s="629"/>
      <c r="BM21" s="629"/>
      <c r="BN21" s="630"/>
      <c r="BO21" s="655">
        <v>0</v>
      </c>
      <c r="BP21" s="655"/>
      <c r="BQ21" s="655"/>
      <c r="BR21" s="655"/>
      <c r="BS21" s="656" t="s">
        <v>128</v>
      </c>
      <c r="BT21" s="656"/>
      <c r="BU21" s="656"/>
      <c r="BV21" s="656"/>
      <c r="BW21" s="656"/>
      <c r="BX21" s="656"/>
      <c r="BY21" s="656"/>
      <c r="BZ21" s="656"/>
      <c r="CA21" s="656"/>
      <c r="CB21" s="714"/>
      <c r="CD21" s="739"/>
      <c r="CE21" s="659"/>
      <c r="CF21" s="659"/>
      <c r="CG21" s="659"/>
      <c r="CH21" s="659"/>
      <c r="CI21" s="659"/>
      <c r="CJ21" s="659"/>
      <c r="CK21" s="659"/>
      <c r="CL21" s="659"/>
      <c r="CM21" s="659"/>
      <c r="CN21" s="659"/>
      <c r="CO21" s="659"/>
      <c r="CP21" s="659"/>
      <c r="CQ21" s="660"/>
      <c r="CR21" s="740"/>
      <c r="CS21" s="737"/>
      <c r="CT21" s="737"/>
      <c r="CU21" s="737"/>
      <c r="CV21" s="737"/>
      <c r="CW21" s="737"/>
      <c r="CX21" s="737"/>
      <c r="CY21" s="741"/>
      <c r="CZ21" s="742"/>
      <c r="DA21" s="742"/>
      <c r="DB21" s="742"/>
      <c r="DC21" s="742"/>
      <c r="DD21" s="736"/>
      <c r="DE21" s="737"/>
      <c r="DF21" s="737"/>
      <c r="DG21" s="737"/>
      <c r="DH21" s="737"/>
      <c r="DI21" s="737"/>
      <c r="DJ21" s="737"/>
      <c r="DK21" s="737"/>
      <c r="DL21" s="737"/>
      <c r="DM21" s="737"/>
      <c r="DN21" s="737"/>
      <c r="DO21" s="737"/>
      <c r="DP21" s="741"/>
      <c r="DQ21" s="736"/>
      <c r="DR21" s="737"/>
      <c r="DS21" s="737"/>
      <c r="DT21" s="737"/>
      <c r="DU21" s="737"/>
      <c r="DV21" s="737"/>
      <c r="DW21" s="737"/>
      <c r="DX21" s="737"/>
      <c r="DY21" s="737"/>
      <c r="DZ21" s="737"/>
      <c r="EA21" s="737"/>
      <c r="EB21" s="737"/>
      <c r="EC21" s="738"/>
    </row>
    <row r="22" spans="2:133" ht="11.25" customHeight="1" x14ac:dyDescent="0.15">
      <c r="B22" s="691" t="s">
        <v>277</v>
      </c>
      <c r="C22" s="692"/>
      <c r="D22" s="692"/>
      <c r="E22" s="692"/>
      <c r="F22" s="692"/>
      <c r="G22" s="692"/>
      <c r="H22" s="692"/>
      <c r="I22" s="692"/>
      <c r="J22" s="692"/>
      <c r="K22" s="692"/>
      <c r="L22" s="692"/>
      <c r="M22" s="692"/>
      <c r="N22" s="692"/>
      <c r="O22" s="692"/>
      <c r="P22" s="692"/>
      <c r="Q22" s="693"/>
      <c r="R22" s="628">
        <v>13200</v>
      </c>
      <c r="S22" s="629"/>
      <c r="T22" s="629"/>
      <c r="U22" s="629"/>
      <c r="V22" s="629"/>
      <c r="W22" s="629"/>
      <c r="X22" s="629"/>
      <c r="Y22" s="630"/>
      <c r="Z22" s="655">
        <v>0.1</v>
      </c>
      <c r="AA22" s="655"/>
      <c r="AB22" s="655"/>
      <c r="AC22" s="655"/>
      <c r="AD22" s="656">
        <v>13200</v>
      </c>
      <c r="AE22" s="656"/>
      <c r="AF22" s="656"/>
      <c r="AG22" s="656"/>
      <c r="AH22" s="656"/>
      <c r="AI22" s="656"/>
      <c r="AJ22" s="656"/>
      <c r="AK22" s="656"/>
      <c r="AL22" s="631">
        <v>0.20000000298023224</v>
      </c>
      <c r="AM22" s="632"/>
      <c r="AN22" s="632"/>
      <c r="AO22" s="657"/>
      <c r="AP22" s="721" t="s">
        <v>278</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128</v>
      </c>
      <c r="BP22" s="655"/>
      <c r="BQ22" s="655"/>
      <c r="BR22" s="655"/>
      <c r="BS22" s="656" t="s">
        <v>128</v>
      </c>
      <c r="BT22" s="656"/>
      <c r="BU22" s="656"/>
      <c r="BV22" s="656"/>
      <c r="BW22" s="656"/>
      <c r="BX22" s="656"/>
      <c r="BY22" s="656"/>
      <c r="BZ22" s="656"/>
      <c r="CA22" s="656"/>
      <c r="CB22" s="714"/>
      <c r="CD22" s="730" t="s">
        <v>279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280</v>
      </c>
      <c r="C23" s="626"/>
      <c r="D23" s="626"/>
      <c r="E23" s="626"/>
      <c r="F23" s="626"/>
      <c r="G23" s="626"/>
      <c r="H23" s="626"/>
      <c r="I23" s="626"/>
      <c r="J23" s="626"/>
      <c r="K23" s="626"/>
      <c r="L23" s="626"/>
      <c r="M23" s="626"/>
      <c r="N23" s="626"/>
      <c r="O23" s="626"/>
      <c r="P23" s="626"/>
      <c r="Q23" s="627"/>
      <c r="R23" s="628">
        <v>5065101</v>
      </c>
      <c r="S23" s="629"/>
      <c r="T23" s="629"/>
      <c r="U23" s="629"/>
      <c r="V23" s="629"/>
      <c r="W23" s="629"/>
      <c r="X23" s="629"/>
      <c r="Y23" s="630"/>
      <c r="Z23" s="655">
        <v>44.1</v>
      </c>
      <c r="AA23" s="655"/>
      <c r="AB23" s="655"/>
      <c r="AC23" s="655"/>
      <c r="AD23" s="656">
        <v>4527036</v>
      </c>
      <c r="AE23" s="656"/>
      <c r="AF23" s="656"/>
      <c r="AG23" s="656"/>
      <c r="AH23" s="656"/>
      <c r="AI23" s="656"/>
      <c r="AJ23" s="656"/>
      <c r="AK23" s="656"/>
      <c r="AL23" s="631">
        <v>76.900000000000006</v>
      </c>
      <c r="AM23" s="632"/>
      <c r="AN23" s="632"/>
      <c r="AO23" s="657"/>
      <c r="AP23" s="721" t="s">
        <v>281</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128</v>
      </c>
      <c r="BP23" s="655"/>
      <c r="BQ23" s="655"/>
      <c r="BR23" s="655"/>
      <c r="BS23" s="656" t="s">
        <v>128</v>
      </c>
      <c r="BT23" s="656"/>
      <c r="BU23" s="656"/>
      <c r="BV23" s="656"/>
      <c r="BW23" s="656"/>
      <c r="BX23" s="656"/>
      <c r="BY23" s="656"/>
      <c r="BZ23" s="656"/>
      <c r="CA23" s="656"/>
      <c r="CB23" s="714"/>
      <c r="CD23" s="730" t="s">
        <v>221</v>
      </c>
      <c r="CE23" s="731"/>
      <c r="CF23" s="731"/>
      <c r="CG23" s="731"/>
      <c r="CH23" s="731"/>
      <c r="CI23" s="731"/>
      <c r="CJ23" s="731"/>
      <c r="CK23" s="731"/>
      <c r="CL23" s="731"/>
      <c r="CM23" s="731"/>
      <c r="CN23" s="731"/>
      <c r="CO23" s="731"/>
      <c r="CP23" s="731"/>
      <c r="CQ23" s="732"/>
      <c r="CR23" s="730" t="s">
        <v>282</v>
      </c>
      <c r="CS23" s="731"/>
      <c r="CT23" s="731"/>
      <c r="CU23" s="731"/>
      <c r="CV23" s="731"/>
      <c r="CW23" s="731"/>
      <c r="CX23" s="731"/>
      <c r="CY23" s="732"/>
      <c r="CZ23" s="730" t="s">
        <v>283</v>
      </c>
      <c r="DA23" s="731"/>
      <c r="DB23" s="731"/>
      <c r="DC23" s="732"/>
      <c r="DD23" s="730" t="s">
        <v>284</v>
      </c>
      <c r="DE23" s="731"/>
      <c r="DF23" s="731"/>
      <c r="DG23" s="731"/>
      <c r="DH23" s="731"/>
      <c r="DI23" s="731"/>
      <c r="DJ23" s="731"/>
      <c r="DK23" s="732"/>
      <c r="DL23" s="733" t="s">
        <v>285</v>
      </c>
      <c r="DM23" s="734"/>
      <c r="DN23" s="734"/>
      <c r="DO23" s="734"/>
      <c r="DP23" s="734"/>
      <c r="DQ23" s="734"/>
      <c r="DR23" s="734"/>
      <c r="DS23" s="734"/>
      <c r="DT23" s="734"/>
      <c r="DU23" s="734"/>
      <c r="DV23" s="735"/>
      <c r="DW23" s="730" t="s">
        <v>286</v>
      </c>
      <c r="DX23" s="731"/>
      <c r="DY23" s="731"/>
      <c r="DZ23" s="731"/>
      <c r="EA23" s="731"/>
      <c r="EB23" s="731"/>
      <c r="EC23" s="732"/>
    </row>
    <row r="24" spans="2:133" ht="11.25" customHeight="1" x14ac:dyDescent="0.15">
      <c r="B24" s="625" t="s">
        <v>287</v>
      </c>
      <c r="C24" s="626"/>
      <c r="D24" s="626"/>
      <c r="E24" s="626"/>
      <c r="F24" s="626"/>
      <c r="G24" s="626"/>
      <c r="H24" s="626"/>
      <c r="I24" s="626"/>
      <c r="J24" s="626"/>
      <c r="K24" s="626"/>
      <c r="L24" s="626"/>
      <c r="M24" s="626"/>
      <c r="N24" s="626"/>
      <c r="O24" s="626"/>
      <c r="P24" s="626"/>
      <c r="Q24" s="627"/>
      <c r="R24" s="628">
        <v>4527036</v>
      </c>
      <c r="S24" s="629"/>
      <c r="T24" s="629"/>
      <c r="U24" s="629"/>
      <c r="V24" s="629"/>
      <c r="W24" s="629"/>
      <c r="X24" s="629"/>
      <c r="Y24" s="630"/>
      <c r="Z24" s="655">
        <v>39.5</v>
      </c>
      <c r="AA24" s="655"/>
      <c r="AB24" s="655"/>
      <c r="AC24" s="655"/>
      <c r="AD24" s="656">
        <v>4527036</v>
      </c>
      <c r="AE24" s="656"/>
      <c r="AF24" s="656"/>
      <c r="AG24" s="656"/>
      <c r="AH24" s="656"/>
      <c r="AI24" s="656"/>
      <c r="AJ24" s="656"/>
      <c r="AK24" s="656"/>
      <c r="AL24" s="631">
        <v>76.900000000000006</v>
      </c>
      <c r="AM24" s="632"/>
      <c r="AN24" s="632"/>
      <c r="AO24" s="657"/>
      <c r="AP24" s="721" t="s">
        <v>288</v>
      </c>
      <c r="AQ24" s="728"/>
      <c r="AR24" s="728"/>
      <c r="AS24" s="728"/>
      <c r="AT24" s="728"/>
      <c r="AU24" s="728"/>
      <c r="AV24" s="728"/>
      <c r="AW24" s="728"/>
      <c r="AX24" s="728"/>
      <c r="AY24" s="728"/>
      <c r="AZ24" s="728"/>
      <c r="BA24" s="728"/>
      <c r="BB24" s="728"/>
      <c r="BC24" s="728"/>
      <c r="BD24" s="728"/>
      <c r="BE24" s="728"/>
      <c r="BF24" s="723"/>
      <c r="BG24" s="628" t="s">
        <v>128</v>
      </c>
      <c r="BH24" s="629"/>
      <c r="BI24" s="629"/>
      <c r="BJ24" s="629"/>
      <c r="BK24" s="629"/>
      <c r="BL24" s="629"/>
      <c r="BM24" s="629"/>
      <c r="BN24" s="630"/>
      <c r="BO24" s="655" t="s">
        <v>128</v>
      </c>
      <c r="BP24" s="655"/>
      <c r="BQ24" s="655"/>
      <c r="BR24" s="655"/>
      <c r="BS24" s="656" t="s">
        <v>128</v>
      </c>
      <c r="BT24" s="656"/>
      <c r="BU24" s="656"/>
      <c r="BV24" s="656"/>
      <c r="BW24" s="656"/>
      <c r="BX24" s="656"/>
      <c r="BY24" s="656"/>
      <c r="BZ24" s="656"/>
      <c r="CA24" s="656"/>
      <c r="CB24" s="714"/>
      <c r="CD24" s="684" t="s">
        <v>289</v>
      </c>
      <c r="CE24" s="685"/>
      <c r="CF24" s="685"/>
      <c r="CG24" s="685"/>
      <c r="CH24" s="685"/>
      <c r="CI24" s="685"/>
      <c r="CJ24" s="685"/>
      <c r="CK24" s="685"/>
      <c r="CL24" s="685"/>
      <c r="CM24" s="685"/>
      <c r="CN24" s="685"/>
      <c r="CO24" s="685"/>
      <c r="CP24" s="685"/>
      <c r="CQ24" s="686"/>
      <c r="CR24" s="681">
        <v>3643751</v>
      </c>
      <c r="CS24" s="682"/>
      <c r="CT24" s="682"/>
      <c r="CU24" s="682"/>
      <c r="CV24" s="682"/>
      <c r="CW24" s="682"/>
      <c r="CX24" s="682"/>
      <c r="CY24" s="725"/>
      <c r="CZ24" s="726">
        <v>34.799999999999997</v>
      </c>
      <c r="DA24" s="701"/>
      <c r="DB24" s="701"/>
      <c r="DC24" s="729"/>
      <c r="DD24" s="724">
        <v>2993330</v>
      </c>
      <c r="DE24" s="682"/>
      <c r="DF24" s="682"/>
      <c r="DG24" s="682"/>
      <c r="DH24" s="682"/>
      <c r="DI24" s="682"/>
      <c r="DJ24" s="682"/>
      <c r="DK24" s="725"/>
      <c r="DL24" s="724">
        <v>2924352</v>
      </c>
      <c r="DM24" s="682"/>
      <c r="DN24" s="682"/>
      <c r="DO24" s="682"/>
      <c r="DP24" s="682"/>
      <c r="DQ24" s="682"/>
      <c r="DR24" s="682"/>
      <c r="DS24" s="682"/>
      <c r="DT24" s="682"/>
      <c r="DU24" s="682"/>
      <c r="DV24" s="725"/>
      <c r="DW24" s="726">
        <v>48.1</v>
      </c>
      <c r="DX24" s="701"/>
      <c r="DY24" s="701"/>
      <c r="DZ24" s="701"/>
      <c r="EA24" s="701"/>
      <c r="EB24" s="701"/>
      <c r="EC24" s="727"/>
    </row>
    <row r="25" spans="2:133" ht="11.25" customHeight="1" x14ac:dyDescent="0.15">
      <c r="B25" s="625" t="s">
        <v>290</v>
      </c>
      <c r="C25" s="626"/>
      <c r="D25" s="626"/>
      <c r="E25" s="626"/>
      <c r="F25" s="626"/>
      <c r="G25" s="626"/>
      <c r="H25" s="626"/>
      <c r="I25" s="626"/>
      <c r="J25" s="626"/>
      <c r="K25" s="626"/>
      <c r="L25" s="626"/>
      <c r="M25" s="626"/>
      <c r="N25" s="626"/>
      <c r="O25" s="626"/>
      <c r="P25" s="626"/>
      <c r="Q25" s="627"/>
      <c r="R25" s="628">
        <v>538065</v>
      </c>
      <c r="S25" s="629"/>
      <c r="T25" s="629"/>
      <c r="U25" s="629"/>
      <c r="V25" s="629"/>
      <c r="W25" s="629"/>
      <c r="X25" s="629"/>
      <c r="Y25" s="630"/>
      <c r="Z25" s="655">
        <v>4.7</v>
      </c>
      <c r="AA25" s="655"/>
      <c r="AB25" s="655"/>
      <c r="AC25" s="655"/>
      <c r="AD25" s="656" t="s">
        <v>128</v>
      </c>
      <c r="AE25" s="656"/>
      <c r="AF25" s="656"/>
      <c r="AG25" s="656"/>
      <c r="AH25" s="656"/>
      <c r="AI25" s="656"/>
      <c r="AJ25" s="656"/>
      <c r="AK25" s="656"/>
      <c r="AL25" s="631" t="s">
        <v>128</v>
      </c>
      <c r="AM25" s="632"/>
      <c r="AN25" s="632"/>
      <c r="AO25" s="657"/>
      <c r="AP25" s="721" t="s">
        <v>291</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128</v>
      </c>
      <c r="BP25" s="655"/>
      <c r="BQ25" s="655"/>
      <c r="BR25" s="655"/>
      <c r="BS25" s="656" t="s">
        <v>128</v>
      </c>
      <c r="BT25" s="656"/>
      <c r="BU25" s="656"/>
      <c r="BV25" s="656"/>
      <c r="BW25" s="656"/>
      <c r="BX25" s="656"/>
      <c r="BY25" s="656"/>
      <c r="BZ25" s="656"/>
      <c r="CA25" s="656"/>
      <c r="CB25" s="714"/>
      <c r="CD25" s="665" t="s">
        <v>292</v>
      </c>
      <c r="CE25" s="666"/>
      <c r="CF25" s="666"/>
      <c r="CG25" s="666"/>
      <c r="CH25" s="666"/>
      <c r="CI25" s="666"/>
      <c r="CJ25" s="666"/>
      <c r="CK25" s="666"/>
      <c r="CL25" s="666"/>
      <c r="CM25" s="666"/>
      <c r="CN25" s="666"/>
      <c r="CO25" s="666"/>
      <c r="CP25" s="666"/>
      <c r="CQ25" s="667"/>
      <c r="CR25" s="628">
        <v>2016436</v>
      </c>
      <c r="CS25" s="639"/>
      <c r="CT25" s="639"/>
      <c r="CU25" s="639"/>
      <c r="CV25" s="639"/>
      <c r="CW25" s="639"/>
      <c r="CX25" s="639"/>
      <c r="CY25" s="640"/>
      <c r="CZ25" s="631">
        <v>19.3</v>
      </c>
      <c r="DA25" s="641"/>
      <c r="DB25" s="641"/>
      <c r="DC25" s="642"/>
      <c r="DD25" s="634">
        <v>1965196</v>
      </c>
      <c r="DE25" s="639"/>
      <c r="DF25" s="639"/>
      <c r="DG25" s="639"/>
      <c r="DH25" s="639"/>
      <c r="DI25" s="639"/>
      <c r="DJ25" s="639"/>
      <c r="DK25" s="640"/>
      <c r="DL25" s="634">
        <v>1958463</v>
      </c>
      <c r="DM25" s="639"/>
      <c r="DN25" s="639"/>
      <c r="DO25" s="639"/>
      <c r="DP25" s="639"/>
      <c r="DQ25" s="639"/>
      <c r="DR25" s="639"/>
      <c r="DS25" s="639"/>
      <c r="DT25" s="639"/>
      <c r="DU25" s="639"/>
      <c r="DV25" s="640"/>
      <c r="DW25" s="631">
        <v>32.200000000000003</v>
      </c>
      <c r="DX25" s="641"/>
      <c r="DY25" s="641"/>
      <c r="DZ25" s="641"/>
      <c r="EA25" s="641"/>
      <c r="EB25" s="641"/>
      <c r="EC25" s="668"/>
    </row>
    <row r="26" spans="2:133" ht="11.25" customHeight="1" x14ac:dyDescent="0.15">
      <c r="B26" s="625" t="s">
        <v>293</v>
      </c>
      <c r="C26" s="626"/>
      <c r="D26" s="626"/>
      <c r="E26" s="626"/>
      <c r="F26" s="626"/>
      <c r="G26" s="626"/>
      <c r="H26" s="626"/>
      <c r="I26" s="626"/>
      <c r="J26" s="626"/>
      <c r="K26" s="626"/>
      <c r="L26" s="626"/>
      <c r="M26" s="626"/>
      <c r="N26" s="626"/>
      <c r="O26" s="626"/>
      <c r="P26" s="626"/>
      <c r="Q26" s="627"/>
      <c r="R26" s="628" t="s">
        <v>128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128</v>
      </c>
      <c r="AM26" s="632"/>
      <c r="AN26" s="632"/>
      <c r="AO26" s="657"/>
      <c r="AP26" s="721" t="s">
        <v>294</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128</v>
      </c>
      <c r="BP26" s="655"/>
      <c r="BQ26" s="655"/>
      <c r="BR26" s="655"/>
      <c r="BS26" s="656" t="s">
        <v>128</v>
      </c>
      <c r="BT26" s="656"/>
      <c r="BU26" s="656"/>
      <c r="BV26" s="656"/>
      <c r="BW26" s="656"/>
      <c r="BX26" s="656"/>
      <c r="BY26" s="656"/>
      <c r="BZ26" s="656"/>
      <c r="CA26" s="656"/>
      <c r="CB26" s="714"/>
      <c r="CD26" s="665" t="s">
        <v>295</v>
      </c>
      <c r="CE26" s="666"/>
      <c r="CF26" s="666"/>
      <c r="CG26" s="666"/>
      <c r="CH26" s="666"/>
      <c r="CI26" s="666"/>
      <c r="CJ26" s="666"/>
      <c r="CK26" s="666"/>
      <c r="CL26" s="666"/>
      <c r="CM26" s="666"/>
      <c r="CN26" s="666"/>
      <c r="CO26" s="666"/>
      <c r="CP26" s="666"/>
      <c r="CQ26" s="667"/>
      <c r="CR26" s="628">
        <v>1405642</v>
      </c>
      <c r="CS26" s="629"/>
      <c r="CT26" s="629"/>
      <c r="CU26" s="629"/>
      <c r="CV26" s="629"/>
      <c r="CW26" s="629"/>
      <c r="CX26" s="629"/>
      <c r="CY26" s="630"/>
      <c r="CZ26" s="631">
        <v>13.4</v>
      </c>
      <c r="DA26" s="641"/>
      <c r="DB26" s="641"/>
      <c r="DC26" s="642"/>
      <c r="DD26" s="634">
        <v>1391731</v>
      </c>
      <c r="DE26" s="629"/>
      <c r="DF26" s="629"/>
      <c r="DG26" s="629"/>
      <c r="DH26" s="629"/>
      <c r="DI26" s="629"/>
      <c r="DJ26" s="629"/>
      <c r="DK26" s="630"/>
      <c r="DL26" s="634" t="s">
        <v>128</v>
      </c>
      <c r="DM26" s="629"/>
      <c r="DN26" s="629"/>
      <c r="DO26" s="629"/>
      <c r="DP26" s="629"/>
      <c r="DQ26" s="629"/>
      <c r="DR26" s="629"/>
      <c r="DS26" s="629"/>
      <c r="DT26" s="629"/>
      <c r="DU26" s="629"/>
      <c r="DV26" s="630"/>
      <c r="DW26" s="631" t="s">
        <v>128</v>
      </c>
      <c r="DX26" s="641"/>
      <c r="DY26" s="641"/>
      <c r="DZ26" s="641"/>
      <c r="EA26" s="641"/>
      <c r="EB26" s="641"/>
      <c r="EC26" s="668"/>
    </row>
    <row r="27" spans="2:133" ht="11.25" customHeight="1" x14ac:dyDescent="0.15">
      <c r="B27" s="625" t="s">
        <v>296</v>
      </c>
      <c r="C27" s="626"/>
      <c r="D27" s="626"/>
      <c r="E27" s="626"/>
      <c r="F27" s="626"/>
      <c r="G27" s="626"/>
      <c r="H27" s="626"/>
      <c r="I27" s="626"/>
      <c r="J27" s="626"/>
      <c r="K27" s="626"/>
      <c r="L27" s="626"/>
      <c r="M27" s="626"/>
      <c r="N27" s="626"/>
      <c r="O27" s="626"/>
      <c r="P27" s="626"/>
      <c r="Q27" s="627"/>
      <c r="R27" s="628">
        <v>6392136</v>
      </c>
      <c r="S27" s="629"/>
      <c r="T27" s="629"/>
      <c r="U27" s="629"/>
      <c r="V27" s="629"/>
      <c r="W27" s="629"/>
      <c r="X27" s="629"/>
      <c r="Y27" s="630"/>
      <c r="Z27" s="655">
        <v>55.7</v>
      </c>
      <c r="AA27" s="655"/>
      <c r="AB27" s="655"/>
      <c r="AC27" s="655"/>
      <c r="AD27" s="656">
        <v>5854071</v>
      </c>
      <c r="AE27" s="656"/>
      <c r="AF27" s="656"/>
      <c r="AG27" s="656"/>
      <c r="AH27" s="656"/>
      <c r="AI27" s="656"/>
      <c r="AJ27" s="656"/>
      <c r="AK27" s="656"/>
      <c r="AL27" s="631">
        <v>99.5</v>
      </c>
      <c r="AM27" s="632"/>
      <c r="AN27" s="632"/>
      <c r="AO27" s="657"/>
      <c r="AP27" s="625" t="s">
        <v>297</v>
      </c>
      <c r="AQ27" s="626"/>
      <c r="AR27" s="626"/>
      <c r="AS27" s="626"/>
      <c r="AT27" s="626"/>
      <c r="AU27" s="626"/>
      <c r="AV27" s="626"/>
      <c r="AW27" s="626"/>
      <c r="AX27" s="626"/>
      <c r="AY27" s="626"/>
      <c r="AZ27" s="626"/>
      <c r="BA27" s="626"/>
      <c r="BB27" s="626"/>
      <c r="BC27" s="626"/>
      <c r="BD27" s="626"/>
      <c r="BE27" s="626"/>
      <c r="BF27" s="627"/>
      <c r="BG27" s="628">
        <v>848793</v>
      </c>
      <c r="BH27" s="629"/>
      <c r="BI27" s="629"/>
      <c r="BJ27" s="629"/>
      <c r="BK27" s="629"/>
      <c r="BL27" s="629"/>
      <c r="BM27" s="629"/>
      <c r="BN27" s="630"/>
      <c r="BO27" s="655">
        <v>100</v>
      </c>
      <c r="BP27" s="655"/>
      <c r="BQ27" s="655"/>
      <c r="BR27" s="655"/>
      <c r="BS27" s="656" t="s">
        <v>128</v>
      </c>
      <c r="BT27" s="656"/>
      <c r="BU27" s="656"/>
      <c r="BV27" s="656"/>
      <c r="BW27" s="656"/>
      <c r="BX27" s="656"/>
      <c r="BY27" s="656"/>
      <c r="BZ27" s="656"/>
      <c r="CA27" s="656"/>
      <c r="CB27" s="714"/>
      <c r="CD27" s="665" t="s">
        <v>298</v>
      </c>
      <c r="CE27" s="666"/>
      <c r="CF27" s="666"/>
      <c r="CG27" s="666"/>
      <c r="CH27" s="666"/>
      <c r="CI27" s="666"/>
      <c r="CJ27" s="666"/>
      <c r="CK27" s="666"/>
      <c r="CL27" s="666"/>
      <c r="CM27" s="666"/>
      <c r="CN27" s="666"/>
      <c r="CO27" s="666"/>
      <c r="CP27" s="666"/>
      <c r="CQ27" s="667"/>
      <c r="CR27" s="628">
        <v>800339</v>
      </c>
      <c r="CS27" s="639"/>
      <c r="CT27" s="639"/>
      <c r="CU27" s="639"/>
      <c r="CV27" s="639"/>
      <c r="CW27" s="639"/>
      <c r="CX27" s="639"/>
      <c r="CY27" s="640"/>
      <c r="CZ27" s="631">
        <v>7.6</v>
      </c>
      <c r="DA27" s="641"/>
      <c r="DB27" s="641"/>
      <c r="DC27" s="642"/>
      <c r="DD27" s="634">
        <v>213929</v>
      </c>
      <c r="DE27" s="639"/>
      <c r="DF27" s="639"/>
      <c r="DG27" s="639"/>
      <c r="DH27" s="639"/>
      <c r="DI27" s="639"/>
      <c r="DJ27" s="639"/>
      <c r="DK27" s="640"/>
      <c r="DL27" s="634">
        <v>151684</v>
      </c>
      <c r="DM27" s="639"/>
      <c r="DN27" s="639"/>
      <c r="DO27" s="639"/>
      <c r="DP27" s="639"/>
      <c r="DQ27" s="639"/>
      <c r="DR27" s="639"/>
      <c r="DS27" s="639"/>
      <c r="DT27" s="639"/>
      <c r="DU27" s="639"/>
      <c r="DV27" s="640"/>
      <c r="DW27" s="631">
        <v>2.5</v>
      </c>
      <c r="DX27" s="641"/>
      <c r="DY27" s="641"/>
      <c r="DZ27" s="641"/>
      <c r="EA27" s="641"/>
      <c r="EB27" s="641"/>
      <c r="EC27" s="668"/>
    </row>
    <row r="28" spans="2:133" ht="11.25" customHeight="1" x14ac:dyDescent="0.15">
      <c r="B28" s="625" t="s">
        <v>299</v>
      </c>
      <c r="C28" s="626"/>
      <c r="D28" s="626"/>
      <c r="E28" s="626"/>
      <c r="F28" s="626"/>
      <c r="G28" s="626"/>
      <c r="H28" s="626"/>
      <c r="I28" s="626"/>
      <c r="J28" s="626"/>
      <c r="K28" s="626"/>
      <c r="L28" s="626"/>
      <c r="M28" s="626"/>
      <c r="N28" s="626"/>
      <c r="O28" s="626"/>
      <c r="P28" s="626"/>
      <c r="Q28" s="627"/>
      <c r="R28" s="628">
        <v>1385</v>
      </c>
      <c r="S28" s="629"/>
      <c r="T28" s="629"/>
      <c r="U28" s="629"/>
      <c r="V28" s="629"/>
      <c r="W28" s="629"/>
      <c r="X28" s="629"/>
      <c r="Y28" s="630"/>
      <c r="Z28" s="655">
        <v>0</v>
      </c>
      <c r="AA28" s="655"/>
      <c r="AB28" s="655"/>
      <c r="AC28" s="655"/>
      <c r="AD28" s="656">
        <v>1385</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3"/>
      <c r="CD28" s="665" t="s">
        <v>300</v>
      </c>
      <c r="CE28" s="666"/>
      <c r="CF28" s="666"/>
      <c r="CG28" s="666"/>
      <c r="CH28" s="666"/>
      <c r="CI28" s="666"/>
      <c r="CJ28" s="666"/>
      <c r="CK28" s="666"/>
      <c r="CL28" s="666"/>
      <c r="CM28" s="666"/>
      <c r="CN28" s="666"/>
      <c r="CO28" s="666"/>
      <c r="CP28" s="666"/>
      <c r="CQ28" s="667"/>
      <c r="CR28" s="628">
        <v>826976</v>
      </c>
      <c r="CS28" s="629"/>
      <c r="CT28" s="629"/>
      <c r="CU28" s="629"/>
      <c r="CV28" s="629"/>
      <c r="CW28" s="629"/>
      <c r="CX28" s="629"/>
      <c r="CY28" s="630"/>
      <c r="CZ28" s="631">
        <v>7.9</v>
      </c>
      <c r="DA28" s="641"/>
      <c r="DB28" s="641"/>
      <c r="DC28" s="642"/>
      <c r="DD28" s="634">
        <v>814205</v>
      </c>
      <c r="DE28" s="629"/>
      <c r="DF28" s="629"/>
      <c r="DG28" s="629"/>
      <c r="DH28" s="629"/>
      <c r="DI28" s="629"/>
      <c r="DJ28" s="629"/>
      <c r="DK28" s="630"/>
      <c r="DL28" s="634">
        <v>814205</v>
      </c>
      <c r="DM28" s="629"/>
      <c r="DN28" s="629"/>
      <c r="DO28" s="629"/>
      <c r="DP28" s="629"/>
      <c r="DQ28" s="629"/>
      <c r="DR28" s="629"/>
      <c r="DS28" s="629"/>
      <c r="DT28" s="629"/>
      <c r="DU28" s="629"/>
      <c r="DV28" s="630"/>
      <c r="DW28" s="631">
        <v>13.4</v>
      </c>
      <c r="DX28" s="641"/>
      <c r="DY28" s="641"/>
      <c r="DZ28" s="641"/>
      <c r="EA28" s="641"/>
      <c r="EB28" s="641"/>
      <c r="EC28" s="668"/>
    </row>
    <row r="29" spans="2:133" ht="11.25" customHeight="1" x14ac:dyDescent="0.15">
      <c r="B29" s="625" t="s">
        <v>301</v>
      </c>
      <c r="C29" s="626"/>
      <c r="D29" s="626"/>
      <c r="E29" s="626"/>
      <c r="F29" s="626"/>
      <c r="G29" s="626"/>
      <c r="H29" s="626"/>
      <c r="I29" s="626"/>
      <c r="J29" s="626"/>
      <c r="K29" s="626"/>
      <c r="L29" s="626"/>
      <c r="M29" s="626"/>
      <c r="N29" s="626"/>
      <c r="O29" s="626"/>
      <c r="P29" s="626"/>
      <c r="Q29" s="627"/>
      <c r="R29" s="628">
        <v>44257</v>
      </c>
      <c r="S29" s="629"/>
      <c r="T29" s="629"/>
      <c r="U29" s="629"/>
      <c r="V29" s="629"/>
      <c r="W29" s="629"/>
      <c r="X29" s="629"/>
      <c r="Y29" s="630"/>
      <c r="Z29" s="655">
        <v>0.4</v>
      </c>
      <c r="AA29" s="655"/>
      <c r="AB29" s="655"/>
      <c r="AC29" s="655"/>
      <c r="AD29" s="656" t="s">
        <v>128</v>
      </c>
      <c r="AE29" s="656"/>
      <c r="AF29" s="656"/>
      <c r="AG29" s="656"/>
      <c r="AH29" s="656"/>
      <c r="AI29" s="656"/>
      <c r="AJ29" s="656"/>
      <c r="AK29" s="656"/>
      <c r="AL29" s="631" t="s">
        <v>128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302</v>
      </c>
      <c r="CE29" s="716"/>
      <c r="CF29" s="665" t="s">
        <v>70</v>
      </c>
      <c r="CG29" s="666"/>
      <c r="CH29" s="666"/>
      <c r="CI29" s="666"/>
      <c r="CJ29" s="666"/>
      <c r="CK29" s="666"/>
      <c r="CL29" s="666"/>
      <c r="CM29" s="666"/>
      <c r="CN29" s="666"/>
      <c r="CO29" s="666"/>
      <c r="CP29" s="666"/>
      <c r="CQ29" s="667"/>
      <c r="CR29" s="628">
        <v>826908</v>
      </c>
      <c r="CS29" s="639"/>
      <c r="CT29" s="639"/>
      <c r="CU29" s="639"/>
      <c r="CV29" s="639"/>
      <c r="CW29" s="639"/>
      <c r="CX29" s="639"/>
      <c r="CY29" s="640"/>
      <c r="CZ29" s="631">
        <v>7.9</v>
      </c>
      <c r="DA29" s="641"/>
      <c r="DB29" s="641"/>
      <c r="DC29" s="642"/>
      <c r="DD29" s="634">
        <v>814137</v>
      </c>
      <c r="DE29" s="639"/>
      <c r="DF29" s="639"/>
      <c r="DG29" s="639"/>
      <c r="DH29" s="639"/>
      <c r="DI29" s="639"/>
      <c r="DJ29" s="639"/>
      <c r="DK29" s="640"/>
      <c r="DL29" s="634">
        <v>814137</v>
      </c>
      <c r="DM29" s="639"/>
      <c r="DN29" s="639"/>
      <c r="DO29" s="639"/>
      <c r="DP29" s="639"/>
      <c r="DQ29" s="639"/>
      <c r="DR29" s="639"/>
      <c r="DS29" s="639"/>
      <c r="DT29" s="639"/>
      <c r="DU29" s="639"/>
      <c r="DV29" s="640"/>
      <c r="DW29" s="631">
        <v>13.4</v>
      </c>
      <c r="DX29" s="641"/>
      <c r="DY29" s="641"/>
      <c r="DZ29" s="641"/>
      <c r="EA29" s="641"/>
      <c r="EB29" s="641"/>
      <c r="EC29" s="668"/>
    </row>
    <row r="30" spans="2:133" ht="11.25" customHeight="1" x14ac:dyDescent="0.15">
      <c r="B30" s="625" t="s">
        <v>303</v>
      </c>
      <c r="C30" s="626"/>
      <c r="D30" s="626"/>
      <c r="E30" s="626"/>
      <c r="F30" s="626"/>
      <c r="G30" s="626"/>
      <c r="H30" s="626"/>
      <c r="I30" s="626"/>
      <c r="J30" s="626"/>
      <c r="K30" s="626"/>
      <c r="L30" s="626"/>
      <c r="M30" s="626"/>
      <c r="N30" s="626"/>
      <c r="O30" s="626"/>
      <c r="P30" s="626"/>
      <c r="Q30" s="627"/>
      <c r="R30" s="628">
        <v>131414</v>
      </c>
      <c r="S30" s="629"/>
      <c r="T30" s="629"/>
      <c r="U30" s="629"/>
      <c r="V30" s="629"/>
      <c r="W30" s="629"/>
      <c r="X30" s="629"/>
      <c r="Y30" s="630"/>
      <c r="Z30" s="655">
        <v>1.1000000000000001</v>
      </c>
      <c r="AA30" s="655"/>
      <c r="AB30" s="655"/>
      <c r="AC30" s="655"/>
      <c r="AD30" s="656">
        <v>1338</v>
      </c>
      <c r="AE30" s="656"/>
      <c r="AF30" s="656"/>
      <c r="AG30" s="656"/>
      <c r="AH30" s="656"/>
      <c r="AI30" s="656"/>
      <c r="AJ30" s="656"/>
      <c r="AK30" s="656"/>
      <c r="AL30" s="631">
        <v>0</v>
      </c>
      <c r="AM30" s="632"/>
      <c r="AN30" s="632"/>
      <c r="AO30" s="657"/>
      <c r="AP30" s="687" t="s">
        <v>221</v>
      </c>
      <c r="AQ30" s="688"/>
      <c r="AR30" s="688"/>
      <c r="AS30" s="688"/>
      <c r="AT30" s="688"/>
      <c r="AU30" s="688"/>
      <c r="AV30" s="688"/>
      <c r="AW30" s="688"/>
      <c r="AX30" s="688"/>
      <c r="AY30" s="688"/>
      <c r="AZ30" s="688"/>
      <c r="BA30" s="688"/>
      <c r="BB30" s="688"/>
      <c r="BC30" s="688"/>
      <c r="BD30" s="688"/>
      <c r="BE30" s="688"/>
      <c r="BF30" s="689"/>
      <c r="BG30" s="687" t="s">
        <v>304</v>
      </c>
      <c r="BH30" s="712"/>
      <c r="BI30" s="712"/>
      <c r="BJ30" s="712"/>
      <c r="BK30" s="712"/>
      <c r="BL30" s="712"/>
      <c r="BM30" s="712"/>
      <c r="BN30" s="712"/>
      <c r="BO30" s="712"/>
      <c r="BP30" s="712"/>
      <c r="BQ30" s="713"/>
      <c r="BR30" s="687" t="s">
        <v>305</v>
      </c>
      <c r="BS30" s="712"/>
      <c r="BT30" s="712"/>
      <c r="BU30" s="712"/>
      <c r="BV30" s="712"/>
      <c r="BW30" s="712"/>
      <c r="BX30" s="712"/>
      <c r="BY30" s="712"/>
      <c r="BZ30" s="712"/>
      <c r="CA30" s="712"/>
      <c r="CB30" s="713"/>
      <c r="CD30" s="717"/>
      <c r="CE30" s="718"/>
      <c r="CF30" s="665" t="s">
        <v>306</v>
      </c>
      <c r="CG30" s="666"/>
      <c r="CH30" s="666"/>
      <c r="CI30" s="666"/>
      <c r="CJ30" s="666"/>
      <c r="CK30" s="666"/>
      <c r="CL30" s="666"/>
      <c r="CM30" s="666"/>
      <c r="CN30" s="666"/>
      <c r="CO30" s="666"/>
      <c r="CP30" s="666"/>
      <c r="CQ30" s="667"/>
      <c r="CR30" s="628">
        <v>795482</v>
      </c>
      <c r="CS30" s="629"/>
      <c r="CT30" s="629"/>
      <c r="CU30" s="629"/>
      <c r="CV30" s="629"/>
      <c r="CW30" s="629"/>
      <c r="CX30" s="629"/>
      <c r="CY30" s="630"/>
      <c r="CZ30" s="631">
        <v>7.6</v>
      </c>
      <c r="DA30" s="641"/>
      <c r="DB30" s="641"/>
      <c r="DC30" s="642"/>
      <c r="DD30" s="634">
        <v>782711</v>
      </c>
      <c r="DE30" s="629"/>
      <c r="DF30" s="629"/>
      <c r="DG30" s="629"/>
      <c r="DH30" s="629"/>
      <c r="DI30" s="629"/>
      <c r="DJ30" s="629"/>
      <c r="DK30" s="630"/>
      <c r="DL30" s="634">
        <v>782711</v>
      </c>
      <c r="DM30" s="629"/>
      <c r="DN30" s="629"/>
      <c r="DO30" s="629"/>
      <c r="DP30" s="629"/>
      <c r="DQ30" s="629"/>
      <c r="DR30" s="629"/>
      <c r="DS30" s="629"/>
      <c r="DT30" s="629"/>
      <c r="DU30" s="629"/>
      <c r="DV30" s="630"/>
      <c r="DW30" s="631">
        <v>12.9</v>
      </c>
      <c r="DX30" s="641"/>
      <c r="DY30" s="641"/>
      <c r="DZ30" s="641"/>
      <c r="EA30" s="641"/>
      <c r="EB30" s="641"/>
      <c r="EC30" s="668"/>
    </row>
    <row r="31" spans="2:133" ht="11.25" customHeight="1" x14ac:dyDescent="0.15">
      <c r="B31" s="625" t="s">
        <v>307</v>
      </c>
      <c r="C31" s="626"/>
      <c r="D31" s="626"/>
      <c r="E31" s="626"/>
      <c r="F31" s="626"/>
      <c r="G31" s="626"/>
      <c r="H31" s="626"/>
      <c r="I31" s="626"/>
      <c r="J31" s="626"/>
      <c r="K31" s="626"/>
      <c r="L31" s="626"/>
      <c r="M31" s="626"/>
      <c r="N31" s="626"/>
      <c r="O31" s="626"/>
      <c r="P31" s="626"/>
      <c r="Q31" s="627"/>
      <c r="R31" s="628">
        <v>37415</v>
      </c>
      <c r="S31" s="629"/>
      <c r="T31" s="629"/>
      <c r="U31" s="629"/>
      <c r="V31" s="629"/>
      <c r="W31" s="629"/>
      <c r="X31" s="629"/>
      <c r="Y31" s="630"/>
      <c r="Z31" s="655">
        <v>0.3</v>
      </c>
      <c r="AA31" s="655"/>
      <c r="AB31" s="655"/>
      <c r="AC31" s="655"/>
      <c r="AD31" s="656" t="s">
        <v>128</v>
      </c>
      <c r="AE31" s="656"/>
      <c r="AF31" s="656"/>
      <c r="AG31" s="656"/>
      <c r="AH31" s="656"/>
      <c r="AI31" s="656"/>
      <c r="AJ31" s="656"/>
      <c r="AK31" s="656"/>
      <c r="AL31" s="631" t="s">
        <v>128</v>
      </c>
      <c r="AM31" s="632"/>
      <c r="AN31" s="632"/>
      <c r="AO31" s="657"/>
      <c r="AP31" s="703" t="s">
        <v>308</v>
      </c>
      <c r="AQ31" s="704"/>
      <c r="AR31" s="704"/>
      <c r="AS31" s="704"/>
      <c r="AT31" s="709" t="s">
        <v>309</v>
      </c>
      <c r="AU31" s="366"/>
      <c r="AV31" s="366"/>
      <c r="AW31" s="366"/>
      <c r="AX31" s="696" t="s">
        <v>187</v>
      </c>
      <c r="AY31" s="697"/>
      <c r="AZ31" s="697"/>
      <c r="BA31" s="697"/>
      <c r="BB31" s="697"/>
      <c r="BC31" s="697"/>
      <c r="BD31" s="697"/>
      <c r="BE31" s="697"/>
      <c r="BF31" s="698"/>
      <c r="BG31" s="699">
        <v>99.5</v>
      </c>
      <c r="BH31" s="700"/>
      <c r="BI31" s="700"/>
      <c r="BJ31" s="700"/>
      <c r="BK31" s="700"/>
      <c r="BL31" s="700"/>
      <c r="BM31" s="701">
        <v>98.4</v>
      </c>
      <c r="BN31" s="700"/>
      <c r="BO31" s="700"/>
      <c r="BP31" s="700"/>
      <c r="BQ31" s="702"/>
      <c r="BR31" s="699">
        <v>99.4</v>
      </c>
      <c r="BS31" s="700"/>
      <c r="BT31" s="700"/>
      <c r="BU31" s="700"/>
      <c r="BV31" s="700"/>
      <c r="BW31" s="700"/>
      <c r="BX31" s="701">
        <v>98.1</v>
      </c>
      <c r="BY31" s="700"/>
      <c r="BZ31" s="700"/>
      <c r="CA31" s="700"/>
      <c r="CB31" s="702"/>
      <c r="CD31" s="717"/>
      <c r="CE31" s="718"/>
      <c r="CF31" s="665" t="s">
        <v>310</v>
      </c>
      <c r="CG31" s="666"/>
      <c r="CH31" s="666"/>
      <c r="CI31" s="666"/>
      <c r="CJ31" s="666"/>
      <c r="CK31" s="666"/>
      <c r="CL31" s="666"/>
      <c r="CM31" s="666"/>
      <c r="CN31" s="666"/>
      <c r="CO31" s="666"/>
      <c r="CP31" s="666"/>
      <c r="CQ31" s="667"/>
      <c r="CR31" s="628">
        <v>31426</v>
      </c>
      <c r="CS31" s="639"/>
      <c r="CT31" s="639"/>
      <c r="CU31" s="639"/>
      <c r="CV31" s="639"/>
      <c r="CW31" s="639"/>
      <c r="CX31" s="639"/>
      <c r="CY31" s="640"/>
      <c r="CZ31" s="631">
        <v>0.3</v>
      </c>
      <c r="DA31" s="641"/>
      <c r="DB31" s="641"/>
      <c r="DC31" s="642"/>
      <c r="DD31" s="634">
        <v>31426</v>
      </c>
      <c r="DE31" s="639"/>
      <c r="DF31" s="639"/>
      <c r="DG31" s="639"/>
      <c r="DH31" s="639"/>
      <c r="DI31" s="639"/>
      <c r="DJ31" s="639"/>
      <c r="DK31" s="640"/>
      <c r="DL31" s="634">
        <v>31426</v>
      </c>
      <c r="DM31" s="639"/>
      <c r="DN31" s="639"/>
      <c r="DO31" s="639"/>
      <c r="DP31" s="639"/>
      <c r="DQ31" s="639"/>
      <c r="DR31" s="639"/>
      <c r="DS31" s="639"/>
      <c r="DT31" s="639"/>
      <c r="DU31" s="639"/>
      <c r="DV31" s="640"/>
      <c r="DW31" s="631">
        <v>0.5</v>
      </c>
      <c r="DX31" s="641"/>
      <c r="DY31" s="641"/>
      <c r="DZ31" s="641"/>
      <c r="EA31" s="641"/>
      <c r="EB31" s="641"/>
      <c r="EC31" s="668"/>
    </row>
    <row r="32" spans="2:133" ht="11.25" customHeight="1" x14ac:dyDescent="0.15">
      <c r="B32" s="625" t="s">
        <v>311</v>
      </c>
      <c r="C32" s="626"/>
      <c r="D32" s="626"/>
      <c r="E32" s="626"/>
      <c r="F32" s="626"/>
      <c r="G32" s="626"/>
      <c r="H32" s="626"/>
      <c r="I32" s="626"/>
      <c r="J32" s="626"/>
      <c r="K32" s="626"/>
      <c r="L32" s="626"/>
      <c r="M32" s="626"/>
      <c r="N32" s="626"/>
      <c r="O32" s="626"/>
      <c r="P32" s="626"/>
      <c r="Q32" s="627"/>
      <c r="R32" s="628">
        <v>1334087</v>
      </c>
      <c r="S32" s="629"/>
      <c r="T32" s="629"/>
      <c r="U32" s="629"/>
      <c r="V32" s="629"/>
      <c r="W32" s="629"/>
      <c r="X32" s="629"/>
      <c r="Y32" s="630"/>
      <c r="Z32" s="655">
        <v>11.6</v>
      </c>
      <c r="AA32" s="655"/>
      <c r="AB32" s="655"/>
      <c r="AC32" s="655"/>
      <c r="AD32" s="656" t="s">
        <v>128</v>
      </c>
      <c r="AE32" s="656"/>
      <c r="AF32" s="656"/>
      <c r="AG32" s="656"/>
      <c r="AH32" s="656"/>
      <c r="AI32" s="656"/>
      <c r="AJ32" s="656"/>
      <c r="AK32" s="656"/>
      <c r="AL32" s="631" t="s">
        <v>128</v>
      </c>
      <c r="AM32" s="632"/>
      <c r="AN32" s="632"/>
      <c r="AO32" s="657"/>
      <c r="AP32" s="705"/>
      <c r="AQ32" s="706"/>
      <c r="AR32" s="706"/>
      <c r="AS32" s="706"/>
      <c r="AT32" s="710"/>
      <c r="AU32" s="362" t="s">
        <v>312</v>
      </c>
      <c r="AV32" s="362"/>
      <c r="AW32" s="362"/>
      <c r="AX32" s="625" t="s">
        <v>313</v>
      </c>
      <c r="AY32" s="626"/>
      <c r="AZ32" s="626"/>
      <c r="BA32" s="626"/>
      <c r="BB32" s="626"/>
      <c r="BC32" s="626"/>
      <c r="BD32" s="626"/>
      <c r="BE32" s="626"/>
      <c r="BF32" s="627"/>
      <c r="BG32" s="694">
        <v>99.6</v>
      </c>
      <c r="BH32" s="639"/>
      <c r="BI32" s="639"/>
      <c r="BJ32" s="639"/>
      <c r="BK32" s="639"/>
      <c r="BL32" s="639"/>
      <c r="BM32" s="632">
        <v>99</v>
      </c>
      <c r="BN32" s="695"/>
      <c r="BO32" s="695"/>
      <c r="BP32" s="695"/>
      <c r="BQ32" s="672"/>
      <c r="BR32" s="694">
        <v>99.6</v>
      </c>
      <c r="BS32" s="639"/>
      <c r="BT32" s="639"/>
      <c r="BU32" s="639"/>
      <c r="BV32" s="639"/>
      <c r="BW32" s="639"/>
      <c r="BX32" s="632">
        <v>98.8</v>
      </c>
      <c r="BY32" s="695"/>
      <c r="BZ32" s="695"/>
      <c r="CA32" s="695"/>
      <c r="CB32" s="672"/>
      <c r="CD32" s="719"/>
      <c r="CE32" s="720"/>
      <c r="CF32" s="665" t="s">
        <v>314</v>
      </c>
      <c r="CG32" s="666"/>
      <c r="CH32" s="666"/>
      <c r="CI32" s="666"/>
      <c r="CJ32" s="666"/>
      <c r="CK32" s="666"/>
      <c r="CL32" s="666"/>
      <c r="CM32" s="666"/>
      <c r="CN32" s="666"/>
      <c r="CO32" s="666"/>
      <c r="CP32" s="666"/>
      <c r="CQ32" s="667"/>
      <c r="CR32" s="628">
        <v>68</v>
      </c>
      <c r="CS32" s="629"/>
      <c r="CT32" s="629"/>
      <c r="CU32" s="629"/>
      <c r="CV32" s="629"/>
      <c r="CW32" s="629"/>
      <c r="CX32" s="629"/>
      <c r="CY32" s="630"/>
      <c r="CZ32" s="631">
        <v>0</v>
      </c>
      <c r="DA32" s="641"/>
      <c r="DB32" s="641"/>
      <c r="DC32" s="642"/>
      <c r="DD32" s="634">
        <v>68</v>
      </c>
      <c r="DE32" s="629"/>
      <c r="DF32" s="629"/>
      <c r="DG32" s="629"/>
      <c r="DH32" s="629"/>
      <c r="DI32" s="629"/>
      <c r="DJ32" s="629"/>
      <c r="DK32" s="630"/>
      <c r="DL32" s="634">
        <v>68</v>
      </c>
      <c r="DM32" s="629"/>
      <c r="DN32" s="629"/>
      <c r="DO32" s="629"/>
      <c r="DP32" s="629"/>
      <c r="DQ32" s="629"/>
      <c r="DR32" s="629"/>
      <c r="DS32" s="629"/>
      <c r="DT32" s="629"/>
      <c r="DU32" s="629"/>
      <c r="DV32" s="630"/>
      <c r="DW32" s="631">
        <v>0</v>
      </c>
      <c r="DX32" s="641"/>
      <c r="DY32" s="641"/>
      <c r="DZ32" s="641"/>
      <c r="EA32" s="641"/>
      <c r="EB32" s="641"/>
      <c r="EC32" s="668"/>
    </row>
    <row r="33" spans="2:133" ht="11.25" customHeight="1" x14ac:dyDescent="0.15">
      <c r="B33" s="691" t="s">
        <v>315</v>
      </c>
      <c r="C33" s="692"/>
      <c r="D33" s="692"/>
      <c r="E33" s="692"/>
      <c r="F33" s="692"/>
      <c r="G33" s="692"/>
      <c r="H33" s="692"/>
      <c r="I33" s="692"/>
      <c r="J33" s="692"/>
      <c r="K33" s="692"/>
      <c r="L33" s="692"/>
      <c r="M33" s="692"/>
      <c r="N33" s="692"/>
      <c r="O33" s="692"/>
      <c r="P33" s="692"/>
      <c r="Q33" s="693"/>
      <c r="R33" s="628" t="s">
        <v>128</v>
      </c>
      <c r="S33" s="629"/>
      <c r="T33" s="629"/>
      <c r="U33" s="629"/>
      <c r="V33" s="629"/>
      <c r="W33" s="629"/>
      <c r="X33" s="629"/>
      <c r="Y33" s="630"/>
      <c r="Z33" s="655" t="s">
        <v>128</v>
      </c>
      <c r="AA33" s="655"/>
      <c r="AB33" s="655"/>
      <c r="AC33" s="655"/>
      <c r="AD33" s="656" t="s">
        <v>128</v>
      </c>
      <c r="AE33" s="656"/>
      <c r="AF33" s="656"/>
      <c r="AG33" s="656"/>
      <c r="AH33" s="656"/>
      <c r="AI33" s="656"/>
      <c r="AJ33" s="656"/>
      <c r="AK33" s="656"/>
      <c r="AL33" s="631" t="s">
        <v>128</v>
      </c>
      <c r="AM33" s="632"/>
      <c r="AN33" s="632"/>
      <c r="AO33" s="657"/>
      <c r="AP33" s="707"/>
      <c r="AQ33" s="708"/>
      <c r="AR33" s="708"/>
      <c r="AS33" s="708"/>
      <c r="AT33" s="711"/>
      <c r="AU33" s="360"/>
      <c r="AV33" s="360"/>
      <c r="AW33" s="360"/>
      <c r="AX33" s="605" t="s">
        <v>316</v>
      </c>
      <c r="AY33" s="606"/>
      <c r="AZ33" s="606"/>
      <c r="BA33" s="606"/>
      <c r="BB33" s="606"/>
      <c r="BC33" s="606"/>
      <c r="BD33" s="606"/>
      <c r="BE33" s="606"/>
      <c r="BF33" s="607"/>
      <c r="BG33" s="690">
        <v>99.5</v>
      </c>
      <c r="BH33" s="609"/>
      <c r="BI33" s="609"/>
      <c r="BJ33" s="609"/>
      <c r="BK33" s="609"/>
      <c r="BL33" s="609"/>
      <c r="BM33" s="647">
        <v>98</v>
      </c>
      <c r="BN33" s="609"/>
      <c r="BO33" s="609"/>
      <c r="BP33" s="609"/>
      <c r="BQ33" s="658"/>
      <c r="BR33" s="690">
        <v>99.3</v>
      </c>
      <c r="BS33" s="609"/>
      <c r="BT33" s="609"/>
      <c r="BU33" s="609"/>
      <c r="BV33" s="609"/>
      <c r="BW33" s="609"/>
      <c r="BX33" s="647">
        <v>97.6</v>
      </c>
      <c r="BY33" s="609"/>
      <c r="BZ33" s="609"/>
      <c r="CA33" s="609"/>
      <c r="CB33" s="658"/>
      <c r="CD33" s="665" t="s">
        <v>317</v>
      </c>
      <c r="CE33" s="666"/>
      <c r="CF33" s="666"/>
      <c r="CG33" s="666"/>
      <c r="CH33" s="666"/>
      <c r="CI33" s="666"/>
      <c r="CJ33" s="666"/>
      <c r="CK33" s="666"/>
      <c r="CL33" s="666"/>
      <c r="CM33" s="666"/>
      <c r="CN33" s="666"/>
      <c r="CO33" s="666"/>
      <c r="CP33" s="666"/>
      <c r="CQ33" s="667"/>
      <c r="CR33" s="628">
        <v>4965046</v>
      </c>
      <c r="CS33" s="639"/>
      <c r="CT33" s="639"/>
      <c r="CU33" s="639"/>
      <c r="CV33" s="639"/>
      <c r="CW33" s="639"/>
      <c r="CX33" s="639"/>
      <c r="CY33" s="640"/>
      <c r="CZ33" s="631">
        <v>47.4</v>
      </c>
      <c r="DA33" s="641"/>
      <c r="DB33" s="641"/>
      <c r="DC33" s="642"/>
      <c r="DD33" s="634">
        <v>3221408</v>
      </c>
      <c r="DE33" s="639"/>
      <c r="DF33" s="639"/>
      <c r="DG33" s="639"/>
      <c r="DH33" s="639"/>
      <c r="DI33" s="639"/>
      <c r="DJ33" s="639"/>
      <c r="DK33" s="640"/>
      <c r="DL33" s="634">
        <v>2041116</v>
      </c>
      <c r="DM33" s="639"/>
      <c r="DN33" s="639"/>
      <c r="DO33" s="639"/>
      <c r="DP33" s="639"/>
      <c r="DQ33" s="639"/>
      <c r="DR33" s="639"/>
      <c r="DS33" s="639"/>
      <c r="DT33" s="639"/>
      <c r="DU33" s="639"/>
      <c r="DV33" s="640"/>
      <c r="DW33" s="631">
        <v>33.6</v>
      </c>
      <c r="DX33" s="641"/>
      <c r="DY33" s="641"/>
      <c r="DZ33" s="641"/>
      <c r="EA33" s="641"/>
      <c r="EB33" s="641"/>
      <c r="EC33" s="668"/>
    </row>
    <row r="34" spans="2:133" ht="11.25" customHeight="1" x14ac:dyDescent="0.15">
      <c r="B34" s="625" t="s">
        <v>318</v>
      </c>
      <c r="C34" s="626"/>
      <c r="D34" s="626"/>
      <c r="E34" s="626"/>
      <c r="F34" s="626"/>
      <c r="G34" s="626"/>
      <c r="H34" s="626"/>
      <c r="I34" s="626"/>
      <c r="J34" s="626"/>
      <c r="K34" s="626"/>
      <c r="L34" s="626"/>
      <c r="M34" s="626"/>
      <c r="N34" s="626"/>
      <c r="O34" s="626"/>
      <c r="P34" s="626"/>
      <c r="Q34" s="627"/>
      <c r="R34" s="628">
        <v>495077</v>
      </c>
      <c r="S34" s="629"/>
      <c r="T34" s="629"/>
      <c r="U34" s="629"/>
      <c r="V34" s="629"/>
      <c r="W34" s="629"/>
      <c r="X34" s="629"/>
      <c r="Y34" s="630"/>
      <c r="Z34" s="655">
        <v>4.3</v>
      </c>
      <c r="AA34" s="655"/>
      <c r="AB34" s="655"/>
      <c r="AC34" s="655"/>
      <c r="AD34" s="656" t="s">
        <v>128</v>
      </c>
      <c r="AE34" s="656"/>
      <c r="AF34" s="656"/>
      <c r="AG34" s="656"/>
      <c r="AH34" s="656"/>
      <c r="AI34" s="656"/>
      <c r="AJ34" s="656"/>
      <c r="AK34" s="656"/>
      <c r="AL34" s="631" t="s">
        <v>128</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5" t="s">
        <v>319</v>
      </c>
      <c r="CE34" s="666"/>
      <c r="CF34" s="666"/>
      <c r="CG34" s="666"/>
      <c r="CH34" s="666"/>
      <c r="CI34" s="666"/>
      <c r="CJ34" s="666"/>
      <c r="CK34" s="666"/>
      <c r="CL34" s="666"/>
      <c r="CM34" s="666"/>
      <c r="CN34" s="666"/>
      <c r="CO34" s="666"/>
      <c r="CP34" s="666"/>
      <c r="CQ34" s="667"/>
      <c r="CR34" s="628">
        <v>1503087</v>
      </c>
      <c r="CS34" s="629"/>
      <c r="CT34" s="629"/>
      <c r="CU34" s="629"/>
      <c r="CV34" s="629"/>
      <c r="CW34" s="629"/>
      <c r="CX34" s="629"/>
      <c r="CY34" s="630"/>
      <c r="CZ34" s="631">
        <v>14.4</v>
      </c>
      <c r="DA34" s="641"/>
      <c r="DB34" s="641"/>
      <c r="DC34" s="642"/>
      <c r="DD34" s="634">
        <v>870504</v>
      </c>
      <c r="DE34" s="629"/>
      <c r="DF34" s="629"/>
      <c r="DG34" s="629"/>
      <c r="DH34" s="629"/>
      <c r="DI34" s="629"/>
      <c r="DJ34" s="629"/>
      <c r="DK34" s="630"/>
      <c r="DL34" s="634">
        <v>733172</v>
      </c>
      <c r="DM34" s="629"/>
      <c r="DN34" s="629"/>
      <c r="DO34" s="629"/>
      <c r="DP34" s="629"/>
      <c r="DQ34" s="629"/>
      <c r="DR34" s="629"/>
      <c r="DS34" s="629"/>
      <c r="DT34" s="629"/>
      <c r="DU34" s="629"/>
      <c r="DV34" s="630"/>
      <c r="DW34" s="631">
        <v>12.1</v>
      </c>
      <c r="DX34" s="641"/>
      <c r="DY34" s="641"/>
      <c r="DZ34" s="641"/>
      <c r="EA34" s="641"/>
      <c r="EB34" s="641"/>
      <c r="EC34" s="668"/>
    </row>
    <row r="35" spans="2:133" ht="11.25" customHeight="1" x14ac:dyDescent="0.15">
      <c r="B35" s="625" t="s">
        <v>320</v>
      </c>
      <c r="C35" s="626"/>
      <c r="D35" s="626"/>
      <c r="E35" s="626"/>
      <c r="F35" s="626"/>
      <c r="G35" s="626"/>
      <c r="H35" s="626"/>
      <c r="I35" s="626"/>
      <c r="J35" s="626"/>
      <c r="K35" s="626"/>
      <c r="L35" s="626"/>
      <c r="M35" s="626"/>
      <c r="N35" s="626"/>
      <c r="O35" s="626"/>
      <c r="P35" s="626"/>
      <c r="Q35" s="627"/>
      <c r="R35" s="628">
        <v>62529</v>
      </c>
      <c r="S35" s="629"/>
      <c r="T35" s="629"/>
      <c r="U35" s="629"/>
      <c r="V35" s="629"/>
      <c r="W35" s="629"/>
      <c r="X35" s="629"/>
      <c r="Y35" s="630"/>
      <c r="Z35" s="655">
        <v>0.5</v>
      </c>
      <c r="AA35" s="655"/>
      <c r="AB35" s="655"/>
      <c r="AC35" s="655"/>
      <c r="AD35" s="656">
        <v>24781</v>
      </c>
      <c r="AE35" s="656"/>
      <c r="AF35" s="656"/>
      <c r="AG35" s="656"/>
      <c r="AH35" s="656"/>
      <c r="AI35" s="656"/>
      <c r="AJ35" s="656"/>
      <c r="AK35" s="656"/>
      <c r="AL35" s="631">
        <v>0.4</v>
      </c>
      <c r="AM35" s="632"/>
      <c r="AN35" s="632"/>
      <c r="AO35" s="657"/>
      <c r="AP35" s="218"/>
      <c r="AQ35" s="687" t="s">
        <v>321</v>
      </c>
      <c r="AR35" s="688"/>
      <c r="AS35" s="688"/>
      <c r="AT35" s="688"/>
      <c r="AU35" s="688"/>
      <c r="AV35" s="688"/>
      <c r="AW35" s="688"/>
      <c r="AX35" s="688"/>
      <c r="AY35" s="688"/>
      <c r="AZ35" s="688"/>
      <c r="BA35" s="688"/>
      <c r="BB35" s="688"/>
      <c r="BC35" s="688"/>
      <c r="BD35" s="688"/>
      <c r="BE35" s="688"/>
      <c r="BF35" s="689"/>
      <c r="BG35" s="687" t="s">
        <v>322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5" t="s">
        <v>323</v>
      </c>
      <c r="CE35" s="666"/>
      <c r="CF35" s="666"/>
      <c r="CG35" s="666"/>
      <c r="CH35" s="666"/>
      <c r="CI35" s="666"/>
      <c r="CJ35" s="666"/>
      <c r="CK35" s="666"/>
      <c r="CL35" s="666"/>
      <c r="CM35" s="666"/>
      <c r="CN35" s="666"/>
      <c r="CO35" s="666"/>
      <c r="CP35" s="666"/>
      <c r="CQ35" s="667"/>
      <c r="CR35" s="628">
        <v>53442</v>
      </c>
      <c r="CS35" s="639"/>
      <c r="CT35" s="639"/>
      <c r="CU35" s="639"/>
      <c r="CV35" s="639"/>
      <c r="CW35" s="639"/>
      <c r="CX35" s="639"/>
      <c r="CY35" s="640"/>
      <c r="CZ35" s="631">
        <v>0.5</v>
      </c>
      <c r="DA35" s="641"/>
      <c r="DB35" s="641"/>
      <c r="DC35" s="642"/>
      <c r="DD35" s="634">
        <v>31903</v>
      </c>
      <c r="DE35" s="639"/>
      <c r="DF35" s="639"/>
      <c r="DG35" s="639"/>
      <c r="DH35" s="639"/>
      <c r="DI35" s="639"/>
      <c r="DJ35" s="639"/>
      <c r="DK35" s="640"/>
      <c r="DL35" s="634">
        <v>28956</v>
      </c>
      <c r="DM35" s="639"/>
      <c r="DN35" s="639"/>
      <c r="DO35" s="639"/>
      <c r="DP35" s="639"/>
      <c r="DQ35" s="639"/>
      <c r="DR35" s="639"/>
      <c r="DS35" s="639"/>
      <c r="DT35" s="639"/>
      <c r="DU35" s="639"/>
      <c r="DV35" s="640"/>
      <c r="DW35" s="631">
        <v>0.5</v>
      </c>
      <c r="DX35" s="641"/>
      <c r="DY35" s="641"/>
      <c r="DZ35" s="641"/>
      <c r="EA35" s="641"/>
      <c r="EB35" s="641"/>
      <c r="EC35" s="668"/>
    </row>
    <row r="36" spans="2:133" ht="11.25" customHeight="1" x14ac:dyDescent="0.15">
      <c r="B36" s="625" t="s">
        <v>324</v>
      </c>
      <c r="C36" s="626"/>
      <c r="D36" s="626"/>
      <c r="E36" s="626"/>
      <c r="F36" s="626"/>
      <c r="G36" s="626"/>
      <c r="H36" s="626"/>
      <c r="I36" s="626"/>
      <c r="J36" s="626"/>
      <c r="K36" s="626"/>
      <c r="L36" s="626"/>
      <c r="M36" s="626"/>
      <c r="N36" s="626"/>
      <c r="O36" s="626"/>
      <c r="P36" s="626"/>
      <c r="Q36" s="627"/>
      <c r="R36" s="628">
        <v>31518</v>
      </c>
      <c r="S36" s="629"/>
      <c r="T36" s="629"/>
      <c r="U36" s="629"/>
      <c r="V36" s="629"/>
      <c r="W36" s="629"/>
      <c r="X36" s="629"/>
      <c r="Y36" s="630"/>
      <c r="Z36" s="655">
        <v>0.3</v>
      </c>
      <c r="AA36" s="655"/>
      <c r="AB36" s="655"/>
      <c r="AC36" s="655"/>
      <c r="AD36" s="656" t="s">
        <v>128</v>
      </c>
      <c r="AE36" s="656"/>
      <c r="AF36" s="656"/>
      <c r="AG36" s="656"/>
      <c r="AH36" s="656"/>
      <c r="AI36" s="656"/>
      <c r="AJ36" s="656"/>
      <c r="AK36" s="656"/>
      <c r="AL36" s="631" t="s">
        <v>128</v>
      </c>
      <c r="AM36" s="632"/>
      <c r="AN36" s="632"/>
      <c r="AO36" s="657"/>
      <c r="AP36" s="218"/>
      <c r="AQ36" s="678" t="s">
        <v>325</v>
      </c>
      <c r="AR36" s="679"/>
      <c r="AS36" s="679"/>
      <c r="AT36" s="679"/>
      <c r="AU36" s="679"/>
      <c r="AV36" s="679"/>
      <c r="AW36" s="679"/>
      <c r="AX36" s="679"/>
      <c r="AY36" s="680"/>
      <c r="AZ36" s="681">
        <v>1624750</v>
      </c>
      <c r="BA36" s="682"/>
      <c r="BB36" s="682"/>
      <c r="BC36" s="682"/>
      <c r="BD36" s="682"/>
      <c r="BE36" s="682"/>
      <c r="BF36" s="683"/>
      <c r="BG36" s="684" t="s">
        <v>326</v>
      </c>
      <c r="BH36" s="685"/>
      <c r="BI36" s="685"/>
      <c r="BJ36" s="685"/>
      <c r="BK36" s="685"/>
      <c r="BL36" s="685"/>
      <c r="BM36" s="685"/>
      <c r="BN36" s="685"/>
      <c r="BO36" s="685"/>
      <c r="BP36" s="685"/>
      <c r="BQ36" s="685"/>
      <c r="BR36" s="685"/>
      <c r="BS36" s="685"/>
      <c r="BT36" s="685"/>
      <c r="BU36" s="686"/>
      <c r="BV36" s="681">
        <v>45602</v>
      </c>
      <c r="BW36" s="682"/>
      <c r="BX36" s="682"/>
      <c r="BY36" s="682"/>
      <c r="BZ36" s="682"/>
      <c r="CA36" s="682"/>
      <c r="CB36" s="683"/>
      <c r="CD36" s="665" t="s">
        <v>327</v>
      </c>
      <c r="CE36" s="666"/>
      <c r="CF36" s="666"/>
      <c r="CG36" s="666"/>
      <c r="CH36" s="666"/>
      <c r="CI36" s="666"/>
      <c r="CJ36" s="666"/>
      <c r="CK36" s="666"/>
      <c r="CL36" s="666"/>
      <c r="CM36" s="666"/>
      <c r="CN36" s="666"/>
      <c r="CO36" s="666"/>
      <c r="CP36" s="666"/>
      <c r="CQ36" s="667"/>
      <c r="CR36" s="628">
        <v>2065412</v>
      </c>
      <c r="CS36" s="629"/>
      <c r="CT36" s="629"/>
      <c r="CU36" s="629"/>
      <c r="CV36" s="629"/>
      <c r="CW36" s="629"/>
      <c r="CX36" s="629"/>
      <c r="CY36" s="630"/>
      <c r="CZ36" s="631">
        <v>19.7</v>
      </c>
      <c r="DA36" s="641"/>
      <c r="DB36" s="641"/>
      <c r="DC36" s="642"/>
      <c r="DD36" s="634">
        <v>1159158</v>
      </c>
      <c r="DE36" s="629"/>
      <c r="DF36" s="629"/>
      <c r="DG36" s="629"/>
      <c r="DH36" s="629"/>
      <c r="DI36" s="629"/>
      <c r="DJ36" s="629"/>
      <c r="DK36" s="630"/>
      <c r="DL36" s="634">
        <v>523784</v>
      </c>
      <c r="DM36" s="629"/>
      <c r="DN36" s="629"/>
      <c r="DO36" s="629"/>
      <c r="DP36" s="629"/>
      <c r="DQ36" s="629"/>
      <c r="DR36" s="629"/>
      <c r="DS36" s="629"/>
      <c r="DT36" s="629"/>
      <c r="DU36" s="629"/>
      <c r="DV36" s="630"/>
      <c r="DW36" s="631">
        <v>8.6</v>
      </c>
      <c r="DX36" s="641"/>
      <c r="DY36" s="641"/>
      <c r="DZ36" s="641"/>
      <c r="EA36" s="641"/>
      <c r="EB36" s="641"/>
      <c r="EC36" s="668"/>
    </row>
    <row r="37" spans="2:133" ht="11.25" customHeight="1" x14ac:dyDescent="0.15">
      <c r="B37" s="625" t="s">
        <v>328</v>
      </c>
      <c r="C37" s="626"/>
      <c r="D37" s="626"/>
      <c r="E37" s="626"/>
      <c r="F37" s="626"/>
      <c r="G37" s="626"/>
      <c r="H37" s="626"/>
      <c r="I37" s="626"/>
      <c r="J37" s="626"/>
      <c r="K37" s="626"/>
      <c r="L37" s="626"/>
      <c r="M37" s="626"/>
      <c r="N37" s="626"/>
      <c r="O37" s="626"/>
      <c r="P37" s="626"/>
      <c r="Q37" s="627"/>
      <c r="R37" s="628">
        <v>714958</v>
      </c>
      <c r="S37" s="629"/>
      <c r="T37" s="629"/>
      <c r="U37" s="629"/>
      <c r="V37" s="629"/>
      <c r="W37" s="629"/>
      <c r="X37" s="629"/>
      <c r="Y37" s="630"/>
      <c r="Z37" s="655">
        <v>6.2</v>
      </c>
      <c r="AA37" s="655"/>
      <c r="AB37" s="655"/>
      <c r="AC37" s="655"/>
      <c r="AD37" s="656" t="s">
        <v>128</v>
      </c>
      <c r="AE37" s="656"/>
      <c r="AF37" s="656"/>
      <c r="AG37" s="656"/>
      <c r="AH37" s="656"/>
      <c r="AI37" s="656"/>
      <c r="AJ37" s="656"/>
      <c r="AK37" s="656"/>
      <c r="AL37" s="631" t="s">
        <v>128</v>
      </c>
      <c r="AM37" s="632"/>
      <c r="AN37" s="632"/>
      <c r="AO37" s="657"/>
      <c r="AQ37" s="669" t="s">
        <v>329</v>
      </c>
      <c r="AR37" s="670"/>
      <c r="AS37" s="670"/>
      <c r="AT37" s="670"/>
      <c r="AU37" s="670"/>
      <c r="AV37" s="670"/>
      <c r="AW37" s="670"/>
      <c r="AX37" s="670"/>
      <c r="AY37" s="671"/>
      <c r="AZ37" s="628">
        <v>320418</v>
      </c>
      <c r="BA37" s="629"/>
      <c r="BB37" s="629"/>
      <c r="BC37" s="629"/>
      <c r="BD37" s="639"/>
      <c r="BE37" s="639"/>
      <c r="BF37" s="672"/>
      <c r="BG37" s="665" t="s">
        <v>330</v>
      </c>
      <c r="BH37" s="666"/>
      <c r="BI37" s="666"/>
      <c r="BJ37" s="666"/>
      <c r="BK37" s="666"/>
      <c r="BL37" s="666"/>
      <c r="BM37" s="666"/>
      <c r="BN37" s="666"/>
      <c r="BO37" s="666"/>
      <c r="BP37" s="666"/>
      <c r="BQ37" s="666"/>
      <c r="BR37" s="666"/>
      <c r="BS37" s="666"/>
      <c r="BT37" s="666"/>
      <c r="BU37" s="667"/>
      <c r="BV37" s="628">
        <v>19852</v>
      </c>
      <c r="BW37" s="629"/>
      <c r="BX37" s="629"/>
      <c r="BY37" s="629"/>
      <c r="BZ37" s="629"/>
      <c r="CA37" s="629"/>
      <c r="CB37" s="673"/>
      <c r="CD37" s="665" t="s">
        <v>331</v>
      </c>
      <c r="CE37" s="666"/>
      <c r="CF37" s="666"/>
      <c r="CG37" s="666"/>
      <c r="CH37" s="666"/>
      <c r="CI37" s="666"/>
      <c r="CJ37" s="666"/>
      <c r="CK37" s="666"/>
      <c r="CL37" s="666"/>
      <c r="CM37" s="666"/>
      <c r="CN37" s="666"/>
      <c r="CO37" s="666"/>
      <c r="CP37" s="666"/>
      <c r="CQ37" s="667"/>
      <c r="CR37" s="628">
        <v>19904</v>
      </c>
      <c r="CS37" s="639"/>
      <c r="CT37" s="639"/>
      <c r="CU37" s="639"/>
      <c r="CV37" s="639"/>
      <c r="CW37" s="639"/>
      <c r="CX37" s="639"/>
      <c r="CY37" s="640"/>
      <c r="CZ37" s="631">
        <v>0.2</v>
      </c>
      <c r="DA37" s="641"/>
      <c r="DB37" s="641"/>
      <c r="DC37" s="642"/>
      <c r="DD37" s="634">
        <v>19904</v>
      </c>
      <c r="DE37" s="639"/>
      <c r="DF37" s="639"/>
      <c r="DG37" s="639"/>
      <c r="DH37" s="639"/>
      <c r="DI37" s="639"/>
      <c r="DJ37" s="639"/>
      <c r="DK37" s="640"/>
      <c r="DL37" s="634">
        <v>19904</v>
      </c>
      <c r="DM37" s="639"/>
      <c r="DN37" s="639"/>
      <c r="DO37" s="639"/>
      <c r="DP37" s="639"/>
      <c r="DQ37" s="639"/>
      <c r="DR37" s="639"/>
      <c r="DS37" s="639"/>
      <c r="DT37" s="639"/>
      <c r="DU37" s="639"/>
      <c r="DV37" s="640"/>
      <c r="DW37" s="631">
        <v>0.3</v>
      </c>
      <c r="DX37" s="641"/>
      <c r="DY37" s="641"/>
      <c r="DZ37" s="641"/>
      <c r="EA37" s="641"/>
      <c r="EB37" s="641"/>
      <c r="EC37" s="668"/>
    </row>
    <row r="38" spans="2:133" ht="11.25" customHeight="1" x14ac:dyDescent="0.15">
      <c r="B38" s="625" t="s">
        <v>332</v>
      </c>
      <c r="C38" s="626"/>
      <c r="D38" s="626"/>
      <c r="E38" s="626"/>
      <c r="F38" s="626"/>
      <c r="G38" s="626"/>
      <c r="H38" s="626"/>
      <c r="I38" s="626"/>
      <c r="J38" s="626"/>
      <c r="K38" s="626"/>
      <c r="L38" s="626"/>
      <c r="M38" s="626"/>
      <c r="N38" s="626"/>
      <c r="O38" s="626"/>
      <c r="P38" s="626"/>
      <c r="Q38" s="627"/>
      <c r="R38" s="628">
        <v>695665</v>
      </c>
      <c r="S38" s="629"/>
      <c r="T38" s="629"/>
      <c r="U38" s="629"/>
      <c r="V38" s="629"/>
      <c r="W38" s="629"/>
      <c r="X38" s="629"/>
      <c r="Y38" s="630"/>
      <c r="Z38" s="655">
        <v>6.1</v>
      </c>
      <c r="AA38" s="655"/>
      <c r="AB38" s="655"/>
      <c r="AC38" s="655"/>
      <c r="AD38" s="656" t="s">
        <v>128</v>
      </c>
      <c r="AE38" s="656"/>
      <c r="AF38" s="656"/>
      <c r="AG38" s="656"/>
      <c r="AH38" s="656"/>
      <c r="AI38" s="656"/>
      <c r="AJ38" s="656"/>
      <c r="AK38" s="656"/>
      <c r="AL38" s="631" t="s">
        <v>128</v>
      </c>
      <c r="AM38" s="632"/>
      <c r="AN38" s="632"/>
      <c r="AO38" s="657"/>
      <c r="AQ38" s="669" t="s">
        <v>333</v>
      </c>
      <c r="AR38" s="670"/>
      <c r="AS38" s="670"/>
      <c r="AT38" s="670"/>
      <c r="AU38" s="670"/>
      <c r="AV38" s="670"/>
      <c r="AW38" s="670"/>
      <c r="AX38" s="670"/>
      <c r="AY38" s="671"/>
      <c r="AZ38" s="628">
        <v>307760</v>
      </c>
      <c r="BA38" s="629"/>
      <c r="BB38" s="629"/>
      <c r="BC38" s="629"/>
      <c r="BD38" s="639"/>
      <c r="BE38" s="639"/>
      <c r="BF38" s="672"/>
      <c r="BG38" s="665" t="s">
        <v>334</v>
      </c>
      <c r="BH38" s="666"/>
      <c r="BI38" s="666"/>
      <c r="BJ38" s="666"/>
      <c r="BK38" s="666"/>
      <c r="BL38" s="666"/>
      <c r="BM38" s="666"/>
      <c r="BN38" s="666"/>
      <c r="BO38" s="666"/>
      <c r="BP38" s="666"/>
      <c r="BQ38" s="666"/>
      <c r="BR38" s="666"/>
      <c r="BS38" s="666"/>
      <c r="BT38" s="666"/>
      <c r="BU38" s="667"/>
      <c r="BV38" s="628">
        <v>1347</v>
      </c>
      <c r="BW38" s="629"/>
      <c r="BX38" s="629"/>
      <c r="BY38" s="629"/>
      <c r="BZ38" s="629"/>
      <c r="CA38" s="629"/>
      <c r="CB38" s="673"/>
      <c r="CD38" s="665" t="s">
        <v>335</v>
      </c>
      <c r="CE38" s="666"/>
      <c r="CF38" s="666"/>
      <c r="CG38" s="666"/>
      <c r="CH38" s="666"/>
      <c r="CI38" s="666"/>
      <c r="CJ38" s="666"/>
      <c r="CK38" s="666"/>
      <c r="CL38" s="666"/>
      <c r="CM38" s="666"/>
      <c r="CN38" s="666"/>
      <c r="CO38" s="666"/>
      <c r="CP38" s="666"/>
      <c r="CQ38" s="667"/>
      <c r="CR38" s="628">
        <v>1025976</v>
      </c>
      <c r="CS38" s="629"/>
      <c r="CT38" s="629"/>
      <c r="CU38" s="629"/>
      <c r="CV38" s="629"/>
      <c r="CW38" s="629"/>
      <c r="CX38" s="629"/>
      <c r="CY38" s="630"/>
      <c r="CZ38" s="631">
        <v>9.8000000000000007</v>
      </c>
      <c r="DA38" s="641"/>
      <c r="DB38" s="641"/>
      <c r="DC38" s="642"/>
      <c r="DD38" s="634">
        <v>901973</v>
      </c>
      <c r="DE38" s="629"/>
      <c r="DF38" s="629"/>
      <c r="DG38" s="629"/>
      <c r="DH38" s="629"/>
      <c r="DI38" s="629"/>
      <c r="DJ38" s="629"/>
      <c r="DK38" s="630"/>
      <c r="DL38" s="634">
        <v>753509</v>
      </c>
      <c r="DM38" s="629"/>
      <c r="DN38" s="629"/>
      <c r="DO38" s="629"/>
      <c r="DP38" s="629"/>
      <c r="DQ38" s="629"/>
      <c r="DR38" s="629"/>
      <c r="DS38" s="629"/>
      <c r="DT38" s="629"/>
      <c r="DU38" s="629"/>
      <c r="DV38" s="630"/>
      <c r="DW38" s="631">
        <v>12.4</v>
      </c>
      <c r="DX38" s="641"/>
      <c r="DY38" s="641"/>
      <c r="DZ38" s="641"/>
      <c r="EA38" s="641"/>
      <c r="EB38" s="641"/>
      <c r="EC38" s="668"/>
    </row>
    <row r="39" spans="2:133" ht="11.25" customHeight="1" x14ac:dyDescent="0.15">
      <c r="B39" s="625" t="s">
        <v>336</v>
      </c>
      <c r="C39" s="626"/>
      <c r="D39" s="626"/>
      <c r="E39" s="626"/>
      <c r="F39" s="626"/>
      <c r="G39" s="626"/>
      <c r="H39" s="626"/>
      <c r="I39" s="626"/>
      <c r="J39" s="626"/>
      <c r="K39" s="626"/>
      <c r="L39" s="626"/>
      <c r="M39" s="626"/>
      <c r="N39" s="626"/>
      <c r="O39" s="626"/>
      <c r="P39" s="626"/>
      <c r="Q39" s="627"/>
      <c r="R39" s="628">
        <v>154230</v>
      </c>
      <c r="S39" s="629"/>
      <c r="T39" s="629"/>
      <c r="U39" s="629"/>
      <c r="V39" s="629"/>
      <c r="W39" s="629"/>
      <c r="X39" s="629"/>
      <c r="Y39" s="630"/>
      <c r="Z39" s="655">
        <v>1.3</v>
      </c>
      <c r="AA39" s="655"/>
      <c r="AB39" s="655"/>
      <c r="AC39" s="655"/>
      <c r="AD39" s="656">
        <v>4199</v>
      </c>
      <c r="AE39" s="656"/>
      <c r="AF39" s="656"/>
      <c r="AG39" s="656"/>
      <c r="AH39" s="656"/>
      <c r="AI39" s="656"/>
      <c r="AJ39" s="656"/>
      <c r="AK39" s="656"/>
      <c r="AL39" s="631">
        <v>0.1</v>
      </c>
      <c r="AM39" s="632"/>
      <c r="AN39" s="632"/>
      <c r="AO39" s="657"/>
      <c r="AQ39" s="669" t="s">
        <v>337</v>
      </c>
      <c r="AR39" s="670"/>
      <c r="AS39" s="670"/>
      <c r="AT39" s="670"/>
      <c r="AU39" s="670"/>
      <c r="AV39" s="670"/>
      <c r="AW39" s="670"/>
      <c r="AX39" s="670"/>
      <c r="AY39" s="671"/>
      <c r="AZ39" s="628">
        <v>218485</v>
      </c>
      <c r="BA39" s="629"/>
      <c r="BB39" s="629"/>
      <c r="BC39" s="629"/>
      <c r="BD39" s="639"/>
      <c r="BE39" s="639"/>
      <c r="BF39" s="672"/>
      <c r="BG39" s="665" t="s">
        <v>338</v>
      </c>
      <c r="BH39" s="666"/>
      <c r="BI39" s="666"/>
      <c r="BJ39" s="666"/>
      <c r="BK39" s="666"/>
      <c r="BL39" s="666"/>
      <c r="BM39" s="666"/>
      <c r="BN39" s="666"/>
      <c r="BO39" s="666"/>
      <c r="BP39" s="666"/>
      <c r="BQ39" s="666"/>
      <c r="BR39" s="666"/>
      <c r="BS39" s="666"/>
      <c r="BT39" s="666"/>
      <c r="BU39" s="667"/>
      <c r="BV39" s="628">
        <v>2016</v>
      </c>
      <c r="BW39" s="629"/>
      <c r="BX39" s="629"/>
      <c r="BY39" s="629"/>
      <c r="BZ39" s="629"/>
      <c r="CA39" s="629"/>
      <c r="CB39" s="673"/>
      <c r="CD39" s="665" t="s">
        <v>339</v>
      </c>
      <c r="CE39" s="666"/>
      <c r="CF39" s="666"/>
      <c r="CG39" s="666"/>
      <c r="CH39" s="666"/>
      <c r="CI39" s="666"/>
      <c r="CJ39" s="666"/>
      <c r="CK39" s="666"/>
      <c r="CL39" s="666"/>
      <c r="CM39" s="666"/>
      <c r="CN39" s="666"/>
      <c r="CO39" s="666"/>
      <c r="CP39" s="666"/>
      <c r="CQ39" s="667"/>
      <c r="CR39" s="628">
        <v>291729</v>
      </c>
      <c r="CS39" s="639"/>
      <c r="CT39" s="639"/>
      <c r="CU39" s="639"/>
      <c r="CV39" s="639"/>
      <c r="CW39" s="639"/>
      <c r="CX39" s="639"/>
      <c r="CY39" s="640"/>
      <c r="CZ39" s="631">
        <v>2.8</v>
      </c>
      <c r="DA39" s="641"/>
      <c r="DB39" s="641"/>
      <c r="DC39" s="642"/>
      <c r="DD39" s="634">
        <v>252175</v>
      </c>
      <c r="DE39" s="639"/>
      <c r="DF39" s="639"/>
      <c r="DG39" s="639"/>
      <c r="DH39" s="639"/>
      <c r="DI39" s="639"/>
      <c r="DJ39" s="639"/>
      <c r="DK39" s="640"/>
      <c r="DL39" s="634" t="s">
        <v>128</v>
      </c>
      <c r="DM39" s="639"/>
      <c r="DN39" s="639"/>
      <c r="DO39" s="639"/>
      <c r="DP39" s="639"/>
      <c r="DQ39" s="639"/>
      <c r="DR39" s="639"/>
      <c r="DS39" s="639"/>
      <c r="DT39" s="639"/>
      <c r="DU39" s="639"/>
      <c r="DV39" s="640"/>
      <c r="DW39" s="631" t="s">
        <v>128</v>
      </c>
      <c r="DX39" s="641"/>
      <c r="DY39" s="641"/>
      <c r="DZ39" s="641"/>
      <c r="EA39" s="641"/>
      <c r="EB39" s="641"/>
      <c r="EC39" s="668"/>
    </row>
    <row r="40" spans="2:133" ht="11.25" customHeight="1" x14ac:dyDescent="0.15">
      <c r="B40" s="625" t="s">
        <v>340</v>
      </c>
      <c r="C40" s="626"/>
      <c r="D40" s="626"/>
      <c r="E40" s="626"/>
      <c r="F40" s="626"/>
      <c r="G40" s="626"/>
      <c r="H40" s="626"/>
      <c r="I40" s="626"/>
      <c r="J40" s="626"/>
      <c r="K40" s="626"/>
      <c r="L40" s="626"/>
      <c r="M40" s="626"/>
      <c r="N40" s="626"/>
      <c r="O40" s="626"/>
      <c r="P40" s="626"/>
      <c r="Q40" s="627"/>
      <c r="R40" s="628">
        <v>1379600</v>
      </c>
      <c r="S40" s="629"/>
      <c r="T40" s="629"/>
      <c r="U40" s="629"/>
      <c r="V40" s="629"/>
      <c r="W40" s="629"/>
      <c r="X40" s="629"/>
      <c r="Y40" s="630"/>
      <c r="Z40" s="655">
        <v>12</v>
      </c>
      <c r="AA40" s="655"/>
      <c r="AB40" s="655"/>
      <c r="AC40" s="655"/>
      <c r="AD40" s="656" t="s">
        <v>128</v>
      </c>
      <c r="AE40" s="656"/>
      <c r="AF40" s="656"/>
      <c r="AG40" s="656"/>
      <c r="AH40" s="656"/>
      <c r="AI40" s="656"/>
      <c r="AJ40" s="656"/>
      <c r="AK40" s="656"/>
      <c r="AL40" s="631" t="s">
        <v>128</v>
      </c>
      <c r="AM40" s="632"/>
      <c r="AN40" s="632"/>
      <c r="AO40" s="657"/>
      <c r="AQ40" s="669" t="s">
        <v>341</v>
      </c>
      <c r="AR40" s="670"/>
      <c r="AS40" s="670"/>
      <c r="AT40" s="670"/>
      <c r="AU40" s="670"/>
      <c r="AV40" s="670"/>
      <c r="AW40" s="670"/>
      <c r="AX40" s="670"/>
      <c r="AY40" s="671"/>
      <c r="AZ40" s="628">
        <v>59871</v>
      </c>
      <c r="BA40" s="629"/>
      <c r="BB40" s="629"/>
      <c r="BC40" s="629"/>
      <c r="BD40" s="639"/>
      <c r="BE40" s="639"/>
      <c r="BF40" s="672"/>
      <c r="BG40" s="674" t="s">
        <v>342</v>
      </c>
      <c r="BH40" s="675"/>
      <c r="BI40" s="675"/>
      <c r="BJ40" s="675"/>
      <c r="BK40" s="675"/>
      <c r="BL40" s="364"/>
      <c r="BM40" s="666" t="s">
        <v>343</v>
      </c>
      <c r="BN40" s="666"/>
      <c r="BO40" s="666"/>
      <c r="BP40" s="666"/>
      <c r="BQ40" s="666"/>
      <c r="BR40" s="666"/>
      <c r="BS40" s="666"/>
      <c r="BT40" s="666"/>
      <c r="BU40" s="667"/>
      <c r="BV40" s="628">
        <v>79</v>
      </c>
      <c r="BW40" s="629"/>
      <c r="BX40" s="629"/>
      <c r="BY40" s="629"/>
      <c r="BZ40" s="629"/>
      <c r="CA40" s="629"/>
      <c r="CB40" s="673"/>
      <c r="CD40" s="665" t="s">
        <v>344</v>
      </c>
      <c r="CE40" s="666"/>
      <c r="CF40" s="666"/>
      <c r="CG40" s="666"/>
      <c r="CH40" s="666"/>
      <c r="CI40" s="666"/>
      <c r="CJ40" s="666"/>
      <c r="CK40" s="666"/>
      <c r="CL40" s="666"/>
      <c r="CM40" s="666"/>
      <c r="CN40" s="666"/>
      <c r="CO40" s="666"/>
      <c r="CP40" s="666"/>
      <c r="CQ40" s="667"/>
      <c r="CR40" s="628">
        <v>25400</v>
      </c>
      <c r="CS40" s="629"/>
      <c r="CT40" s="629"/>
      <c r="CU40" s="629"/>
      <c r="CV40" s="629"/>
      <c r="CW40" s="629"/>
      <c r="CX40" s="629"/>
      <c r="CY40" s="630"/>
      <c r="CZ40" s="631">
        <v>0.2</v>
      </c>
      <c r="DA40" s="641"/>
      <c r="DB40" s="641"/>
      <c r="DC40" s="642"/>
      <c r="DD40" s="634">
        <v>5695</v>
      </c>
      <c r="DE40" s="629"/>
      <c r="DF40" s="629"/>
      <c r="DG40" s="629"/>
      <c r="DH40" s="629"/>
      <c r="DI40" s="629"/>
      <c r="DJ40" s="629"/>
      <c r="DK40" s="630"/>
      <c r="DL40" s="634">
        <v>1695</v>
      </c>
      <c r="DM40" s="629"/>
      <c r="DN40" s="629"/>
      <c r="DO40" s="629"/>
      <c r="DP40" s="629"/>
      <c r="DQ40" s="629"/>
      <c r="DR40" s="629"/>
      <c r="DS40" s="629"/>
      <c r="DT40" s="629"/>
      <c r="DU40" s="629"/>
      <c r="DV40" s="630"/>
      <c r="DW40" s="631">
        <v>0</v>
      </c>
      <c r="DX40" s="641"/>
      <c r="DY40" s="641"/>
      <c r="DZ40" s="641"/>
      <c r="EA40" s="641"/>
      <c r="EB40" s="641"/>
      <c r="EC40" s="668"/>
    </row>
    <row r="41" spans="2:133" ht="11.25" customHeight="1" x14ac:dyDescent="0.15">
      <c r="B41" s="625" t="s">
        <v>345</v>
      </c>
      <c r="C41" s="626"/>
      <c r="D41" s="626"/>
      <c r="E41" s="626"/>
      <c r="F41" s="626"/>
      <c r="G41" s="626"/>
      <c r="H41" s="626"/>
      <c r="I41" s="626"/>
      <c r="J41" s="626"/>
      <c r="K41" s="626"/>
      <c r="L41" s="626"/>
      <c r="M41" s="626"/>
      <c r="N41" s="626"/>
      <c r="O41" s="626"/>
      <c r="P41" s="626"/>
      <c r="Q41" s="627"/>
      <c r="R41" s="628" t="s">
        <v>128</v>
      </c>
      <c r="S41" s="629"/>
      <c r="T41" s="629"/>
      <c r="U41" s="629"/>
      <c r="V41" s="629"/>
      <c r="W41" s="629"/>
      <c r="X41" s="629"/>
      <c r="Y41" s="630"/>
      <c r="Z41" s="655" t="s">
        <v>128</v>
      </c>
      <c r="AA41" s="655"/>
      <c r="AB41" s="655"/>
      <c r="AC41" s="655"/>
      <c r="AD41" s="656" t="s">
        <v>128</v>
      </c>
      <c r="AE41" s="656"/>
      <c r="AF41" s="656"/>
      <c r="AG41" s="656"/>
      <c r="AH41" s="656"/>
      <c r="AI41" s="656"/>
      <c r="AJ41" s="656"/>
      <c r="AK41" s="656"/>
      <c r="AL41" s="631" t="s">
        <v>128</v>
      </c>
      <c r="AM41" s="632"/>
      <c r="AN41" s="632"/>
      <c r="AO41" s="657"/>
      <c r="AQ41" s="669" t="s">
        <v>346</v>
      </c>
      <c r="AR41" s="670"/>
      <c r="AS41" s="670"/>
      <c r="AT41" s="670"/>
      <c r="AU41" s="670"/>
      <c r="AV41" s="670"/>
      <c r="AW41" s="670"/>
      <c r="AX41" s="670"/>
      <c r="AY41" s="671"/>
      <c r="AZ41" s="628">
        <v>142785</v>
      </c>
      <c r="BA41" s="629"/>
      <c r="BB41" s="629"/>
      <c r="BC41" s="629"/>
      <c r="BD41" s="639"/>
      <c r="BE41" s="639"/>
      <c r="BF41" s="672"/>
      <c r="BG41" s="674"/>
      <c r="BH41" s="675"/>
      <c r="BI41" s="675"/>
      <c r="BJ41" s="675"/>
      <c r="BK41" s="675"/>
      <c r="BL41" s="364"/>
      <c r="BM41" s="666" t="s">
        <v>347</v>
      </c>
      <c r="BN41" s="666"/>
      <c r="BO41" s="666"/>
      <c r="BP41" s="666"/>
      <c r="BQ41" s="666"/>
      <c r="BR41" s="666"/>
      <c r="BS41" s="666"/>
      <c r="BT41" s="666"/>
      <c r="BU41" s="667"/>
      <c r="BV41" s="628" t="s">
        <v>128</v>
      </c>
      <c r="BW41" s="629"/>
      <c r="BX41" s="629"/>
      <c r="BY41" s="629"/>
      <c r="BZ41" s="629"/>
      <c r="CA41" s="629"/>
      <c r="CB41" s="673"/>
      <c r="CD41" s="665" t="s">
        <v>348</v>
      </c>
      <c r="CE41" s="666"/>
      <c r="CF41" s="666"/>
      <c r="CG41" s="666"/>
      <c r="CH41" s="666"/>
      <c r="CI41" s="666"/>
      <c r="CJ41" s="666"/>
      <c r="CK41" s="666"/>
      <c r="CL41" s="666"/>
      <c r="CM41" s="666"/>
      <c r="CN41" s="666"/>
      <c r="CO41" s="666"/>
      <c r="CP41" s="666"/>
      <c r="CQ41" s="667"/>
      <c r="CR41" s="628" t="s">
        <v>128</v>
      </c>
      <c r="CS41" s="639"/>
      <c r="CT41" s="639"/>
      <c r="CU41" s="639"/>
      <c r="CV41" s="639"/>
      <c r="CW41" s="639"/>
      <c r="CX41" s="639"/>
      <c r="CY41" s="640"/>
      <c r="CZ41" s="631" t="s">
        <v>128</v>
      </c>
      <c r="DA41" s="641"/>
      <c r="DB41" s="641"/>
      <c r="DC41" s="642"/>
      <c r="DD41" s="634" t="s">
        <v>128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349</v>
      </c>
      <c r="C42" s="626"/>
      <c r="D42" s="626"/>
      <c r="E42" s="626"/>
      <c r="F42" s="626"/>
      <c r="G42" s="626"/>
      <c r="H42" s="626"/>
      <c r="I42" s="626"/>
      <c r="J42" s="626"/>
      <c r="K42" s="626"/>
      <c r="L42" s="626"/>
      <c r="M42" s="626"/>
      <c r="N42" s="626"/>
      <c r="O42" s="626"/>
      <c r="P42" s="626"/>
      <c r="Q42" s="627"/>
      <c r="R42" s="628" t="s">
        <v>128</v>
      </c>
      <c r="S42" s="629"/>
      <c r="T42" s="629"/>
      <c r="U42" s="629"/>
      <c r="V42" s="629"/>
      <c r="W42" s="629"/>
      <c r="X42" s="629"/>
      <c r="Y42" s="630"/>
      <c r="Z42" s="655" t="s">
        <v>128</v>
      </c>
      <c r="AA42" s="655"/>
      <c r="AB42" s="655"/>
      <c r="AC42" s="655"/>
      <c r="AD42" s="656" t="s">
        <v>128</v>
      </c>
      <c r="AE42" s="656"/>
      <c r="AF42" s="656"/>
      <c r="AG42" s="656"/>
      <c r="AH42" s="656"/>
      <c r="AI42" s="656"/>
      <c r="AJ42" s="656"/>
      <c r="AK42" s="656"/>
      <c r="AL42" s="631" t="s">
        <v>128</v>
      </c>
      <c r="AM42" s="632"/>
      <c r="AN42" s="632"/>
      <c r="AO42" s="657"/>
      <c r="AQ42" s="662" t="s">
        <v>350</v>
      </c>
      <c r="AR42" s="663"/>
      <c r="AS42" s="663"/>
      <c r="AT42" s="663"/>
      <c r="AU42" s="663"/>
      <c r="AV42" s="663"/>
      <c r="AW42" s="663"/>
      <c r="AX42" s="663"/>
      <c r="AY42" s="664"/>
      <c r="AZ42" s="608">
        <v>575431</v>
      </c>
      <c r="BA42" s="643"/>
      <c r="BB42" s="643"/>
      <c r="BC42" s="643"/>
      <c r="BD42" s="609"/>
      <c r="BE42" s="609"/>
      <c r="BF42" s="658"/>
      <c r="BG42" s="676"/>
      <c r="BH42" s="677"/>
      <c r="BI42" s="677"/>
      <c r="BJ42" s="677"/>
      <c r="BK42" s="677"/>
      <c r="BL42" s="365"/>
      <c r="BM42" s="659" t="s">
        <v>351</v>
      </c>
      <c r="BN42" s="659"/>
      <c r="BO42" s="659"/>
      <c r="BP42" s="659"/>
      <c r="BQ42" s="659"/>
      <c r="BR42" s="659"/>
      <c r="BS42" s="659"/>
      <c r="BT42" s="659"/>
      <c r="BU42" s="660"/>
      <c r="BV42" s="608">
        <v>411</v>
      </c>
      <c r="BW42" s="643"/>
      <c r="BX42" s="643"/>
      <c r="BY42" s="643"/>
      <c r="BZ42" s="643"/>
      <c r="CA42" s="643"/>
      <c r="CB42" s="661"/>
      <c r="CD42" s="625" t="s">
        <v>352</v>
      </c>
      <c r="CE42" s="626"/>
      <c r="CF42" s="626"/>
      <c r="CG42" s="626"/>
      <c r="CH42" s="626"/>
      <c r="CI42" s="626"/>
      <c r="CJ42" s="626"/>
      <c r="CK42" s="626"/>
      <c r="CL42" s="626"/>
      <c r="CM42" s="626"/>
      <c r="CN42" s="626"/>
      <c r="CO42" s="626"/>
      <c r="CP42" s="626"/>
      <c r="CQ42" s="627"/>
      <c r="CR42" s="628">
        <v>1861691</v>
      </c>
      <c r="CS42" s="639"/>
      <c r="CT42" s="639"/>
      <c r="CU42" s="639"/>
      <c r="CV42" s="639"/>
      <c r="CW42" s="639"/>
      <c r="CX42" s="639"/>
      <c r="CY42" s="640"/>
      <c r="CZ42" s="631">
        <v>17.8</v>
      </c>
      <c r="DA42" s="641"/>
      <c r="DB42" s="641"/>
      <c r="DC42" s="642"/>
      <c r="DD42" s="634">
        <v>490557</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353</v>
      </c>
      <c r="C43" s="626"/>
      <c r="D43" s="626"/>
      <c r="E43" s="626"/>
      <c r="F43" s="626"/>
      <c r="G43" s="626"/>
      <c r="H43" s="626"/>
      <c r="I43" s="626"/>
      <c r="J43" s="626"/>
      <c r="K43" s="626"/>
      <c r="L43" s="626"/>
      <c r="M43" s="626"/>
      <c r="N43" s="626"/>
      <c r="O43" s="626"/>
      <c r="P43" s="626"/>
      <c r="Q43" s="627"/>
      <c r="R43" s="628">
        <v>189100</v>
      </c>
      <c r="S43" s="629"/>
      <c r="T43" s="629"/>
      <c r="U43" s="629"/>
      <c r="V43" s="629"/>
      <c r="W43" s="629"/>
      <c r="X43" s="629"/>
      <c r="Y43" s="630"/>
      <c r="Z43" s="655">
        <v>1.6</v>
      </c>
      <c r="AA43" s="655"/>
      <c r="AB43" s="655"/>
      <c r="AC43" s="655"/>
      <c r="AD43" s="656" t="s">
        <v>128</v>
      </c>
      <c r="AE43" s="656"/>
      <c r="AF43" s="656"/>
      <c r="AG43" s="656"/>
      <c r="AH43" s="656"/>
      <c r="AI43" s="656"/>
      <c r="AJ43" s="656"/>
      <c r="AK43" s="656"/>
      <c r="AL43" s="631" t="s">
        <v>128</v>
      </c>
      <c r="AM43" s="632"/>
      <c r="AN43" s="632"/>
      <c r="AO43" s="657"/>
      <c r="BV43" s="219"/>
      <c r="BW43" s="219"/>
      <c r="BX43" s="219"/>
      <c r="BY43" s="219"/>
      <c r="BZ43" s="219"/>
      <c r="CA43" s="219"/>
      <c r="CB43" s="219"/>
      <c r="CD43" s="625" t="s">
        <v>354</v>
      </c>
      <c r="CE43" s="626"/>
      <c r="CF43" s="626"/>
      <c r="CG43" s="626"/>
      <c r="CH43" s="626"/>
      <c r="CI43" s="626"/>
      <c r="CJ43" s="626"/>
      <c r="CK43" s="626"/>
      <c r="CL43" s="626"/>
      <c r="CM43" s="626"/>
      <c r="CN43" s="626"/>
      <c r="CO43" s="626"/>
      <c r="CP43" s="626"/>
      <c r="CQ43" s="627"/>
      <c r="CR43" s="628" t="s">
        <v>128</v>
      </c>
      <c r="CS43" s="639"/>
      <c r="CT43" s="639"/>
      <c r="CU43" s="639"/>
      <c r="CV43" s="639"/>
      <c r="CW43" s="639"/>
      <c r="CX43" s="639"/>
      <c r="CY43" s="640"/>
      <c r="CZ43" s="631" t="s">
        <v>128</v>
      </c>
      <c r="DA43" s="641"/>
      <c r="DB43" s="641"/>
      <c r="DC43" s="642"/>
      <c r="DD43" s="634" t="s">
        <v>128</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355</v>
      </c>
      <c r="C44" s="606"/>
      <c r="D44" s="606"/>
      <c r="E44" s="606"/>
      <c r="F44" s="606"/>
      <c r="G44" s="606"/>
      <c r="H44" s="606"/>
      <c r="I44" s="606"/>
      <c r="J44" s="606"/>
      <c r="K44" s="606"/>
      <c r="L44" s="606"/>
      <c r="M44" s="606"/>
      <c r="N44" s="606"/>
      <c r="O44" s="606"/>
      <c r="P44" s="606"/>
      <c r="Q44" s="607"/>
      <c r="R44" s="608">
        <v>11474271</v>
      </c>
      <c r="S44" s="643"/>
      <c r="T44" s="643"/>
      <c r="U44" s="643"/>
      <c r="V44" s="643"/>
      <c r="W44" s="643"/>
      <c r="X44" s="643"/>
      <c r="Y44" s="644"/>
      <c r="Z44" s="645">
        <v>100</v>
      </c>
      <c r="AA44" s="645"/>
      <c r="AB44" s="645"/>
      <c r="AC44" s="645"/>
      <c r="AD44" s="646">
        <v>5885774</v>
      </c>
      <c r="AE44" s="646"/>
      <c r="AF44" s="646"/>
      <c r="AG44" s="646"/>
      <c r="AH44" s="646"/>
      <c r="AI44" s="646"/>
      <c r="AJ44" s="646"/>
      <c r="AK44" s="646"/>
      <c r="AL44" s="611">
        <v>100</v>
      </c>
      <c r="AM44" s="647"/>
      <c r="AN44" s="647"/>
      <c r="AO44" s="648"/>
      <c r="CD44" s="649" t="s">
        <v>302</v>
      </c>
      <c r="CE44" s="650"/>
      <c r="CF44" s="625" t="s">
        <v>356</v>
      </c>
      <c r="CG44" s="626"/>
      <c r="CH44" s="626"/>
      <c r="CI44" s="626"/>
      <c r="CJ44" s="626"/>
      <c r="CK44" s="626"/>
      <c r="CL44" s="626"/>
      <c r="CM44" s="626"/>
      <c r="CN44" s="626"/>
      <c r="CO44" s="626"/>
      <c r="CP44" s="626"/>
      <c r="CQ44" s="627"/>
      <c r="CR44" s="628">
        <v>1648168</v>
      </c>
      <c r="CS44" s="629"/>
      <c r="CT44" s="629"/>
      <c r="CU44" s="629"/>
      <c r="CV44" s="629"/>
      <c r="CW44" s="629"/>
      <c r="CX44" s="629"/>
      <c r="CY44" s="630"/>
      <c r="CZ44" s="631">
        <v>15.7</v>
      </c>
      <c r="DA44" s="632"/>
      <c r="DB44" s="632"/>
      <c r="DC44" s="633"/>
      <c r="DD44" s="634">
        <v>393622</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357</v>
      </c>
      <c r="CG45" s="626"/>
      <c r="CH45" s="626"/>
      <c r="CI45" s="626"/>
      <c r="CJ45" s="626"/>
      <c r="CK45" s="626"/>
      <c r="CL45" s="626"/>
      <c r="CM45" s="626"/>
      <c r="CN45" s="626"/>
      <c r="CO45" s="626"/>
      <c r="CP45" s="626"/>
      <c r="CQ45" s="627"/>
      <c r="CR45" s="628">
        <v>592611</v>
      </c>
      <c r="CS45" s="639"/>
      <c r="CT45" s="639"/>
      <c r="CU45" s="639"/>
      <c r="CV45" s="639"/>
      <c r="CW45" s="639"/>
      <c r="CX45" s="639"/>
      <c r="CY45" s="640"/>
      <c r="CZ45" s="631">
        <v>5.7</v>
      </c>
      <c r="DA45" s="641"/>
      <c r="DB45" s="641"/>
      <c r="DC45" s="642"/>
      <c r="DD45" s="634">
        <v>29866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359</v>
      </c>
      <c r="CG46" s="626"/>
      <c r="CH46" s="626"/>
      <c r="CI46" s="626"/>
      <c r="CJ46" s="626"/>
      <c r="CK46" s="626"/>
      <c r="CL46" s="626"/>
      <c r="CM46" s="626"/>
      <c r="CN46" s="626"/>
      <c r="CO46" s="626"/>
      <c r="CP46" s="626"/>
      <c r="CQ46" s="627"/>
      <c r="CR46" s="628">
        <v>998574</v>
      </c>
      <c r="CS46" s="629"/>
      <c r="CT46" s="629"/>
      <c r="CU46" s="629"/>
      <c r="CV46" s="629"/>
      <c r="CW46" s="629"/>
      <c r="CX46" s="629"/>
      <c r="CY46" s="630"/>
      <c r="CZ46" s="631">
        <v>9.5</v>
      </c>
      <c r="DA46" s="632"/>
      <c r="DB46" s="632"/>
      <c r="DC46" s="633"/>
      <c r="DD46" s="634">
        <v>359573</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361</v>
      </c>
      <c r="CG47" s="626"/>
      <c r="CH47" s="626"/>
      <c r="CI47" s="626"/>
      <c r="CJ47" s="626"/>
      <c r="CK47" s="626"/>
      <c r="CL47" s="626"/>
      <c r="CM47" s="626"/>
      <c r="CN47" s="626"/>
      <c r="CO47" s="626"/>
      <c r="CP47" s="626"/>
      <c r="CQ47" s="627"/>
      <c r="CR47" s="628">
        <v>213523</v>
      </c>
      <c r="CS47" s="639"/>
      <c r="CT47" s="639"/>
      <c r="CU47" s="639"/>
      <c r="CV47" s="639"/>
      <c r="CW47" s="639"/>
      <c r="CX47" s="639"/>
      <c r="CY47" s="640"/>
      <c r="CZ47" s="631">
        <v>2</v>
      </c>
      <c r="DA47" s="641"/>
      <c r="DB47" s="641"/>
      <c r="DC47" s="642"/>
      <c r="DD47" s="634">
        <v>96935</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363</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364</v>
      </c>
      <c r="CE49" s="606"/>
      <c r="CF49" s="606"/>
      <c r="CG49" s="606"/>
      <c r="CH49" s="606"/>
      <c r="CI49" s="606"/>
      <c r="CJ49" s="606"/>
      <c r="CK49" s="606"/>
      <c r="CL49" s="606"/>
      <c r="CM49" s="606"/>
      <c r="CN49" s="606"/>
      <c r="CO49" s="606"/>
      <c r="CP49" s="606"/>
      <c r="CQ49" s="607"/>
      <c r="CR49" s="608">
        <v>10470488</v>
      </c>
      <c r="CS49" s="609"/>
      <c r="CT49" s="609"/>
      <c r="CU49" s="609"/>
      <c r="CV49" s="609"/>
      <c r="CW49" s="609"/>
      <c r="CX49" s="609"/>
      <c r="CY49" s="610"/>
      <c r="CZ49" s="611">
        <v>100</v>
      </c>
      <c r="DA49" s="612"/>
      <c r="DB49" s="612"/>
      <c r="DC49" s="613"/>
      <c r="DD49" s="614">
        <v>6705295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43um8bzx87VOE1J/cFvUXpbonsU0YevFGbfRXLwoPxOqh89yhy/N0GNeD+est053ncFJOttJdfp4wthbALRtQ==" saltValue="Z4Vo0ZUscFmjovuPvlHZk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20" t="s">
        <v>365</v>
      </c>
      <c r="B2" s="1120"/>
      <c r="C2" s="1120"/>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0"/>
      <c r="AG2" s="1120"/>
      <c r="AH2" s="1120"/>
      <c r="AI2" s="1120"/>
      <c r="AJ2" s="1120"/>
      <c r="AK2" s="1120"/>
      <c r="AL2" s="1120"/>
      <c r="AM2" s="1120"/>
      <c r="AN2" s="1120"/>
      <c r="AO2" s="1120"/>
      <c r="AP2" s="1120"/>
      <c r="AQ2" s="1120"/>
      <c r="AR2" s="1120"/>
      <c r="AS2" s="1120"/>
      <c r="AT2" s="1120"/>
      <c r="AU2" s="1120"/>
      <c r="AV2" s="1120"/>
      <c r="AW2" s="1120"/>
      <c r="AX2" s="1120"/>
      <c r="AY2" s="1120"/>
      <c r="AZ2" s="1120"/>
      <c r="BA2" s="1120"/>
      <c r="BB2" s="1120"/>
      <c r="BC2" s="1120"/>
      <c r="BD2" s="1120"/>
      <c r="BE2" s="1120"/>
      <c r="BF2" s="1120"/>
      <c r="BG2" s="1120"/>
      <c r="BH2" s="1120"/>
      <c r="BI2" s="112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1" t="s">
        <v>366</v>
      </c>
      <c r="DK2" s="1122"/>
      <c r="DL2" s="1122"/>
      <c r="DM2" s="1122"/>
      <c r="DN2" s="1122"/>
      <c r="DO2" s="1123"/>
      <c r="DP2" s="224"/>
      <c r="DQ2" s="1121" t="s">
        <v>367</v>
      </c>
      <c r="DR2" s="1122"/>
      <c r="DS2" s="1122"/>
      <c r="DT2" s="1122"/>
      <c r="DU2" s="1122"/>
      <c r="DV2" s="1122"/>
      <c r="DW2" s="1122"/>
      <c r="DX2" s="1122"/>
      <c r="DY2" s="1122"/>
      <c r="DZ2" s="112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9" t="s">
        <v>368</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28"/>
      <c r="BA4" s="228"/>
      <c r="BB4" s="228"/>
      <c r="BC4" s="228"/>
      <c r="BD4" s="228"/>
      <c r="BE4" s="229"/>
      <c r="BF4" s="229"/>
      <c r="BG4" s="229"/>
      <c r="BH4" s="229"/>
      <c r="BI4" s="229"/>
      <c r="BJ4" s="229"/>
      <c r="BK4" s="229"/>
      <c r="BL4" s="229"/>
      <c r="BM4" s="229"/>
      <c r="BN4" s="229"/>
      <c r="BO4" s="229"/>
      <c r="BP4" s="229"/>
      <c r="BQ4" s="758" t="s">
        <v>369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5" t="s">
        <v>370</v>
      </c>
      <c r="B5" s="1026"/>
      <c r="C5" s="1026"/>
      <c r="D5" s="1026"/>
      <c r="E5" s="1026"/>
      <c r="F5" s="1026"/>
      <c r="G5" s="1026"/>
      <c r="H5" s="1026"/>
      <c r="I5" s="1026"/>
      <c r="J5" s="1026"/>
      <c r="K5" s="1026"/>
      <c r="L5" s="1026"/>
      <c r="M5" s="1026"/>
      <c r="N5" s="1026"/>
      <c r="O5" s="1026"/>
      <c r="P5" s="1027"/>
      <c r="Q5" s="1031" t="s">
        <v>371</v>
      </c>
      <c r="R5" s="1032"/>
      <c r="S5" s="1032"/>
      <c r="T5" s="1032"/>
      <c r="U5" s="1033"/>
      <c r="V5" s="1031" t="s">
        <v>372</v>
      </c>
      <c r="W5" s="1032"/>
      <c r="X5" s="1032"/>
      <c r="Y5" s="1032"/>
      <c r="Z5" s="1033"/>
      <c r="AA5" s="1031" t="s">
        <v>373</v>
      </c>
      <c r="AB5" s="1032"/>
      <c r="AC5" s="1032"/>
      <c r="AD5" s="1032"/>
      <c r="AE5" s="1032"/>
      <c r="AF5" s="1124" t="s">
        <v>374</v>
      </c>
      <c r="AG5" s="1032"/>
      <c r="AH5" s="1032"/>
      <c r="AI5" s="1032"/>
      <c r="AJ5" s="1045"/>
      <c r="AK5" s="1032" t="s">
        <v>375</v>
      </c>
      <c r="AL5" s="1032"/>
      <c r="AM5" s="1032"/>
      <c r="AN5" s="1032"/>
      <c r="AO5" s="1033"/>
      <c r="AP5" s="1031" t="s">
        <v>376</v>
      </c>
      <c r="AQ5" s="1032"/>
      <c r="AR5" s="1032"/>
      <c r="AS5" s="1032"/>
      <c r="AT5" s="1033"/>
      <c r="AU5" s="1031" t="s">
        <v>377</v>
      </c>
      <c r="AV5" s="1032"/>
      <c r="AW5" s="1032"/>
      <c r="AX5" s="1032"/>
      <c r="AY5" s="1045"/>
      <c r="AZ5" s="228"/>
      <c r="BA5" s="228"/>
      <c r="BB5" s="228"/>
      <c r="BC5" s="228"/>
      <c r="BD5" s="228"/>
      <c r="BE5" s="229"/>
      <c r="BF5" s="229"/>
      <c r="BG5" s="229"/>
      <c r="BH5" s="229"/>
      <c r="BI5" s="229"/>
      <c r="BJ5" s="229"/>
      <c r="BK5" s="229"/>
      <c r="BL5" s="229"/>
      <c r="BM5" s="229"/>
      <c r="BN5" s="229"/>
      <c r="BO5" s="229"/>
      <c r="BP5" s="229"/>
      <c r="BQ5" s="1025" t="s">
        <v>378</v>
      </c>
      <c r="BR5" s="1026"/>
      <c r="BS5" s="1026"/>
      <c r="BT5" s="1026"/>
      <c r="BU5" s="1026"/>
      <c r="BV5" s="1026"/>
      <c r="BW5" s="1026"/>
      <c r="BX5" s="1026"/>
      <c r="BY5" s="1026"/>
      <c r="BZ5" s="1026"/>
      <c r="CA5" s="1026"/>
      <c r="CB5" s="1026"/>
      <c r="CC5" s="1026"/>
      <c r="CD5" s="1026"/>
      <c r="CE5" s="1026"/>
      <c r="CF5" s="1026"/>
      <c r="CG5" s="1027"/>
      <c r="CH5" s="1031" t="s">
        <v>379</v>
      </c>
      <c r="CI5" s="1032"/>
      <c r="CJ5" s="1032"/>
      <c r="CK5" s="1032"/>
      <c r="CL5" s="1033"/>
      <c r="CM5" s="1031" t="s">
        <v>380</v>
      </c>
      <c r="CN5" s="1032"/>
      <c r="CO5" s="1032"/>
      <c r="CP5" s="1032"/>
      <c r="CQ5" s="1033"/>
      <c r="CR5" s="1031" t="s">
        <v>381</v>
      </c>
      <c r="CS5" s="1032"/>
      <c r="CT5" s="1032"/>
      <c r="CU5" s="1032"/>
      <c r="CV5" s="1033"/>
      <c r="CW5" s="1031" t="s">
        <v>382</v>
      </c>
      <c r="CX5" s="1032"/>
      <c r="CY5" s="1032"/>
      <c r="CZ5" s="1032"/>
      <c r="DA5" s="1033"/>
      <c r="DB5" s="1031" t="s">
        <v>383</v>
      </c>
      <c r="DC5" s="1032"/>
      <c r="DD5" s="1032"/>
      <c r="DE5" s="1032"/>
      <c r="DF5" s="1033"/>
      <c r="DG5" s="1114" t="s">
        <v>384</v>
      </c>
      <c r="DH5" s="1115"/>
      <c r="DI5" s="1115"/>
      <c r="DJ5" s="1115"/>
      <c r="DK5" s="1116"/>
      <c r="DL5" s="1114" t="s">
        <v>385</v>
      </c>
      <c r="DM5" s="1115"/>
      <c r="DN5" s="1115"/>
      <c r="DO5" s="1115"/>
      <c r="DP5" s="1116"/>
      <c r="DQ5" s="1031" t="s">
        <v>386</v>
      </c>
      <c r="DR5" s="1032"/>
      <c r="DS5" s="1032"/>
      <c r="DT5" s="1032"/>
      <c r="DU5" s="1033"/>
      <c r="DV5" s="1031" t="s">
        <v>377</v>
      </c>
      <c r="DW5" s="1032"/>
      <c r="DX5" s="1032"/>
      <c r="DY5" s="1032"/>
      <c r="DZ5" s="1045"/>
      <c r="EA5" s="230"/>
    </row>
    <row r="6" spans="1:131" s="231" customFormat="1" ht="26.25" customHeight="1" thickBot="1" x14ac:dyDescent="0.2">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25"/>
      <c r="AG6" s="1035"/>
      <c r="AH6" s="1035"/>
      <c r="AI6" s="1035"/>
      <c r="AJ6" s="1046"/>
      <c r="AK6" s="1035"/>
      <c r="AL6" s="1035"/>
      <c r="AM6" s="1035"/>
      <c r="AN6" s="1035"/>
      <c r="AO6" s="1036"/>
      <c r="AP6" s="1034"/>
      <c r="AQ6" s="1035"/>
      <c r="AR6" s="1035"/>
      <c r="AS6" s="1035"/>
      <c r="AT6" s="1036"/>
      <c r="AU6" s="1034"/>
      <c r="AV6" s="1035"/>
      <c r="AW6" s="1035"/>
      <c r="AX6" s="1035"/>
      <c r="AY6" s="1046"/>
      <c r="AZ6" s="228"/>
      <c r="BA6" s="228"/>
      <c r="BB6" s="228"/>
      <c r="BC6" s="228"/>
      <c r="BD6" s="228"/>
      <c r="BE6" s="229"/>
      <c r="BF6" s="229"/>
      <c r="BG6" s="229"/>
      <c r="BH6" s="229"/>
      <c r="BI6" s="229"/>
      <c r="BJ6" s="229"/>
      <c r="BK6" s="229"/>
      <c r="BL6" s="229"/>
      <c r="BM6" s="229"/>
      <c r="BN6" s="229"/>
      <c r="BO6" s="229"/>
      <c r="BP6" s="229"/>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17"/>
      <c r="DH6" s="1118"/>
      <c r="DI6" s="1118"/>
      <c r="DJ6" s="1118"/>
      <c r="DK6" s="1119"/>
      <c r="DL6" s="1117"/>
      <c r="DM6" s="1118"/>
      <c r="DN6" s="1118"/>
      <c r="DO6" s="1118"/>
      <c r="DP6" s="1119"/>
      <c r="DQ6" s="1034"/>
      <c r="DR6" s="1035"/>
      <c r="DS6" s="1035"/>
      <c r="DT6" s="1035"/>
      <c r="DU6" s="1036"/>
      <c r="DV6" s="1034"/>
      <c r="DW6" s="1035"/>
      <c r="DX6" s="1035"/>
      <c r="DY6" s="1035"/>
      <c r="DZ6" s="1046"/>
      <c r="EA6" s="230"/>
    </row>
    <row r="7" spans="1:131" s="231" customFormat="1" ht="26.25" customHeight="1" thickTop="1" x14ac:dyDescent="0.15">
      <c r="A7" s="232">
        <v>1</v>
      </c>
      <c r="B7" s="1077" t="s">
        <v>387</v>
      </c>
      <c r="C7" s="1078"/>
      <c r="D7" s="1078"/>
      <c r="E7" s="1078"/>
      <c r="F7" s="1078"/>
      <c r="G7" s="1078"/>
      <c r="H7" s="1078"/>
      <c r="I7" s="1078"/>
      <c r="J7" s="1078"/>
      <c r="K7" s="1078"/>
      <c r="L7" s="1078"/>
      <c r="M7" s="1078"/>
      <c r="N7" s="1078"/>
      <c r="O7" s="1078"/>
      <c r="P7" s="1079"/>
      <c r="Q7" s="1132">
        <v>11464</v>
      </c>
      <c r="R7" s="1133"/>
      <c r="S7" s="1133"/>
      <c r="T7" s="1133"/>
      <c r="U7" s="1133"/>
      <c r="V7" s="1133">
        <v>10464</v>
      </c>
      <c r="W7" s="1133"/>
      <c r="X7" s="1133"/>
      <c r="Y7" s="1133"/>
      <c r="Z7" s="1133"/>
      <c r="AA7" s="1133">
        <v>1000</v>
      </c>
      <c r="AB7" s="1133"/>
      <c r="AC7" s="1133"/>
      <c r="AD7" s="1133"/>
      <c r="AE7" s="1134"/>
      <c r="AF7" s="1135">
        <v>823</v>
      </c>
      <c r="AG7" s="1136"/>
      <c r="AH7" s="1136"/>
      <c r="AI7" s="1136"/>
      <c r="AJ7" s="1137"/>
      <c r="AK7" s="1138" t="s">
        <v>591</v>
      </c>
      <c r="AL7" s="1139"/>
      <c r="AM7" s="1139"/>
      <c r="AN7" s="1139"/>
      <c r="AO7" s="1139"/>
      <c r="AP7" s="1139">
        <v>9425</v>
      </c>
      <c r="AQ7" s="1139"/>
      <c r="AR7" s="1139"/>
      <c r="AS7" s="1139"/>
      <c r="AT7" s="1139"/>
      <c r="AU7" s="1140"/>
      <c r="AV7" s="1140"/>
      <c r="AW7" s="1140"/>
      <c r="AX7" s="1140"/>
      <c r="AY7" s="1141"/>
      <c r="AZ7" s="228"/>
      <c r="BA7" s="228"/>
      <c r="BB7" s="228"/>
      <c r="BC7" s="228"/>
      <c r="BD7" s="228"/>
      <c r="BE7" s="229"/>
      <c r="BF7" s="229"/>
      <c r="BG7" s="229"/>
      <c r="BH7" s="229"/>
      <c r="BI7" s="229"/>
      <c r="BJ7" s="229"/>
      <c r="BK7" s="229"/>
      <c r="BL7" s="229"/>
      <c r="BM7" s="229"/>
      <c r="BN7" s="229"/>
      <c r="BO7" s="229"/>
      <c r="BP7" s="229"/>
      <c r="BQ7" s="232">
        <v>1</v>
      </c>
      <c r="BR7" s="233"/>
      <c r="BS7" s="1129" t="s">
        <v>586</v>
      </c>
      <c r="BT7" s="1130"/>
      <c r="BU7" s="1130"/>
      <c r="BV7" s="1130"/>
      <c r="BW7" s="1130"/>
      <c r="BX7" s="1130"/>
      <c r="BY7" s="1130"/>
      <c r="BZ7" s="1130"/>
      <c r="CA7" s="1130"/>
      <c r="CB7" s="1130"/>
      <c r="CC7" s="1130"/>
      <c r="CD7" s="1130"/>
      <c r="CE7" s="1130"/>
      <c r="CF7" s="1130"/>
      <c r="CG7" s="1142"/>
      <c r="CH7" s="1126">
        <v>3</v>
      </c>
      <c r="CI7" s="1127"/>
      <c r="CJ7" s="1127"/>
      <c r="CK7" s="1127"/>
      <c r="CL7" s="1128"/>
      <c r="CM7" s="1126">
        <v>124</v>
      </c>
      <c r="CN7" s="1127"/>
      <c r="CO7" s="1127"/>
      <c r="CP7" s="1127"/>
      <c r="CQ7" s="1128"/>
      <c r="CR7" s="1126">
        <v>100</v>
      </c>
      <c r="CS7" s="1127"/>
      <c r="CT7" s="1127"/>
      <c r="CU7" s="1127"/>
      <c r="CV7" s="1128"/>
      <c r="CW7" s="1126">
        <v>11</v>
      </c>
      <c r="CX7" s="1127"/>
      <c r="CY7" s="1127"/>
      <c r="CZ7" s="1127"/>
      <c r="DA7" s="1128"/>
      <c r="DB7" s="1126" t="s">
        <v>598</v>
      </c>
      <c r="DC7" s="1127"/>
      <c r="DD7" s="1127"/>
      <c r="DE7" s="1127"/>
      <c r="DF7" s="1128"/>
      <c r="DG7" s="1126" t="s">
        <v>598</v>
      </c>
      <c r="DH7" s="1127"/>
      <c r="DI7" s="1127"/>
      <c r="DJ7" s="1127"/>
      <c r="DK7" s="1128"/>
      <c r="DL7" s="1126" t="s">
        <v>598</v>
      </c>
      <c r="DM7" s="1127"/>
      <c r="DN7" s="1127"/>
      <c r="DO7" s="1127"/>
      <c r="DP7" s="1128"/>
      <c r="DQ7" s="1126" t="s">
        <v>519</v>
      </c>
      <c r="DR7" s="1127"/>
      <c r="DS7" s="1127"/>
      <c r="DT7" s="1127"/>
      <c r="DU7" s="1128"/>
      <c r="DV7" s="1129"/>
      <c r="DW7" s="1130"/>
      <c r="DX7" s="1130"/>
      <c r="DY7" s="1130"/>
      <c r="DZ7" s="1131"/>
      <c r="EA7" s="230"/>
    </row>
    <row r="8" spans="1:131" s="231" customFormat="1" ht="26.25" customHeight="1" x14ac:dyDescent="0.15">
      <c r="A8" s="234">
        <v>2</v>
      </c>
      <c r="B8" s="1060" t="s">
        <v>388</v>
      </c>
      <c r="C8" s="1061"/>
      <c r="D8" s="1061"/>
      <c r="E8" s="1061"/>
      <c r="F8" s="1061"/>
      <c r="G8" s="1061"/>
      <c r="H8" s="1061"/>
      <c r="I8" s="1061"/>
      <c r="J8" s="1061"/>
      <c r="K8" s="1061"/>
      <c r="L8" s="1061"/>
      <c r="M8" s="1061"/>
      <c r="N8" s="1061"/>
      <c r="O8" s="1061"/>
      <c r="P8" s="1062"/>
      <c r="Q8" s="1068">
        <v>10</v>
      </c>
      <c r="R8" s="1069"/>
      <c r="S8" s="1069"/>
      <c r="T8" s="1069"/>
      <c r="U8" s="1069"/>
      <c r="V8" s="1069">
        <v>6</v>
      </c>
      <c r="W8" s="1069"/>
      <c r="X8" s="1069"/>
      <c r="Y8" s="1069"/>
      <c r="Z8" s="1069"/>
      <c r="AA8" s="1069">
        <v>4</v>
      </c>
      <c r="AB8" s="1069"/>
      <c r="AC8" s="1069"/>
      <c r="AD8" s="1069"/>
      <c r="AE8" s="1070"/>
      <c r="AF8" s="1065">
        <v>4</v>
      </c>
      <c r="AG8" s="1066"/>
      <c r="AH8" s="1066"/>
      <c r="AI8" s="1066"/>
      <c r="AJ8" s="1067"/>
      <c r="AK8" s="1110" t="s">
        <v>591</v>
      </c>
      <c r="AL8" s="1111"/>
      <c r="AM8" s="1111"/>
      <c r="AN8" s="1111"/>
      <c r="AO8" s="1111"/>
      <c r="AP8" s="1111" t="s">
        <v>591</v>
      </c>
      <c r="AQ8" s="1111"/>
      <c r="AR8" s="1111"/>
      <c r="AS8" s="1111"/>
      <c r="AT8" s="1111"/>
      <c r="AU8" s="1112"/>
      <c r="AV8" s="1112"/>
      <c r="AW8" s="1112"/>
      <c r="AX8" s="1112"/>
      <c r="AY8" s="1113"/>
      <c r="AZ8" s="228"/>
      <c r="BA8" s="228"/>
      <c r="BB8" s="228"/>
      <c r="BC8" s="228"/>
      <c r="BD8" s="228"/>
      <c r="BE8" s="229"/>
      <c r="BF8" s="229"/>
      <c r="BG8" s="229"/>
      <c r="BH8" s="229"/>
      <c r="BI8" s="229"/>
      <c r="BJ8" s="229"/>
      <c r="BK8" s="229"/>
      <c r="BL8" s="229"/>
      <c r="BM8" s="229"/>
      <c r="BN8" s="229"/>
      <c r="BO8" s="229"/>
      <c r="BP8" s="229"/>
      <c r="BQ8" s="234">
        <v>2</v>
      </c>
      <c r="BR8" s="235"/>
      <c r="BS8" s="1022" t="s">
        <v>587</v>
      </c>
      <c r="BT8" s="1023"/>
      <c r="BU8" s="1023"/>
      <c r="BV8" s="1023"/>
      <c r="BW8" s="1023"/>
      <c r="BX8" s="1023"/>
      <c r="BY8" s="1023"/>
      <c r="BZ8" s="1023"/>
      <c r="CA8" s="1023"/>
      <c r="CB8" s="1023"/>
      <c r="CC8" s="1023"/>
      <c r="CD8" s="1023"/>
      <c r="CE8" s="1023"/>
      <c r="CF8" s="1023"/>
      <c r="CG8" s="1044"/>
      <c r="CH8" s="1019">
        <v>46</v>
      </c>
      <c r="CI8" s="1020"/>
      <c r="CJ8" s="1020"/>
      <c r="CK8" s="1020"/>
      <c r="CL8" s="1021"/>
      <c r="CM8" s="1019">
        <v>278</v>
      </c>
      <c r="CN8" s="1020"/>
      <c r="CO8" s="1020"/>
      <c r="CP8" s="1020"/>
      <c r="CQ8" s="1021"/>
      <c r="CR8" s="1019">
        <v>210</v>
      </c>
      <c r="CS8" s="1020"/>
      <c r="CT8" s="1020"/>
      <c r="CU8" s="1020"/>
      <c r="CV8" s="1021"/>
      <c r="CW8" s="1019">
        <v>3</v>
      </c>
      <c r="CX8" s="1020"/>
      <c r="CY8" s="1020"/>
      <c r="CZ8" s="1020"/>
      <c r="DA8" s="1021"/>
      <c r="DB8" s="1019" t="s">
        <v>598</v>
      </c>
      <c r="DC8" s="1020"/>
      <c r="DD8" s="1020"/>
      <c r="DE8" s="1020"/>
      <c r="DF8" s="1021"/>
      <c r="DG8" s="1019" t="s">
        <v>598</v>
      </c>
      <c r="DH8" s="1020"/>
      <c r="DI8" s="1020"/>
      <c r="DJ8" s="1020"/>
      <c r="DK8" s="1021"/>
      <c r="DL8" s="1019" t="s">
        <v>598</v>
      </c>
      <c r="DM8" s="1020"/>
      <c r="DN8" s="1020"/>
      <c r="DO8" s="1020"/>
      <c r="DP8" s="1021"/>
      <c r="DQ8" s="1019" t="s">
        <v>519</v>
      </c>
      <c r="DR8" s="1020"/>
      <c r="DS8" s="1020"/>
      <c r="DT8" s="1020"/>
      <c r="DU8" s="1021"/>
      <c r="DV8" s="1022"/>
      <c r="DW8" s="1023"/>
      <c r="DX8" s="1023"/>
      <c r="DY8" s="1023"/>
      <c r="DZ8" s="1024"/>
      <c r="EA8" s="230"/>
    </row>
    <row r="9" spans="1:131" s="231" customFormat="1" ht="26.25" customHeight="1" x14ac:dyDescent="0.15">
      <c r="A9" s="234">
        <v>3</v>
      </c>
      <c r="B9" s="1060"/>
      <c r="C9" s="1061"/>
      <c r="D9" s="1061"/>
      <c r="E9" s="1061"/>
      <c r="F9" s="1061"/>
      <c r="G9" s="1061"/>
      <c r="H9" s="1061"/>
      <c r="I9" s="1061"/>
      <c r="J9" s="1061"/>
      <c r="K9" s="1061"/>
      <c r="L9" s="1061"/>
      <c r="M9" s="1061"/>
      <c r="N9" s="1061"/>
      <c r="O9" s="1061"/>
      <c r="P9" s="1062"/>
      <c r="Q9" s="1068"/>
      <c r="R9" s="1069"/>
      <c r="S9" s="1069"/>
      <c r="T9" s="1069"/>
      <c r="U9" s="1069"/>
      <c r="V9" s="1069"/>
      <c r="W9" s="1069"/>
      <c r="X9" s="1069"/>
      <c r="Y9" s="1069"/>
      <c r="Z9" s="1069"/>
      <c r="AA9" s="1069"/>
      <c r="AB9" s="1069"/>
      <c r="AC9" s="1069"/>
      <c r="AD9" s="1069"/>
      <c r="AE9" s="1070"/>
      <c r="AF9" s="1065"/>
      <c r="AG9" s="1066"/>
      <c r="AH9" s="1066"/>
      <c r="AI9" s="1066"/>
      <c r="AJ9" s="1067"/>
      <c r="AK9" s="1110"/>
      <c r="AL9" s="1111"/>
      <c r="AM9" s="1111"/>
      <c r="AN9" s="1111"/>
      <c r="AO9" s="1111"/>
      <c r="AP9" s="1111"/>
      <c r="AQ9" s="1111"/>
      <c r="AR9" s="1111"/>
      <c r="AS9" s="1111"/>
      <c r="AT9" s="1111"/>
      <c r="AU9" s="1112"/>
      <c r="AV9" s="1112"/>
      <c r="AW9" s="1112"/>
      <c r="AX9" s="1112"/>
      <c r="AY9" s="1113"/>
      <c r="AZ9" s="228"/>
      <c r="BA9" s="228"/>
      <c r="BB9" s="228"/>
      <c r="BC9" s="228"/>
      <c r="BD9" s="228"/>
      <c r="BE9" s="229"/>
      <c r="BF9" s="229"/>
      <c r="BG9" s="229"/>
      <c r="BH9" s="229"/>
      <c r="BI9" s="229"/>
      <c r="BJ9" s="229"/>
      <c r="BK9" s="229"/>
      <c r="BL9" s="229"/>
      <c r="BM9" s="229"/>
      <c r="BN9" s="229"/>
      <c r="BO9" s="229"/>
      <c r="BP9" s="229"/>
      <c r="BQ9" s="234">
        <v>3</v>
      </c>
      <c r="BR9" s="235"/>
      <c r="BS9" s="1022" t="s">
        <v>588</v>
      </c>
      <c r="BT9" s="1023"/>
      <c r="BU9" s="1023"/>
      <c r="BV9" s="1023"/>
      <c r="BW9" s="1023"/>
      <c r="BX9" s="1023"/>
      <c r="BY9" s="1023"/>
      <c r="BZ9" s="1023"/>
      <c r="CA9" s="1023"/>
      <c r="CB9" s="1023"/>
      <c r="CC9" s="1023"/>
      <c r="CD9" s="1023"/>
      <c r="CE9" s="1023"/>
      <c r="CF9" s="1023"/>
      <c r="CG9" s="1044"/>
      <c r="CH9" s="1019">
        <v>-4</v>
      </c>
      <c r="CI9" s="1020"/>
      <c r="CJ9" s="1020"/>
      <c r="CK9" s="1020"/>
      <c r="CL9" s="1021"/>
      <c r="CM9" s="1019">
        <v>124</v>
      </c>
      <c r="CN9" s="1020"/>
      <c r="CO9" s="1020"/>
      <c r="CP9" s="1020"/>
      <c r="CQ9" s="1021"/>
      <c r="CR9" s="1019">
        <v>10</v>
      </c>
      <c r="CS9" s="1020"/>
      <c r="CT9" s="1020"/>
      <c r="CU9" s="1020"/>
      <c r="CV9" s="1021"/>
      <c r="CW9" s="1019">
        <v>3</v>
      </c>
      <c r="CX9" s="1020"/>
      <c r="CY9" s="1020"/>
      <c r="CZ9" s="1020"/>
      <c r="DA9" s="1021"/>
      <c r="DB9" s="1019" t="s">
        <v>598</v>
      </c>
      <c r="DC9" s="1020"/>
      <c r="DD9" s="1020"/>
      <c r="DE9" s="1020"/>
      <c r="DF9" s="1021"/>
      <c r="DG9" s="1019" t="s">
        <v>598</v>
      </c>
      <c r="DH9" s="1020"/>
      <c r="DI9" s="1020"/>
      <c r="DJ9" s="1020"/>
      <c r="DK9" s="1021"/>
      <c r="DL9" s="1019" t="s">
        <v>598</v>
      </c>
      <c r="DM9" s="1020"/>
      <c r="DN9" s="1020"/>
      <c r="DO9" s="1020"/>
      <c r="DP9" s="1021"/>
      <c r="DQ9" s="1019" t="s">
        <v>519</v>
      </c>
      <c r="DR9" s="1020"/>
      <c r="DS9" s="1020"/>
      <c r="DT9" s="1020"/>
      <c r="DU9" s="1021"/>
      <c r="DV9" s="1022"/>
      <c r="DW9" s="1023"/>
      <c r="DX9" s="1023"/>
      <c r="DY9" s="1023"/>
      <c r="DZ9" s="1024"/>
      <c r="EA9" s="230"/>
    </row>
    <row r="10" spans="1:131" s="231" customFormat="1" ht="26.25" customHeight="1" x14ac:dyDescent="0.15">
      <c r="A10" s="234">
        <v>4</v>
      </c>
      <c r="B10" s="1060"/>
      <c r="C10" s="1061"/>
      <c r="D10" s="1061"/>
      <c r="E10" s="1061"/>
      <c r="F10" s="1061"/>
      <c r="G10" s="1061"/>
      <c r="H10" s="1061"/>
      <c r="I10" s="1061"/>
      <c r="J10" s="1061"/>
      <c r="K10" s="1061"/>
      <c r="L10" s="1061"/>
      <c r="M10" s="1061"/>
      <c r="N10" s="1061"/>
      <c r="O10" s="1061"/>
      <c r="P10" s="1062"/>
      <c r="Q10" s="1068"/>
      <c r="R10" s="1069"/>
      <c r="S10" s="1069"/>
      <c r="T10" s="1069"/>
      <c r="U10" s="1069"/>
      <c r="V10" s="1069"/>
      <c r="W10" s="1069"/>
      <c r="X10" s="1069"/>
      <c r="Y10" s="1069"/>
      <c r="Z10" s="1069"/>
      <c r="AA10" s="1069"/>
      <c r="AB10" s="1069"/>
      <c r="AC10" s="1069"/>
      <c r="AD10" s="1069"/>
      <c r="AE10" s="1070"/>
      <c r="AF10" s="1065"/>
      <c r="AG10" s="1066"/>
      <c r="AH10" s="1066"/>
      <c r="AI10" s="1066"/>
      <c r="AJ10" s="1067"/>
      <c r="AK10" s="1110"/>
      <c r="AL10" s="1111"/>
      <c r="AM10" s="1111"/>
      <c r="AN10" s="1111"/>
      <c r="AO10" s="1111"/>
      <c r="AP10" s="1111"/>
      <c r="AQ10" s="1111"/>
      <c r="AR10" s="1111"/>
      <c r="AS10" s="1111"/>
      <c r="AT10" s="1111"/>
      <c r="AU10" s="1112"/>
      <c r="AV10" s="1112"/>
      <c r="AW10" s="1112"/>
      <c r="AX10" s="1112"/>
      <c r="AY10" s="1113"/>
      <c r="AZ10" s="228"/>
      <c r="BA10" s="228"/>
      <c r="BB10" s="228"/>
      <c r="BC10" s="228"/>
      <c r="BD10" s="228"/>
      <c r="BE10" s="229"/>
      <c r="BF10" s="229"/>
      <c r="BG10" s="229"/>
      <c r="BH10" s="229"/>
      <c r="BI10" s="229"/>
      <c r="BJ10" s="229"/>
      <c r="BK10" s="229"/>
      <c r="BL10" s="229"/>
      <c r="BM10" s="229"/>
      <c r="BN10" s="229"/>
      <c r="BO10" s="229"/>
      <c r="BP10" s="229"/>
      <c r="BQ10" s="234">
        <v>4</v>
      </c>
      <c r="BR10" s="235"/>
      <c r="BS10" s="1022" t="s">
        <v>589</v>
      </c>
      <c r="BT10" s="1023"/>
      <c r="BU10" s="1023"/>
      <c r="BV10" s="1023"/>
      <c r="BW10" s="1023"/>
      <c r="BX10" s="1023"/>
      <c r="BY10" s="1023"/>
      <c r="BZ10" s="1023"/>
      <c r="CA10" s="1023"/>
      <c r="CB10" s="1023"/>
      <c r="CC10" s="1023"/>
      <c r="CD10" s="1023"/>
      <c r="CE10" s="1023"/>
      <c r="CF10" s="1023"/>
      <c r="CG10" s="1044"/>
      <c r="CH10" s="1019">
        <v>6</v>
      </c>
      <c r="CI10" s="1020"/>
      <c r="CJ10" s="1020"/>
      <c r="CK10" s="1020"/>
      <c r="CL10" s="1021"/>
      <c r="CM10" s="1019">
        <v>28</v>
      </c>
      <c r="CN10" s="1020"/>
      <c r="CO10" s="1020"/>
      <c r="CP10" s="1020"/>
      <c r="CQ10" s="1021"/>
      <c r="CR10" s="1019">
        <v>13</v>
      </c>
      <c r="CS10" s="1020"/>
      <c r="CT10" s="1020"/>
      <c r="CU10" s="1020"/>
      <c r="CV10" s="1021"/>
      <c r="CW10" s="1019" t="s">
        <v>598</v>
      </c>
      <c r="CX10" s="1020"/>
      <c r="CY10" s="1020"/>
      <c r="CZ10" s="1020"/>
      <c r="DA10" s="1021"/>
      <c r="DB10" s="1019" t="s">
        <v>598</v>
      </c>
      <c r="DC10" s="1020"/>
      <c r="DD10" s="1020"/>
      <c r="DE10" s="1020"/>
      <c r="DF10" s="1021"/>
      <c r="DG10" s="1019" t="s">
        <v>598</v>
      </c>
      <c r="DH10" s="1020"/>
      <c r="DI10" s="1020"/>
      <c r="DJ10" s="1020"/>
      <c r="DK10" s="1021"/>
      <c r="DL10" s="1019" t="s">
        <v>598</v>
      </c>
      <c r="DM10" s="1020"/>
      <c r="DN10" s="1020"/>
      <c r="DO10" s="1020"/>
      <c r="DP10" s="1021"/>
      <c r="DQ10" s="1019" t="s">
        <v>519</v>
      </c>
      <c r="DR10" s="1020"/>
      <c r="DS10" s="1020"/>
      <c r="DT10" s="1020"/>
      <c r="DU10" s="1021"/>
      <c r="DV10" s="1022"/>
      <c r="DW10" s="1023"/>
      <c r="DX10" s="1023"/>
      <c r="DY10" s="1023"/>
      <c r="DZ10" s="1024"/>
      <c r="EA10" s="230"/>
    </row>
    <row r="11" spans="1:131" s="231" customFormat="1" ht="26.25" customHeight="1" x14ac:dyDescent="0.15">
      <c r="A11" s="234">
        <v>5</v>
      </c>
      <c r="B11" s="1060"/>
      <c r="C11" s="1061"/>
      <c r="D11" s="1061"/>
      <c r="E11" s="1061"/>
      <c r="F11" s="1061"/>
      <c r="G11" s="1061"/>
      <c r="H11" s="1061"/>
      <c r="I11" s="1061"/>
      <c r="J11" s="1061"/>
      <c r="K11" s="1061"/>
      <c r="L11" s="1061"/>
      <c r="M11" s="1061"/>
      <c r="N11" s="1061"/>
      <c r="O11" s="1061"/>
      <c r="P11" s="1062"/>
      <c r="Q11" s="1068"/>
      <c r="R11" s="1069"/>
      <c r="S11" s="1069"/>
      <c r="T11" s="1069"/>
      <c r="U11" s="1069"/>
      <c r="V11" s="1069"/>
      <c r="W11" s="1069"/>
      <c r="X11" s="1069"/>
      <c r="Y11" s="1069"/>
      <c r="Z11" s="1069"/>
      <c r="AA11" s="1069"/>
      <c r="AB11" s="1069"/>
      <c r="AC11" s="1069"/>
      <c r="AD11" s="1069"/>
      <c r="AE11" s="1070"/>
      <c r="AF11" s="1065"/>
      <c r="AG11" s="1066"/>
      <c r="AH11" s="1066"/>
      <c r="AI11" s="1066"/>
      <c r="AJ11" s="1067"/>
      <c r="AK11" s="1110"/>
      <c r="AL11" s="1111"/>
      <c r="AM11" s="1111"/>
      <c r="AN11" s="1111"/>
      <c r="AO11" s="1111"/>
      <c r="AP11" s="1111"/>
      <c r="AQ11" s="1111"/>
      <c r="AR11" s="1111"/>
      <c r="AS11" s="1111"/>
      <c r="AT11" s="1111"/>
      <c r="AU11" s="1112"/>
      <c r="AV11" s="1112"/>
      <c r="AW11" s="1112"/>
      <c r="AX11" s="1112"/>
      <c r="AY11" s="1113"/>
      <c r="AZ11" s="228"/>
      <c r="BA11" s="228"/>
      <c r="BB11" s="228"/>
      <c r="BC11" s="228"/>
      <c r="BD11" s="228"/>
      <c r="BE11" s="229"/>
      <c r="BF11" s="229"/>
      <c r="BG11" s="229"/>
      <c r="BH11" s="229"/>
      <c r="BI11" s="229"/>
      <c r="BJ11" s="229"/>
      <c r="BK11" s="229"/>
      <c r="BL11" s="229"/>
      <c r="BM11" s="229"/>
      <c r="BN11" s="229"/>
      <c r="BO11" s="229"/>
      <c r="BP11" s="229"/>
      <c r="BQ11" s="234">
        <v>5</v>
      </c>
      <c r="BR11" s="235"/>
      <c r="BS11" s="1022" t="s">
        <v>590</v>
      </c>
      <c r="BT11" s="1023"/>
      <c r="BU11" s="1023"/>
      <c r="BV11" s="1023"/>
      <c r="BW11" s="1023"/>
      <c r="BX11" s="1023"/>
      <c r="BY11" s="1023"/>
      <c r="BZ11" s="1023"/>
      <c r="CA11" s="1023"/>
      <c r="CB11" s="1023"/>
      <c r="CC11" s="1023"/>
      <c r="CD11" s="1023"/>
      <c r="CE11" s="1023"/>
      <c r="CF11" s="1023"/>
      <c r="CG11" s="1044"/>
      <c r="CH11" s="1019">
        <v>-10</v>
      </c>
      <c r="CI11" s="1020"/>
      <c r="CJ11" s="1020"/>
      <c r="CK11" s="1020"/>
      <c r="CL11" s="1021"/>
      <c r="CM11" s="1019">
        <v>16</v>
      </c>
      <c r="CN11" s="1020"/>
      <c r="CO11" s="1020"/>
      <c r="CP11" s="1020"/>
      <c r="CQ11" s="1021"/>
      <c r="CR11" s="1019">
        <v>10</v>
      </c>
      <c r="CS11" s="1020"/>
      <c r="CT11" s="1020"/>
      <c r="CU11" s="1020"/>
      <c r="CV11" s="1021"/>
      <c r="CW11" s="1019" t="s">
        <v>598</v>
      </c>
      <c r="CX11" s="1020"/>
      <c r="CY11" s="1020"/>
      <c r="CZ11" s="1020"/>
      <c r="DA11" s="1021"/>
      <c r="DB11" s="1019" t="s">
        <v>598</v>
      </c>
      <c r="DC11" s="1020"/>
      <c r="DD11" s="1020"/>
      <c r="DE11" s="1020"/>
      <c r="DF11" s="1021"/>
      <c r="DG11" s="1019" t="s">
        <v>598</v>
      </c>
      <c r="DH11" s="1020"/>
      <c r="DI11" s="1020"/>
      <c r="DJ11" s="1020"/>
      <c r="DK11" s="1021"/>
      <c r="DL11" s="1019" t="s">
        <v>598</v>
      </c>
      <c r="DM11" s="1020"/>
      <c r="DN11" s="1020"/>
      <c r="DO11" s="1020"/>
      <c r="DP11" s="1021"/>
      <c r="DQ11" s="1019" t="s">
        <v>519</v>
      </c>
      <c r="DR11" s="1020"/>
      <c r="DS11" s="1020"/>
      <c r="DT11" s="1020"/>
      <c r="DU11" s="1021"/>
      <c r="DV11" s="1022"/>
      <c r="DW11" s="1023"/>
      <c r="DX11" s="1023"/>
      <c r="DY11" s="1023"/>
      <c r="DZ11" s="1024"/>
      <c r="EA11" s="230"/>
    </row>
    <row r="12" spans="1:131" s="231" customFormat="1" ht="26.25" customHeight="1" x14ac:dyDescent="0.15">
      <c r="A12" s="234">
        <v>6</v>
      </c>
      <c r="B12" s="1060"/>
      <c r="C12" s="1061"/>
      <c r="D12" s="1061"/>
      <c r="E12" s="1061"/>
      <c r="F12" s="1061"/>
      <c r="G12" s="1061"/>
      <c r="H12" s="1061"/>
      <c r="I12" s="1061"/>
      <c r="J12" s="1061"/>
      <c r="K12" s="1061"/>
      <c r="L12" s="1061"/>
      <c r="M12" s="1061"/>
      <c r="N12" s="1061"/>
      <c r="O12" s="1061"/>
      <c r="P12" s="1062"/>
      <c r="Q12" s="1068"/>
      <c r="R12" s="1069"/>
      <c r="S12" s="1069"/>
      <c r="T12" s="1069"/>
      <c r="U12" s="1069"/>
      <c r="V12" s="1069"/>
      <c r="W12" s="1069"/>
      <c r="X12" s="1069"/>
      <c r="Y12" s="1069"/>
      <c r="Z12" s="1069"/>
      <c r="AA12" s="1069"/>
      <c r="AB12" s="1069"/>
      <c r="AC12" s="1069"/>
      <c r="AD12" s="1069"/>
      <c r="AE12" s="1070"/>
      <c r="AF12" s="1065"/>
      <c r="AG12" s="1066"/>
      <c r="AH12" s="1066"/>
      <c r="AI12" s="1066"/>
      <c r="AJ12" s="1067"/>
      <c r="AK12" s="1110"/>
      <c r="AL12" s="1111"/>
      <c r="AM12" s="1111"/>
      <c r="AN12" s="1111"/>
      <c r="AO12" s="1111"/>
      <c r="AP12" s="1111"/>
      <c r="AQ12" s="1111"/>
      <c r="AR12" s="1111"/>
      <c r="AS12" s="1111"/>
      <c r="AT12" s="1111"/>
      <c r="AU12" s="1112"/>
      <c r="AV12" s="1112"/>
      <c r="AW12" s="1112"/>
      <c r="AX12" s="1112"/>
      <c r="AY12" s="1113"/>
      <c r="AZ12" s="228"/>
      <c r="BA12" s="228"/>
      <c r="BB12" s="228"/>
      <c r="BC12" s="228"/>
      <c r="BD12" s="228"/>
      <c r="BE12" s="229"/>
      <c r="BF12" s="229"/>
      <c r="BG12" s="229"/>
      <c r="BH12" s="229"/>
      <c r="BI12" s="229"/>
      <c r="BJ12" s="229"/>
      <c r="BK12" s="229"/>
      <c r="BL12" s="229"/>
      <c r="BM12" s="229"/>
      <c r="BN12" s="229"/>
      <c r="BO12" s="229"/>
      <c r="BP12" s="229"/>
      <c r="BQ12" s="234">
        <v>6</v>
      </c>
      <c r="BR12" s="235"/>
      <c r="BS12" s="1022" t="s">
        <v>592</v>
      </c>
      <c r="BT12" s="1023"/>
      <c r="BU12" s="1023"/>
      <c r="BV12" s="1023"/>
      <c r="BW12" s="1023"/>
      <c r="BX12" s="1023"/>
      <c r="BY12" s="1023"/>
      <c r="BZ12" s="1023"/>
      <c r="CA12" s="1023"/>
      <c r="CB12" s="1023"/>
      <c r="CC12" s="1023"/>
      <c r="CD12" s="1023"/>
      <c r="CE12" s="1023"/>
      <c r="CF12" s="1023"/>
      <c r="CG12" s="1044"/>
      <c r="CH12" s="1019">
        <v>-1</v>
      </c>
      <c r="CI12" s="1020"/>
      <c r="CJ12" s="1020"/>
      <c r="CK12" s="1020"/>
      <c r="CL12" s="1021"/>
      <c r="CM12" s="1019">
        <v>5</v>
      </c>
      <c r="CN12" s="1020"/>
      <c r="CO12" s="1020"/>
      <c r="CP12" s="1020"/>
      <c r="CQ12" s="1021"/>
      <c r="CR12" s="1019">
        <v>4</v>
      </c>
      <c r="CS12" s="1020"/>
      <c r="CT12" s="1020"/>
      <c r="CU12" s="1020"/>
      <c r="CV12" s="1021"/>
      <c r="CW12" s="1019" t="s">
        <v>598</v>
      </c>
      <c r="CX12" s="1020"/>
      <c r="CY12" s="1020"/>
      <c r="CZ12" s="1020"/>
      <c r="DA12" s="1021"/>
      <c r="DB12" s="1019" t="s">
        <v>598</v>
      </c>
      <c r="DC12" s="1020"/>
      <c r="DD12" s="1020"/>
      <c r="DE12" s="1020"/>
      <c r="DF12" s="1021"/>
      <c r="DG12" s="1019" t="s">
        <v>598</v>
      </c>
      <c r="DH12" s="1020"/>
      <c r="DI12" s="1020"/>
      <c r="DJ12" s="1020"/>
      <c r="DK12" s="1021"/>
      <c r="DL12" s="1019" t="s">
        <v>598</v>
      </c>
      <c r="DM12" s="1020"/>
      <c r="DN12" s="1020"/>
      <c r="DO12" s="1020"/>
      <c r="DP12" s="1021"/>
      <c r="DQ12" s="1019" t="s">
        <v>519</v>
      </c>
      <c r="DR12" s="1020"/>
      <c r="DS12" s="1020"/>
      <c r="DT12" s="1020"/>
      <c r="DU12" s="1021"/>
      <c r="DV12" s="1022"/>
      <c r="DW12" s="1023"/>
      <c r="DX12" s="1023"/>
      <c r="DY12" s="1023"/>
      <c r="DZ12" s="1024"/>
      <c r="EA12" s="230"/>
    </row>
    <row r="13" spans="1:131" s="231" customFormat="1" ht="26.25" customHeight="1" x14ac:dyDescent="0.15">
      <c r="A13" s="234">
        <v>7</v>
      </c>
      <c r="B13" s="1060"/>
      <c r="C13" s="1061"/>
      <c r="D13" s="1061"/>
      <c r="E13" s="1061"/>
      <c r="F13" s="1061"/>
      <c r="G13" s="1061"/>
      <c r="H13" s="1061"/>
      <c r="I13" s="1061"/>
      <c r="J13" s="1061"/>
      <c r="K13" s="1061"/>
      <c r="L13" s="1061"/>
      <c r="M13" s="1061"/>
      <c r="N13" s="1061"/>
      <c r="O13" s="1061"/>
      <c r="P13" s="1062"/>
      <c r="Q13" s="1068"/>
      <c r="R13" s="1069"/>
      <c r="S13" s="1069"/>
      <c r="T13" s="1069"/>
      <c r="U13" s="1069"/>
      <c r="V13" s="1069"/>
      <c r="W13" s="1069"/>
      <c r="X13" s="1069"/>
      <c r="Y13" s="1069"/>
      <c r="Z13" s="1069"/>
      <c r="AA13" s="1069"/>
      <c r="AB13" s="1069"/>
      <c r="AC13" s="1069"/>
      <c r="AD13" s="1069"/>
      <c r="AE13" s="1070"/>
      <c r="AF13" s="1065"/>
      <c r="AG13" s="1066"/>
      <c r="AH13" s="1066"/>
      <c r="AI13" s="1066"/>
      <c r="AJ13" s="1067"/>
      <c r="AK13" s="1110"/>
      <c r="AL13" s="1111"/>
      <c r="AM13" s="1111"/>
      <c r="AN13" s="1111"/>
      <c r="AO13" s="1111"/>
      <c r="AP13" s="1111"/>
      <c r="AQ13" s="1111"/>
      <c r="AR13" s="1111"/>
      <c r="AS13" s="1111"/>
      <c r="AT13" s="1111"/>
      <c r="AU13" s="1112"/>
      <c r="AV13" s="1112"/>
      <c r="AW13" s="1112"/>
      <c r="AX13" s="1112"/>
      <c r="AY13" s="1113"/>
      <c r="AZ13" s="228"/>
      <c r="BA13" s="228"/>
      <c r="BB13" s="228"/>
      <c r="BC13" s="228"/>
      <c r="BD13" s="228"/>
      <c r="BE13" s="229"/>
      <c r="BF13" s="229"/>
      <c r="BG13" s="229"/>
      <c r="BH13" s="229"/>
      <c r="BI13" s="229"/>
      <c r="BJ13" s="229"/>
      <c r="BK13" s="229"/>
      <c r="BL13" s="229"/>
      <c r="BM13" s="229"/>
      <c r="BN13" s="229"/>
      <c r="BO13" s="229"/>
      <c r="BP13" s="229"/>
      <c r="BQ13" s="234">
        <v>7</v>
      </c>
      <c r="BR13" s="235"/>
      <c r="BS13" s="1022"/>
      <c r="BT13" s="1023"/>
      <c r="BU13" s="1023"/>
      <c r="BV13" s="1023"/>
      <c r="BW13" s="1023"/>
      <c r="BX13" s="1023"/>
      <c r="BY13" s="1023"/>
      <c r="BZ13" s="1023"/>
      <c r="CA13" s="1023"/>
      <c r="CB13" s="1023"/>
      <c r="CC13" s="1023"/>
      <c r="CD13" s="1023"/>
      <c r="CE13" s="1023"/>
      <c r="CF13" s="1023"/>
      <c r="CG13" s="1044"/>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30"/>
    </row>
    <row r="14" spans="1:131" s="231" customFormat="1" ht="26.25" customHeight="1" x14ac:dyDescent="0.15">
      <c r="A14" s="234">
        <v>8</v>
      </c>
      <c r="B14" s="1060"/>
      <c r="C14" s="1061"/>
      <c r="D14" s="1061"/>
      <c r="E14" s="1061"/>
      <c r="F14" s="1061"/>
      <c r="G14" s="1061"/>
      <c r="H14" s="1061"/>
      <c r="I14" s="1061"/>
      <c r="J14" s="1061"/>
      <c r="K14" s="1061"/>
      <c r="L14" s="1061"/>
      <c r="M14" s="1061"/>
      <c r="N14" s="1061"/>
      <c r="O14" s="1061"/>
      <c r="P14" s="1062"/>
      <c r="Q14" s="1068"/>
      <c r="R14" s="1069"/>
      <c r="S14" s="1069"/>
      <c r="T14" s="1069"/>
      <c r="U14" s="1069"/>
      <c r="V14" s="1069"/>
      <c r="W14" s="1069"/>
      <c r="X14" s="1069"/>
      <c r="Y14" s="1069"/>
      <c r="Z14" s="1069"/>
      <c r="AA14" s="1069"/>
      <c r="AB14" s="1069"/>
      <c r="AC14" s="1069"/>
      <c r="AD14" s="1069"/>
      <c r="AE14" s="1070"/>
      <c r="AF14" s="1065"/>
      <c r="AG14" s="1066"/>
      <c r="AH14" s="1066"/>
      <c r="AI14" s="1066"/>
      <c r="AJ14" s="1067"/>
      <c r="AK14" s="1110"/>
      <c r="AL14" s="1111"/>
      <c r="AM14" s="1111"/>
      <c r="AN14" s="1111"/>
      <c r="AO14" s="1111"/>
      <c r="AP14" s="1111"/>
      <c r="AQ14" s="1111"/>
      <c r="AR14" s="1111"/>
      <c r="AS14" s="1111"/>
      <c r="AT14" s="1111"/>
      <c r="AU14" s="1112"/>
      <c r="AV14" s="1112"/>
      <c r="AW14" s="1112"/>
      <c r="AX14" s="1112"/>
      <c r="AY14" s="1113"/>
      <c r="AZ14" s="228"/>
      <c r="BA14" s="228"/>
      <c r="BB14" s="228"/>
      <c r="BC14" s="228"/>
      <c r="BD14" s="228"/>
      <c r="BE14" s="229"/>
      <c r="BF14" s="229"/>
      <c r="BG14" s="229"/>
      <c r="BH14" s="229"/>
      <c r="BI14" s="229"/>
      <c r="BJ14" s="229"/>
      <c r="BK14" s="229"/>
      <c r="BL14" s="229"/>
      <c r="BM14" s="229"/>
      <c r="BN14" s="229"/>
      <c r="BO14" s="229"/>
      <c r="BP14" s="229"/>
      <c r="BQ14" s="234">
        <v>8</v>
      </c>
      <c r="BR14" s="235"/>
      <c r="BS14" s="1022"/>
      <c r="BT14" s="1023"/>
      <c r="BU14" s="1023"/>
      <c r="BV14" s="1023"/>
      <c r="BW14" s="1023"/>
      <c r="BX14" s="1023"/>
      <c r="BY14" s="1023"/>
      <c r="BZ14" s="1023"/>
      <c r="CA14" s="1023"/>
      <c r="CB14" s="1023"/>
      <c r="CC14" s="1023"/>
      <c r="CD14" s="1023"/>
      <c r="CE14" s="1023"/>
      <c r="CF14" s="1023"/>
      <c r="CG14" s="1044"/>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30"/>
    </row>
    <row r="15" spans="1:131" s="231" customFormat="1" ht="26.25" customHeight="1" x14ac:dyDescent="0.15">
      <c r="A15" s="234">
        <v>9</v>
      </c>
      <c r="B15" s="1060"/>
      <c r="C15" s="1061"/>
      <c r="D15" s="1061"/>
      <c r="E15" s="1061"/>
      <c r="F15" s="1061"/>
      <c r="G15" s="1061"/>
      <c r="H15" s="1061"/>
      <c r="I15" s="1061"/>
      <c r="J15" s="1061"/>
      <c r="K15" s="1061"/>
      <c r="L15" s="1061"/>
      <c r="M15" s="1061"/>
      <c r="N15" s="1061"/>
      <c r="O15" s="1061"/>
      <c r="P15" s="1062"/>
      <c r="Q15" s="1068"/>
      <c r="R15" s="1069"/>
      <c r="S15" s="1069"/>
      <c r="T15" s="1069"/>
      <c r="U15" s="1069"/>
      <c r="V15" s="1069"/>
      <c r="W15" s="1069"/>
      <c r="X15" s="1069"/>
      <c r="Y15" s="1069"/>
      <c r="Z15" s="1069"/>
      <c r="AA15" s="1069"/>
      <c r="AB15" s="1069"/>
      <c r="AC15" s="1069"/>
      <c r="AD15" s="1069"/>
      <c r="AE15" s="1070"/>
      <c r="AF15" s="1065"/>
      <c r="AG15" s="1066"/>
      <c r="AH15" s="1066"/>
      <c r="AI15" s="1066"/>
      <c r="AJ15" s="1067"/>
      <c r="AK15" s="1110"/>
      <c r="AL15" s="1111"/>
      <c r="AM15" s="1111"/>
      <c r="AN15" s="1111"/>
      <c r="AO15" s="1111"/>
      <c r="AP15" s="1111"/>
      <c r="AQ15" s="1111"/>
      <c r="AR15" s="1111"/>
      <c r="AS15" s="1111"/>
      <c r="AT15" s="1111"/>
      <c r="AU15" s="1112"/>
      <c r="AV15" s="1112"/>
      <c r="AW15" s="1112"/>
      <c r="AX15" s="1112"/>
      <c r="AY15" s="1113"/>
      <c r="AZ15" s="228"/>
      <c r="BA15" s="228"/>
      <c r="BB15" s="228"/>
      <c r="BC15" s="228"/>
      <c r="BD15" s="228"/>
      <c r="BE15" s="229"/>
      <c r="BF15" s="229"/>
      <c r="BG15" s="229"/>
      <c r="BH15" s="229"/>
      <c r="BI15" s="229"/>
      <c r="BJ15" s="229"/>
      <c r="BK15" s="229"/>
      <c r="BL15" s="229"/>
      <c r="BM15" s="229"/>
      <c r="BN15" s="229"/>
      <c r="BO15" s="229"/>
      <c r="BP15" s="229"/>
      <c r="BQ15" s="234">
        <v>9</v>
      </c>
      <c r="BR15" s="235"/>
      <c r="BS15" s="1022"/>
      <c r="BT15" s="1023"/>
      <c r="BU15" s="1023"/>
      <c r="BV15" s="1023"/>
      <c r="BW15" s="1023"/>
      <c r="BX15" s="1023"/>
      <c r="BY15" s="1023"/>
      <c r="BZ15" s="1023"/>
      <c r="CA15" s="1023"/>
      <c r="CB15" s="1023"/>
      <c r="CC15" s="1023"/>
      <c r="CD15" s="1023"/>
      <c r="CE15" s="1023"/>
      <c r="CF15" s="1023"/>
      <c r="CG15" s="1044"/>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30"/>
    </row>
    <row r="16" spans="1:131" s="231" customFormat="1" ht="26.25" customHeight="1" x14ac:dyDescent="0.15">
      <c r="A16" s="234">
        <v>10</v>
      </c>
      <c r="B16" s="1060"/>
      <c r="C16" s="1061"/>
      <c r="D16" s="1061"/>
      <c r="E16" s="1061"/>
      <c r="F16" s="1061"/>
      <c r="G16" s="1061"/>
      <c r="H16" s="1061"/>
      <c r="I16" s="1061"/>
      <c r="J16" s="1061"/>
      <c r="K16" s="1061"/>
      <c r="L16" s="1061"/>
      <c r="M16" s="1061"/>
      <c r="N16" s="1061"/>
      <c r="O16" s="1061"/>
      <c r="P16" s="1062"/>
      <c r="Q16" s="1068"/>
      <c r="R16" s="1069"/>
      <c r="S16" s="1069"/>
      <c r="T16" s="1069"/>
      <c r="U16" s="1069"/>
      <c r="V16" s="1069"/>
      <c r="W16" s="1069"/>
      <c r="X16" s="1069"/>
      <c r="Y16" s="1069"/>
      <c r="Z16" s="1069"/>
      <c r="AA16" s="1069"/>
      <c r="AB16" s="1069"/>
      <c r="AC16" s="1069"/>
      <c r="AD16" s="1069"/>
      <c r="AE16" s="1070"/>
      <c r="AF16" s="1065"/>
      <c r="AG16" s="1066"/>
      <c r="AH16" s="1066"/>
      <c r="AI16" s="1066"/>
      <c r="AJ16" s="1067"/>
      <c r="AK16" s="1110"/>
      <c r="AL16" s="1111"/>
      <c r="AM16" s="1111"/>
      <c r="AN16" s="1111"/>
      <c r="AO16" s="1111"/>
      <c r="AP16" s="1111"/>
      <c r="AQ16" s="1111"/>
      <c r="AR16" s="1111"/>
      <c r="AS16" s="1111"/>
      <c r="AT16" s="1111"/>
      <c r="AU16" s="1112"/>
      <c r="AV16" s="1112"/>
      <c r="AW16" s="1112"/>
      <c r="AX16" s="1112"/>
      <c r="AY16" s="1113"/>
      <c r="AZ16" s="228"/>
      <c r="BA16" s="228"/>
      <c r="BB16" s="228"/>
      <c r="BC16" s="228"/>
      <c r="BD16" s="228"/>
      <c r="BE16" s="229"/>
      <c r="BF16" s="229"/>
      <c r="BG16" s="229"/>
      <c r="BH16" s="229"/>
      <c r="BI16" s="229"/>
      <c r="BJ16" s="229"/>
      <c r="BK16" s="229"/>
      <c r="BL16" s="229"/>
      <c r="BM16" s="229"/>
      <c r="BN16" s="229"/>
      <c r="BO16" s="229"/>
      <c r="BP16" s="229"/>
      <c r="BQ16" s="234">
        <v>10</v>
      </c>
      <c r="BR16" s="235"/>
      <c r="BS16" s="1022"/>
      <c r="BT16" s="1023"/>
      <c r="BU16" s="1023"/>
      <c r="BV16" s="1023"/>
      <c r="BW16" s="1023"/>
      <c r="BX16" s="1023"/>
      <c r="BY16" s="1023"/>
      <c r="BZ16" s="1023"/>
      <c r="CA16" s="1023"/>
      <c r="CB16" s="1023"/>
      <c r="CC16" s="1023"/>
      <c r="CD16" s="1023"/>
      <c r="CE16" s="1023"/>
      <c r="CF16" s="1023"/>
      <c r="CG16" s="1044"/>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30"/>
    </row>
    <row r="17" spans="1:131" s="231" customFormat="1" ht="26.25" customHeight="1" x14ac:dyDescent="0.15">
      <c r="A17" s="234">
        <v>11</v>
      </c>
      <c r="B17" s="1060"/>
      <c r="C17" s="1061"/>
      <c r="D17" s="1061"/>
      <c r="E17" s="1061"/>
      <c r="F17" s="1061"/>
      <c r="G17" s="1061"/>
      <c r="H17" s="1061"/>
      <c r="I17" s="1061"/>
      <c r="J17" s="1061"/>
      <c r="K17" s="1061"/>
      <c r="L17" s="1061"/>
      <c r="M17" s="1061"/>
      <c r="N17" s="1061"/>
      <c r="O17" s="1061"/>
      <c r="P17" s="1062"/>
      <c r="Q17" s="1068"/>
      <c r="R17" s="1069"/>
      <c r="S17" s="1069"/>
      <c r="T17" s="1069"/>
      <c r="U17" s="1069"/>
      <c r="V17" s="1069"/>
      <c r="W17" s="1069"/>
      <c r="X17" s="1069"/>
      <c r="Y17" s="1069"/>
      <c r="Z17" s="1069"/>
      <c r="AA17" s="1069"/>
      <c r="AB17" s="1069"/>
      <c r="AC17" s="1069"/>
      <c r="AD17" s="1069"/>
      <c r="AE17" s="1070"/>
      <c r="AF17" s="1065"/>
      <c r="AG17" s="1066"/>
      <c r="AH17" s="1066"/>
      <c r="AI17" s="1066"/>
      <c r="AJ17" s="1067"/>
      <c r="AK17" s="1110"/>
      <c r="AL17" s="1111"/>
      <c r="AM17" s="1111"/>
      <c r="AN17" s="1111"/>
      <c r="AO17" s="1111"/>
      <c r="AP17" s="1111"/>
      <c r="AQ17" s="1111"/>
      <c r="AR17" s="1111"/>
      <c r="AS17" s="1111"/>
      <c r="AT17" s="1111"/>
      <c r="AU17" s="1112"/>
      <c r="AV17" s="1112"/>
      <c r="AW17" s="1112"/>
      <c r="AX17" s="1112"/>
      <c r="AY17" s="1113"/>
      <c r="AZ17" s="228"/>
      <c r="BA17" s="228"/>
      <c r="BB17" s="228"/>
      <c r="BC17" s="228"/>
      <c r="BD17" s="228"/>
      <c r="BE17" s="229"/>
      <c r="BF17" s="229"/>
      <c r="BG17" s="229"/>
      <c r="BH17" s="229"/>
      <c r="BI17" s="229"/>
      <c r="BJ17" s="229"/>
      <c r="BK17" s="229"/>
      <c r="BL17" s="229"/>
      <c r="BM17" s="229"/>
      <c r="BN17" s="229"/>
      <c r="BO17" s="229"/>
      <c r="BP17" s="229"/>
      <c r="BQ17" s="234">
        <v>11</v>
      </c>
      <c r="BR17" s="235"/>
      <c r="BS17" s="1022"/>
      <c r="BT17" s="1023"/>
      <c r="BU17" s="1023"/>
      <c r="BV17" s="1023"/>
      <c r="BW17" s="1023"/>
      <c r="BX17" s="1023"/>
      <c r="BY17" s="1023"/>
      <c r="BZ17" s="1023"/>
      <c r="CA17" s="1023"/>
      <c r="CB17" s="1023"/>
      <c r="CC17" s="1023"/>
      <c r="CD17" s="1023"/>
      <c r="CE17" s="1023"/>
      <c r="CF17" s="1023"/>
      <c r="CG17" s="1044"/>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30"/>
    </row>
    <row r="18" spans="1:131" s="231" customFormat="1" ht="26.25" customHeight="1" x14ac:dyDescent="0.15">
      <c r="A18" s="234">
        <v>12</v>
      </c>
      <c r="B18" s="1060"/>
      <c r="C18" s="1061"/>
      <c r="D18" s="1061"/>
      <c r="E18" s="1061"/>
      <c r="F18" s="1061"/>
      <c r="G18" s="1061"/>
      <c r="H18" s="1061"/>
      <c r="I18" s="1061"/>
      <c r="J18" s="1061"/>
      <c r="K18" s="1061"/>
      <c r="L18" s="1061"/>
      <c r="M18" s="1061"/>
      <c r="N18" s="1061"/>
      <c r="O18" s="1061"/>
      <c r="P18" s="1062"/>
      <c r="Q18" s="1068"/>
      <c r="R18" s="1069"/>
      <c r="S18" s="1069"/>
      <c r="T18" s="1069"/>
      <c r="U18" s="1069"/>
      <c r="V18" s="1069"/>
      <c r="W18" s="1069"/>
      <c r="X18" s="1069"/>
      <c r="Y18" s="1069"/>
      <c r="Z18" s="1069"/>
      <c r="AA18" s="1069"/>
      <c r="AB18" s="1069"/>
      <c r="AC18" s="1069"/>
      <c r="AD18" s="1069"/>
      <c r="AE18" s="1070"/>
      <c r="AF18" s="1065"/>
      <c r="AG18" s="1066"/>
      <c r="AH18" s="1066"/>
      <c r="AI18" s="1066"/>
      <c r="AJ18" s="1067"/>
      <c r="AK18" s="1110"/>
      <c r="AL18" s="1111"/>
      <c r="AM18" s="1111"/>
      <c r="AN18" s="1111"/>
      <c r="AO18" s="1111"/>
      <c r="AP18" s="1111"/>
      <c r="AQ18" s="1111"/>
      <c r="AR18" s="1111"/>
      <c r="AS18" s="1111"/>
      <c r="AT18" s="1111"/>
      <c r="AU18" s="1112"/>
      <c r="AV18" s="1112"/>
      <c r="AW18" s="1112"/>
      <c r="AX18" s="1112"/>
      <c r="AY18" s="1113"/>
      <c r="AZ18" s="228"/>
      <c r="BA18" s="228"/>
      <c r="BB18" s="228"/>
      <c r="BC18" s="228"/>
      <c r="BD18" s="228"/>
      <c r="BE18" s="229"/>
      <c r="BF18" s="229"/>
      <c r="BG18" s="229"/>
      <c r="BH18" s="229"/>
      <c r="BI18" s="229"/>
      <c r="BJ18" s="229"/>
      <c r="BK18" s="229"/>
      <c r="BL18" s="229"/>
      <c r="BM18" s="229"/>
      <c r="BN18" s="229"/>
      <c r="BO18" s="229"/>
      <c r="BP18" s="229"/>
      <c r="BQ18" s="234">
        <v>12</v>
      </c>
      <c r="BR18" s="235"/>
      <c r="BS18" s="1022"/>
      <c r="BT18" s="1023"/>
      <c r="BU18" s="1023"/>
      <c r="BV18" s="1023"/>
      <c r="BW18" s="1023"/>
      <c r="BX18" s="1023"/>
      <c r="BY18" s="1023"/>
      <c r="BZ18" s="1023"/>
      <c r="CA18" s="1023"/>
      <c r="CB18" s="1023"/>
      <c r="CC18" s="1023"/>
      <c r="CD18" s="1023"/>
      <c r="CE18" s="1023"/>
      <c r="CF18" s="1023"/>
      <c r="CG18" s="1044"/>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30"/>
    </row>
    <row r="19" spans="1:131" s="231" customFormat="1" ht="26.25" customHeight="1" x14ac:dyDescent="0.15">
      <c r="A19" s="234">
        <v>13</v>
      </c>
      <c r="B19" s="1060"/>
      <c r="C19" s="1061"/>
      <c r="D19" s="1061"/>
      <c r="E19" s="1061"/>
      <c r="F19" s="1061"/>
      <c r="G19" s="1061"/>
      <c r="H19" s="1061"/>
      <c r="I19" s="1061"/>
      <c r="J19" s="1061"/>
      <c r="K19" s="1061"/>
      <c r="L19" s="1061"/>
      <c r="M19" s="1061"/>
      <c r="N19" s="1061"/>
      <c r="O19" s="1061"/>
      <c r="P19" s="1062"/>
      <c r="Q19" s="1068"/>
      <c r="R19" s="1069"/>
      <c r="S19" s="1069"/>
      <c r="T19" s="1069"/>
      <c r="U19" s="1069"/>
      <c r="V19" s="1069"/>
      <c r="W19" s="1069"/>
      <c r="X19" s="1069"/>
      <c r="Y19" s="1069"/>
      <c r="Z19" s="1069"/>
      <c r="AA19" s="1069"/>
      <c r="AB19" s="1069"/>
      <c r="AC19" s="1069"/>
      <c r="AD19" s="1069"/>
      <c r="AE19" s="1070"/>
      <c r="AF19" s="1065"/>
      <c r="AG19" s="1066"/>
      <c r="AH19" s="1066"/>
      <c r="AI19" s="1066"/>
      <c r="AJ19" s="1067"/>
      <c r="AK19" s="1110"/>
      <c r="AL19" s="1111"/>
      <c r="AM19" s="1111"/>
      <c r="AN19" s="1111"/>
      <c r="AO19" s="1111"/>
      <c r="AP19" s="1111"/>
      <c r="AQ19" s="1111"/>
      <c r="AR19" s="1111"/>
      <c r="AS19" s="1111"/>
      <c r="AT19" s="1111"/>
      <c r="AU19" s="1112"/>
      <c r="AV19" s="1112"/>
      <c r="AW19" s="1112"/>
      <c r="AX19" s="1112"/>
      <c r="AY19" s="1113"/>
      <c r="AZ19" s="228"/>
      <c r="BA19" s="228"/>
      <c r="BB19" s="228"/>
      <c r="BC19" s="228"/>
      <c r="BD19" s="228"/>
      <c r="BE19" s="229"/>
      <c r="BF19" s="229"/>
      <c r="BG19" s="229"/>
      <c r="BH19" s="229"/>
      <c r="BI19" s="229"/>
      <c r="BJ19" s="229"/>
      <c r="BK19" s="229"/>
      <c r="BL19" s="229"/>
      <c r="BM19" s="229"/>
      <c r="BN19" s="229"/>
      <c r="BO19" s="229"/>
      <c r="BP19" s="229"/>
      <c r="BQ19" s="234">
        <v>13</v>
      </c>
      <c r="BR19" s="235"/>
      <c r="BS19" s="1022"/>
      <c r="BT19" s="1023"/>
      <c r="BU19" s="1023"/>
      <c r="BV19" s="1023"/>
      <c r="BW19" s="1023"/>
      <c r="BX19" s="1023"/>
      <c r="BY19" s="1023"/>
      <c r="BZ19" s="1023"/>
      <c r="CA19" s="1023"/>
      <c r="CB19" s="1023"/>
      <c r="CC19" s="1023"/>
      <c r="CD19" s="1023"/>
      <c r="CE19" s="1023"/>
      <c r="CF19" s="1023"/>
      <c r="CG19" s="1044"/>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30"/>
    </row>
    <row r="20" spans="1:131" s="231" customFormat="1" ht="26.25" customHeight="1" x14ac:dyDescent="0.15">
      <c r="A20" s="234">
        <v>14</v>
      </c>
      <c r="B20" s="1060"/>
      <c r="C20" s="1061"/>
      <c r="D20" s="1061"/>
      <c r="E20" s="1061"/>
      <c r="F20" s="1061"/>
      <c r="G20" s="1061"/>
      <c r="H20" s="1061"/>
      <c r="I20" s="1061"/>
      <c r="J20" s="1061"/>
      <c r="K20" s="1061"/>
      <c r="L20" s="1061"/>
      <c r="M20" s="1061"/>
      <c r="N20" s="1061"/>
      <c r="O20" s="1061"/>
      <c r="P20" s="1062"/>
      <c r="Q20" s="1068"/>
      <c r="R20" s="1069"/>
      <c r="S20" s="1069"/>
      <c r="T20" s="1069"/>
      <c r="U20" s="1069"/>
      <c r="V20" s="1069"/>
      <c r="W20" s="1069"/>
      <c r="X20" s="1069"/>
      <c r="Y20" s="1069"/>
      <c r="Z20" s="1069"/>
      <c r="AA20" s="1069"/>
      <c r="AB20" s="1069"/>
      <c r="AC20" s="1069"/>
      <c r="AD20" s="1069"/>
      <c r="AE20" s="1070"/>
      <c r="AF20" s="1065"/>
      <c r="AG20" s="1066"/>
      <c r="AH20" s="1066"/>
      <c r="AI20" s="1066"/>
      <c r="AJ20" s="1067"/>
      <c r="AK20" s="1110"/>
      <c r="AL20" s="1111"/>
      <c r="AM20" s="1111"/>
      <c r="AN20" s="1111"/>
      <c r="AO20" s="1111"/>
      <c r="AP20" s="1111"/>
      <c r="AQ20" s="1111"/>
      <c r="AR20" s="1111"/>
      <c r="AS20" s="1111"/>
      <c r="AT20" s="1111"/>
      <c r="AU20" s="1112"/>
      <c r="AV20" s="1112"/>
      <c r="AW20" s="1112"/>
      <c r="AX20" s="1112"/>
      <c r="AY20" s="1113"/>
      <c r="AZ20" s="228"/>
      <c r="BA20" s="228"/>
      <c r="BB20" s="228"/>
      <c r="BC20" s="228"/>
      <c r="BD20" s="228"/>
      <c r="BE20" s="229"/>
      <c r="BF20" s="229"/>
      <c r="BG20" s="229"/>
      <c r="BH20" s="229"/>
      <c r="BI20" s="229"/>
      <c r="BJ20" s="229"/>
      <c r="BK20" s="229"/>
      <c r="BL20" s="229"/>
      <c r="BM20" s="229"/>
      <c r="BN20" s="229"/>
      <c r="BO20" s="229"/>
      <c r="BP20" s="229"/>
      <c r="BQ20" s="234">
        <v>14</v>
      </c>
      <c r="BR20" s="235"/>
      <c r="BS20" s="1022"/>
      <c r="BT20" s="1023"/>
      <c r="BU20" s="1023"/>
      <c r="BV20" s="1023"/>
      <c r="BW20" s="1023"/>
      <c r="BX20" s="1023"/>
      <c r="BY20" s="1023"/>
      <c r="BZ20" s="1023"/>
      <c r="CA20" s="1023"/>
      <c r="CB20" s="1023"/>
      <c r="CC20" s="1023"/>
      <c r="CD20" s="1023"/>
      <c r="CE20" s="1023"/>
      <c r="CF20" s="1023"/>
      <c r="CG20" s="1044"/>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30"/>
    </row>
    <row r="21" spans="1:131" s="231" customFormat="1" ht="26.25" customHeight="1" thickBot="1" x14ac:dyDescent="0.2">
      <c r="A21" s="234">
        <v>15</v>
      </c>
      <c r="B21" s="1060"/>
      <c r="C21" s="1061"/>
      <c r="D21" s="1061"/>
      <c r="E21" s="1061"/>
      <c r="F21" s="1061"/>
      <c r="G21" s="1061"/>
      <c r="H21" s="1061"/>
      <c r="I21" s="1061"/>
      <c r="J21" s="1061"/>
      <c r="K21" s="1061"/>
      <c r="L21" s="1061"/>
      <c r="M21" s="1061"/>
      <c r="N21" s="1061"/>
      <c r="O21" s="1061"/>
      <c r="P21" s="1062"/>
      <c r="Q21" s="1068"/>
      <c r="R21" s="1069"/>
      <c r="S21" s="1069"/>
      <c r="T21" s="1069"/>
      <c r="U21" s="1069"/>
      <c r="V21" s="1069"/>
      <c r="W21" s="1069"/>
      <c r="X21" s="1069"/>
      <c r="Y21" s="1069"/>
      <c r="Z21" s="1069"/>
      <c r="AA21" s="1069"/>
      <c r="AB21" s="1069"/>
      <c r="AC21" s="1069"/>
      <c r="AD21" s="1069"/>
      <c r="AE21" s="1070"/>
      <c r="AF21" s="1065"/>
      <c r="AG21" s="1066"/>
      <c r="AH21" s="1066"/>
      <c r="AI21" s="1066"/>
      <c r="AJ21" s="1067"/>
      <c r="AK21" s="1110"/>
      <c r="AL21" s="1111"/>
      <c r="AM21" s="1111"/>
      <c r="AN21" s="1111"/>
      <c r="AO21" s="1111"/>
      <c r="AP21" s="1111"/>
      <c r="AQ21" s="1111"/>
      <c r="AR21" s="1111"/>
      <c r="AS21" s="1111"/>
      <c r="AT21" s="1111"/>
      <c r="AU21" s="1112"/>
      <c r="AV21" s="1112"/>
      <c r="AW21" s="1112"/>
      <c r="AX21" s="1112"/>
      <c r="AY21" s="1113"/>
      <c r="AZ21" s="228"/>
      <c r="BA21" s="228"/>
      <c r="BB21" s="228"/>
      <c r="BC21" s="228"/>
      <c r="BD21" s="228"/>
      <c r="BE21" s="229"/>
      <c r="BF21" s="229"/>
      <c r="BG21" s="229"/>
      <c r="BH21" s="229"/>
      <c r="BI21" s="229"/>
      <c r="BJ21" s="229"/>
      <c r="BK21" s="229"/>
      <c r="BL21" s="229"/>
      <c r="BM21" s="229"/>
      <c r="BN21" s="229"/>
      <c r="BO21" s="229"/>
      <c r="BP21" s="229"/>
      <c r="BQ21" s="234">
        <v>15</v>
      </c>
      <c r="BR21" s="235"/>
      <c r="BS21" s="1022"/>
      <c r="BT21" s="1023"/>
      <c r="BU21" s="1023"/>
      <c r="BV21" s="1023"/>
      <c r="BW21" s="1023"/>
      <c r="BX21" s="1023"/>
      <c r="BY21" s="1023"/>
      <c r="BZ21" s="1023"/>
      <c r="CA21" s="1023"/>
      <c r="CB21" s="1023"/>
      <c r="CC21" s="1023"/>
      <c r="CD21" s="1023"/>
      <c r="CE21" s="1023"/>
      <c r="CF21" s="1023"/>
      <c r="CG21" s="1044"/>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30"/>
    </row>
    <row r="22" spans="1:131" s="231" customFormat="1" ht="26.25" customHeight="1" x14ac:dyDescent="0.15">
      <c r="A22" s="234">
        <v>16</v>
      </c>
      <c r="B22" s="1060"/>
      <c r="C22" s="1061"/>
      <c r="D22" s="1061"/>
      <c r="E22" s="1061"/>
      <c r="F22" s="1061"/>
      <c r="G22" s="1061"/>
      <c r="H22" s="1061"/>
      <c r="I22" s="1061"/>
      <c r="J22" s="1061"/>
      <c r="K22" s="1061"/>
      <c r="L22" s="1061"/>
      <c r="M22" s="1061"/>
      <c r="N22" s="1061"/>
      <c r="O22" s="1061"/>
      <c r="P22" s="1062"/>
      <c r="Q22" s="1103"/>
      <c r="R22" s="1104"/>
      <c r="S22" s="1104"/>
      <c r="T22" s="1104"/>
      <c r="U22" s="1104"/>
      <c r="V22" s="1104"/>
      <c r="W22" s="1104"/>
      <c r="X22" s="1104"/>
      <c r="Y22" s="1104"/>
      <c r="Z22" s="1104"/>
      <c r="AA22" s="1104"/>
      <c r="AB22" s="1104"/>
      <c r="AC22" s="1104"/>
      <c r="AD22" s="1104"/>
      <c r="AE22" s="1105"/>
      <c r="AF22" s="1065"/>
      <c r="AG22" s="1066"/>
      <c r="AH22" s="1066"/>
      <c r="AI22" s="1066"/>
      <c r="AJ22" s="1067"/>
      <c r="AK22" s="1106"/>
      <c r="AL22" s="1107"/>
      <c r="AM22" s="1107"/>
      <c r="AN22" s="1107"/>
      <c r="AO22" s="1107"/>
      <c r="AP22" s="1107"/>
      <c r="AQ22" s="1107"/>
      <c r="AR22" s="1107"/>
      <c r="AS22" s="1107"/>
      <c r="AT22" s="1107"/>
      <c r="AU22" s="1108"/>
      <c r="AV22" s="1108"/>
      <c r="AW22" s="1108"/>
      <c r="AX22" s="1108"/>
      <c r="AY22" s="1109"/>
      <c r="AZ22" s="1058" t="s">
        <v>389</v>
      </c>
      <c r="BA22" s="1058"/>
      <c r="BB22" s="1058"/>
      <c r="BC22" s="1058"/>
      <c r="BD22" s="1059"/>
      <c r="BE22" s="229"/>
      <c r="BF22" s="229"/>
      <c r="BG22" s="229"/>
      <c r="BH22" s="229"/>
      <c r="BI22" s="229"/>
      <c r="BJ22" s="229"/>
      <c r="BK22" s="229"/>
      <c r="BL22" s="229"/>
      <c r="BM22" s="229"/>
      <c r="BN22" s="229"/>
      <c r="BO22" s="229"/>
      <c r="BP22" s="229"/>
      <c r="BQ22" s="234">
        <v>16</v>
      </c>
      <c r="BR22" s="235"/>
      <c r="BS22" s="1022"/>
      <c r="BT22" s="1023"/>
      <c r="BU22" s="1023"/>
      <c r="BV22" s="1023"/>
      <c r="BW22" s="1023"/>
      <c r="BX22" s="1023"/>
      <c r="BY22" s="1023"/>
      <c r="BZ22" s="1023"/>
      <c r="CA22" s="1023"/>
      <c r="CB22" s="1023"/>
      <c r="CC22" s="1023"/>
      <c r="CD22" s="1023"/>
      <c r="CE22" s="1023"/>
      <c r="CF22" s="1023"/>
      <c r="CG22" s="1044"/>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30"/>
    </row>
    <row r="23" spans="1:131" s="231" customFormat="1" ht="26.25" customHeight="1" thickBot="1" x14ac:dyDescent="0.2">
      <c r="A23" s="236" t="s">
        <v>390</v>
      </c>
      <c r="B23" s="965" t="s">
        <v>391</v>
      </c>
      <c r="C23" s="966"/>
      <c r="D23" s="966"/>
      <c r="E23" s="966"/>
      <c r="F23" s="966"/>
      <c r="G23" s="966"/>
      <c r="H23" s="966"/>
      <c r="I23" s="966"/>
      <c r="J23" s="966"/>
      <c r="K23" s="966"/>
      <c r="L23" s="966"/>
      <c r="M23" s="966"/>
      <c r="N23" s="966"/>
      <c r="O23" s="966"/>
      <c r="P23" s="976"/>
      <c r="Q23" s="1097">
        <v>11474</v>
      </c>
      <c r="R23" s="1091"/>
      <c r="S23" s="1091"/>
      <c r="T23" s="1091"/>
      <c r="U23" s="1091"/>
      <c r="V23" s="1091">
        <v>10470</v>
      </c>
      <c r="W23" s="1091"/>
      <c r="X23" s="1091"/>
      <c r="Y23" s="1091"/>
      <c r="Z23" s="1091"/>
      <c r="AA23" s="1091">
        <v>1004</v>
      </c>
      <c r="AB23" s="1091"/>
      <c r="AC23" s="1091"/>
      <c r="AD23" s="1091"/>
      <c r="AE23" s="1098"/>
      <c r="AF23" s="1099">
        <v>827</v>
      </c>
      <c r="AG23" s="1091"/>
      <c r="AH23" s="1091"/>
      <c r="AI23" s="1091"/>
      <c r="AJ23" s="1100"/>
      <c r="AK23" s="1101"/>
      <c r="AL23" s="1102"/>
      <c r="AM23" s="1102"/>
      <c r="AN23" s="1102"/>
      <c r="AO23" s="1102"/>
      <c r="AP23" s="1091">
        <v>9425</v>
      </c>
      <c r="AQ23" s="1091"/>
      <c r="AR23" s="1091"/>
      <c r="AS23" s="1091"/>
      <c r="AT23" s="1091"/>
      <c r="AU23" s="1092"/>
      <c r="AV23" s="1092"/>
      <c r="AW23" s="1092"/>
      <c r="AX23" s="1092"/>
      <c r="AY23" s="1093"/>
      <c r="AZ23" s="1094" t="s">
        <v>128</v>
      </c>
      <c r="BA23" s="1095"/>
      <c r="BB23" s="1095"/>
      <c r="BC23" s="1095"/>
      <c r="BD23" s="1096"/>
      <c r="BE23" s="229"/>
      <c r="BF23" s="229"/>
      <c r="BG23" s="229"/>
      <c r="BH23" s="229"/>
      <c r="BI23" s="229"/>
      <c r="BJ23" s="229"/>
      <c r="BK23" s="229"/>
      <c r="BL23" s="229"/>
      <c r="BM23" s="229"/>
      <c r="BN23" s="229"/>
      <c r="BO23" s="229"/>
      <c r="BP23" s="229"/>
      <c r="BQ23" s="234">
        <v>17</v>
      </c>
      <c r="BR23" s="235"/>
      <c r="BS23" s="1022"/>
      <c r="BT23" s="1023"/>
      <c r="BU23" s="1023"/>
      <c r="BV23" s="1023"/>
      <c r="BW23" s="1023"/>
      <c r="BX23" s="1023"/>
      <c r="BY23" s="1023"/>
      <c r="BZ23" s="1023"/>
      <c r="CA23" s="1023"/>
      <c r="CB23" s="1023"/>
      <c r="CC23" s="1023"/>
      <c r="CD23" s="1023"/>
      <c r="CE23" s="1023"/>
      <c r="CF23" s="1023"/>
      <c r="CG23" s="1044"/>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30"/>
    </row>
    <row r="24" spans="1:131" s="231" customFormat="1" ht="26.25" customHeight="1" x14ac:dyDescent="0.15">
      <c r="A24" s="1090" t="s">
        <v>392</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28"/>
      <c r="BA24" s="228"/>
      <c r="BB24" s="228"/>
      <c r="BC24" s="228"/>
      <c r="BD24" s="228"/>
      <c r="BE24" s="229"/>
      <c r="BF24" s="229"/>
      <c r="BG24" s="229"/>
      <c r="BH24" s="229"/>
      <c r="BI24" s="229"/>
      <c r="BJ24" s="229"/>
      <c r="BK24" s="229"/>
      <c r="BL24" s="229"/>
      <c r="BM24" s="229"/>
      <c r="BN24" s="229"/>
      <c r="BO24" s="229"/>
      <c r="BP24" s="229"/>
      <c r="BQ24" s="234">
        <v>18</v>
      </c>
      <c r="BR24" s="235"/>
      <c r="BS24" s="1022"/>
      <c r="BT24" s="1023"/>
      <c r="BU24" s="1023"/>
      <c r="BV24" s="1023"/>
      <c r="BW24" s="1023"/>
      <c r="BX24" s="1023"/>
      <c r="BY24" s="1023"/>
      <c r="BZ24" s="1023"/>
      <c r="CA24" s="1023"/>
      <c r="CB24" s="1023"/>
      <c r="CC24" s="1023"/>
      <c r="CD24" s="1023"/>
      <c r="CE24" s="1023"/>
      <c r="CF24" s="1023"/>
      <c r="CG24" s="1044"/>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30"/>
    </row>
    <row r="25" spans="1:131" ht="26.25" customHeight="1" thickBot="1" x14ac:dyDescent="0.2">
      <c r="A25" s="1089" t="s">
        <v>393</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28"/>
      <c r="BK25" s="228"/>
      <c r="BL25" s="228"/>
      <c r="BM25" s="228"/>
      <c r="BN25" s="228"/>
      <c r="BO25" s="237"/>
      <c r="BP25" s="237"/>
      <c r="BQ25" s="234">
        <v>19</v>
      </c>
      <c r="BR25" s="235"/>
      <c r="BS25" s="1022"/>
      <c r="BT25" s="1023"/>
      <c r="BU25" s="1023"/>
      <c r="BV25" s="1023"/>
      <c r="BW25" s="1023"/>
      <c r="BX25" s="1023"/>
      <c r="BY25" s="1023"/>
      <c r="BZ25" s="1023"/>
      <c r="CA25" s="1023"/>
      <c r="CB25" s="1023"/>
      <c r="CC25" s="1023"/>
      <c r="CD25" s="1023"/>
      <c r="CE25" s="1023"/>
      <c r="CF25" s="1023"/>
      <c r="CG25" s="1044"/>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226"/>
    </row>
    <row r="26" spans="1:131" ht="26.25" customHeight="1" x14ac:dyDescent="0.15">
      <c r="A26" s="1025" t="s">
        <v>370</v>
      </c>
      <c r="B26" s="1026"/>
      <c r="C26" s="1026"/>
      <c r="D26" s="1026"/>
      <c r="E26" s="1026"/>
      <c r="F26" s="1026"/>
      <c r="G26" s="1026"/>
      <c r="H26" s="1026"/>
      <c r="I26" s="1026"/>
      <c r="J26" s="1026"/>
      <c r="K26" s="1026"/>
      <c r="L26" s="1026"/>
      <c r="M26" s="1026"/>
      <c r="N26" s="1026"/>
      <c r="O26" s="1026"/>
      <c r="P26" s="1027"/>
      <c r="Q26" s="1031" t="s">
        <v>394</v>
      </c>
      <c r="R26" s="1032"/>
      <c r="S26" s="1032"/>
      <c r="T26" s="1032"/>
      <c r="U26" s="1033"/>
      <c r="V26" s="1031" t="s">
        <v>395</v>
      </c>
      <c r="W26" s="1032"/>
      <c r="X26" s="1032"/>
      <c r="Y26" s="1032"/>
      <c r="Z26" s="1033"/>
      <c r="AA26" s="1031" t="s">
        <v>396</v>
      </c>
      <c r="AB26" s="1032"/>
      <c r="AC26" s="1032"/>
      <c r="AD26" s="1032"/>
      <c r="AE26" s="1032"/>
      <c r="AF26" s="1085" t="s">
        <v>397</v>
      </c>
      <c r="AG26" s="1038"/>
      <c r="AH26" s="1038"/>
      <c r="AI26" s="1038"/>
      <c r="AJ26" s="1086"/>
      <c r="AK26" s="1032" t="s">
        <v>398</v>
      </c>
      <c r="AL26" s="1032"/>
      <c r="AM26" s="1032"/>
      <c r="AN26" s="1032"/>
      <c r="AO26" s="1033"/>
      <c r="AP26" s="1031" t="s">
        <v>399</v>
      </c>
      <c r="AQ26" s="1032"/>
      <c r="AR26" s="1032"/>
      <c r="AS26" s="1032"/>
      <c r="AT26" s="1033"/>
      <c r="AU26" s="1031" t="s">
        <v>400</v>
      </c>
      <c r="AV26" s="1032"/>
      <c r="AW26" s="1032"/>
      <c r="AX26" s="1032"/>
      <c r="AY26" s="1033"/>
      <c r="AZ26" s="1031" t="s">
        <v>401</v>
      </c>
      <c r="BA26" s="1032"/>
      <c r="BB26" s="1032"/>
      <c r="BC26" s="1032"/>
      <c r="BD26" s="1033"/>
      <c r="BE26" s="1031" t="s">
        <v>377</v>
      </c>
      <c r="BF26" s="1032"/>
      <c r="BG26" s="1032"/>
      <c r="BH26" s="1032"/>
      <c r="BI26" s="1045"/>
      <c r="BJ26" s="228"/>
      <c r="BK26" s="228"/>
      <c r="BL26" s="228"/>
      <c r="BM26" s="228"/>
      <c r="BN26" s="228"/>
      <c r="BO26" s="237"/>
      <c r="BP26" s="237"/>
      <c r="BQ26" s="234">
        <v>20</v>
      </c>
      <c r="BR26" s="235"/>
      <c r="BS26" s="1022"/>
      <c r="BT26" s="1023"/>
      <c r="BU26" s="1023"/>
      <c r="BV26" s="1023"/>
      <c r="BW26" s="1023"/>
      <c r="BX26" s="1023"/>
      <c r="BY26" s="1023"/>
      <c r="BZ26" s="1023"/>
      <c r="CA26" s="1023"/>
      <c r="CB26" s="1023"/>
      <c r="CC26" s="1023"/>
      <c r="CD26" s="1023"/>
      <c r="CE26" s="1023"/>
      <c r="CF26" s="1023"/>
      <c r="CG26" s="1044"/>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226"/>
    </row>
    <row r="27" spans="1:131" ht="26.25" customHeight="1" thickBot="1" x14ac:dyDescent="0.2">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87"/>
      <c r="AG27" s="1041"/>
      <c r="AH27" s="1041"/>
      <c r="AI27" s="1041"/>
      <c r="AJ27" s="1088"/>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6"/>
      <c r="BJ27" s="228"/>
      <c r="BK27" s="228"/>
      <c r="BL27" s="228"/>
      <c r="BM27" s="228"/>
      <c r="BN27" s="228"/>
      <c r="BO27" s="237"/>
      <c r="BP27" s="237"/>
      <c r="BQ27" s="234">
        <v>21</v>
      </c>
      <c r="BR27" s="235"/>
      <c r="BS27" s="1022"/>
      <c r="BT27" s="1023"/>
      <c r="BU27" s="1023"/>
      <c r="BV27" s="1023"/>
      <c r="BW27" s="1023"/>
      <c r="BX27" s="1023"/>
      <c r="BY27" s="1023"/>
      <c r="BZ27" s="1023"/>
      <c r="CA27" s="1023"/>
      <c r="CB27" s="1023"/>
      <c r="CC27" s="1023"/>
      <c r="CD27" s="1023"/>
      <c r="CE27" s="1023"/>
      <c r="CF27" s="1023"/>
      <c r="CG27" s="1044"/>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226"/>
    </row>
    <row r="28" spans="1:131" ht="26.25" customHeight="1" thickTop="1" x14ac:dyDescent="0.15">
      <c r="A28" s="238">
        <v>1</v>
      </c>
      <c r="B28" s="1077" t="s">
        <v>402</v>
      </c>
      <c r="C28" s="1078"/>
      <c r="D28" s="1078"/>
      <c r="E28" s="1078"/>
      <c r="F28" s="1078"/>
      <c r="G28" s="1078"/>
      <c r="H28" s="1078"/>
      <c r="I28" s="1078"/>
      <c r="J28" s="1078"/>
      <c r="K28" s="1078"/>
      <c r="L28" s="1078"/>
      <c r="M28" s="1078"/>
      <c r="N28" s="1078"/>
      <c r="O28" s="1078"/>
      <c r="P28" s="1079"/>
      <c r="Q28" s="1080">
        <v>104</v>
      </c>
      <c r="R28" s="1081"/>
      <c r="S28" s="1081"/>
      <c r="T28" s="1081"/>
      <c r="U28" s="1081"/>
      <c r="V28" s="1081">
        <v>54</v>
      </c>
      <c r="W28" s="1081"/>
      <c r="X28" s="1081"/>
      <c r="Y28" s="1081"/>
      <c r="Z28" s="1081"/>
      <c r="AA28" s="1081">
        <v>50</v>
      </c>
      <c r="AB28" s="1081"/>
      <c r="AC28" s="1081"/>
      <c r="AD28" s="1081"/>
      <c r="AE28" s="1082"/>
      <c r="AF28" s="1083">
        <v>50</v>
      </c>
      <c r="AG28" s="1081"/>
      <c r="AH28" s="1081"/>
      <c r="AI28" s="1081"/>
      <c r="AJ28" s="1084"/>
      <c r="AK28" s="1072" t="s">
        <v>591</v>
      </c>
      <c r="AL28" s="1073"/>
      <c r="AM28" s="1073"/>
      <c r="AN28" s="1073"/>
      <c r="AO28" s="1073"/>
      <c r="AP28" s="1073">
        <v>3</v>
      </c>
      <c r="AQ28" s="1073"/>
      <c r="AR28" s="1073"/>
      <c r="AS28" s="1073"/>
      <c r="AT28" s="1073"/>
      <c r="AU28" s="1073" t="s">
        <v>591</v>
      </c>
      <c r="AV28" s="1073"/>
      <c r="AW28" s="1073"/>
      <c r="AX28" s="1073"/>
      <c r="AY28" s="1073"/>
      <c r="AZ28" s="1074" t="s">
        <v>591</v>
      </c>
      <c r="BA28" s="1074"/>
      <c r="BB28" s="1074"/>
      <c r="BC28" s="1074"/>
      <c r="BD28" s="1074"/>
      <c r="BE28" s="1075"/>
      <c r="BF28" s="1075"/>
      <c r="BG28" s="1075"/>
      <c r="BH28" s="1075"/>
      <c r="BI28" s="1076"/>
      <c r="BJ28" s="228"/>
      <c r="BK28" s="228"/>
      <c r="BL28" s="228"/>
      <c r="BM28" s="228"/>
      <c r="BN28" s="228"/>
      <c r="BO28" s="237"/>
      <c r="BP28" s="237"/>
      <c r="BQ28" s="234">
        <v>22</v>
      </c>
      <c r="BR28" s="235"/>
      <c r="BS28" s="1022"/>
      <c r="BT28" s="1023"/>
      <c r="BU28" s="1023"/>
      <c r="BV28" s="1023"/>
      <c r="BW28" s="1023"/>
      <c r="BX28" s="1023"/>
      <c r="BY28" s="1023"/>
      <c r="BZ28" s="1023"/>
      <c r="CA28" s="1023"/>
      <c r="CB28" s="1023"/>
      <c r="CC28" s="1023"/>
      <c r="CD28" s="1023"/>
      <c r="CE28" s="1023"/>
      <c r="CF28" s="1023"/>
      <c r="CG28" s="1044"/>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226"/>
    </row>
    <row r="29" spans="1:131" ht="26.25" customHeight="1" x14ac:dyDescent="0.15">
      <c r="A29" s="238">
        <v>2</v>
      </c>
      <c r="B29" s="1060" t="s">
        <v>403</v>
      </c>
      <c r="C29" s="1061"/>
      <c r="D29" s="1061"/>
      <c r="E29" s="1061"/>
      <c r="F29" s="1061"/>
      <c r="G29" s="1061"/>
      <c r="H29" s="1061"/>
      <c r="I29" s="1061"/>
      <c r="J29" s="1061"/>
      <c r="K29" s="1061"/>
      <c r="L29" s="1061"/>
      <c r="M29" s="1061"/>
      <c r="N29" s="1061"/>
      <c r="O29" s="1061"/>
      <c r="P29" s="1062"/>
      <c r="Q29" s="1068">
        <v>1199</v>
      </c>
      <c r="R29" s="1069"/>
      <c r="S29" s="1069"/>
      <c r="T29" s="1069"/>
      <c r="U29" s="1069"/>
      <c r="V29" s="1069">
        <v>1153</v>
      </c>
      <c r="W29" s="1069"/>
      <c r="X29" s="1069"/>
      <c r="Y29" s="1069"/>
      <c r="Z29" s="1069"/>
      <c r="AA29" s="1069">
        <v>46</v>
      </c>
      <c r="AB29" s="1069"/>
      <c r="AC29" s="1069"/>
      <c r="AD29" s="1069"/>
      <c r="AE29" s="1070"/>
      <c r="AF29" s="1065">
        <v>46</v>
      </c>
      <c r="AG29" s="1066"/>
      <c r="AH29" s="1066"/>
      <c r="AI29" s="1066"/>
      <c r="AJ29" s="1067"/>
      <c r="AK29" s="1010">
        <v>132</v>
      </c>
      <c r="AL29" s="999"/>
      <c r="AM29" s="999"/>
      <c r="AN29" s="999"/>
      <c r="AO29" s="999"/>
      <c r="AP29" s="999" t="s">
        <v>591</v>
      </c>
      <c r="AQ29" s="999"/>
      <c r="AR29" s="999"/>
      <c r="AS29" s="999"/>
      <c r="AT29" s="999"/>
      <c r="AU29" s="999" t="s">
        <v>591</v>
      </c>
      <c r="AV29" s="999"/>
      <c r="AW29" s="999"/>
      <c r="AX29" s="999"/>
      <c r="AY29" s="999"/>
      <c r="AZ29" s="1071" t="s">
        <v>591</v>
      </c>
      <c r="BA29" s="1071"/>
      <c r="BB29" s="1071"/>
      <c r="BC29" s="1071"/>
      <c r="BD29" s="1071"/>
      <c r="BE29" s="1000"/>
      <c r="BF29" s="1000"/>
      <c r="BG29" s="1000"/>
      <c r="BH29" s="1000"/>
      <c r="BI29" s="1001"/>
      <c r="BJ29" s="228"/>
      <c r="BK29" s="228"/>
      <c r="BL29" s="228"/>
      <c r="BM29" s="228"/>
      <c r="BN29" s="228"/>
      <c r="BO29" s="237"/>
      <c r="BP29" s="237"/>
      <c r="BQ29" s="234">
        <v>23</v>
      </c>
      <c r="BR29" s="235"/>
      <c r="BS29" s="1022"/>
      <c r="BT29" s="1023"/>
      <c r="BU29" s="1023"/>
      <c r="BV29" s="1023"/>
      <c r="BW29" s="1023"/>
      <c r="BX29" s="1023"/>
      <c r="BY29" s="1023"/>
      <c r="BZ29" s="1023"/>
      <c r="CA29" s="1023"/>
      <c r="CB29" s="1023"/>
      <c r="CC29" s="1023"/>
      <c r="CD29" s="1023"/>
      <c r="CE29" s="1023"/>
      <c r="CF29" s="1023"/>
      <c r="CG29" s="1044"/>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226"/>
    </row>
    <row r="30" spans="1:131" ht="26.25" customHeight="1" x14ac:dyDescent="0.15">
      <c r="A30" s="238">
        <v>3</v>
      </c>
      <c r="B30" s="1060" t="s">
        <v>404</v>
      </c>
      <c r="C30" s="1061"/>
      <c r="D30" s="1061"/>
      <c r="E30" s="1061"/>
      <c r="F30" s="1061"/>
      <c r="G30" s="1061"/>
      <c r="H30" s="1061"/>
      <c r="I30" s="1061"/>
      <c r="J30" s="1061"/>
      <c r="K30" s="1061"/>
      <c r="L30" s="1061"/>
      <c r="M30" s="1061"/>
      <c r="N30" s="1061"/>
      <c r="O30" s="1061"/>
      <c r="P30" s="1062"/>
      <c r="Q30" s="1068">
        <v>71</v>
      </c>
      <c r="R30" s="1069"/>
      <c r="S30" s="1069"/>
      <c r="T30" s="1069"/>
      <c r="U30" s="1069"/>
      <c r="V30" s="1069">
        <v>53</v>
      </c>
      <c r="W30" s="1069"/>
      <c r="X30" s="1069"/>
      <c r="Y30" s="1069"/>
      <c r="Z30" s="1069"/>
      <c r="AA30" s="1069">
        <v>18</v>
      </c>
      <c r="AB30" s="1069"/>
      <c r="AC30" s="1069"/>
      <c r="AD30" s="1069"/>
      <c r="AE30" s="1070"/>
      <c r="AF30" s="1065">
        <v>18</v>
      </c>
      <c r="AG30" s="1066"/>
      <c r="AH30" s="1066"/>
      <c r="AI30" s="1066"/>
      <c r="AJ30" s="1067"/>
      <c r="AK30" s="1010">
        <v>11</v>
      </c>
      <c r="AL30" s="999"/>
      <c r="AM30" s="999"/>
      <c r="AN30" s="999"/>
      <c r="AO30" s="999"/>
      <c r="AP30" s="999" t="s">
        <v>591</v>
      </c>
      <c r="AQ30" s="999"/>
      <c r="AR30" s="999"/>
      <c r="AS30" s="999"/>
      <c r="AT30" s="999"/>
      <c r="AU30" s="999" t="s">
        <v>591</v>
      </c>
      <c r="AV30" s="999"/>
      <c r="AW30" s="999"/>
      <c r="AX30" s="999"/>
      <c r="AY30" s="999"/>
      <c r="AZ30" s="1071" t="s">
        <v>591</v>
      </c>
      <c r="BA30" s="1071"/>
      <c r="BB30" s="1071"/>
      <c r="BC30" s="1071"/>
      <c r="BD30" s="1071"/>
      <c r="BE30" s="1000"/>
      <c r="BF30" s="1000"/>
      <c r="BG30" s="1000"/>
      <c r="BH30" s="1000"/>
      <c r="BI30" s="1001"/>
      <c r="BJ30" s="228"/>
      <c r="BK30" s="228"/>
      <c r="BL30" s="228"/>
      <c r="BM30" s="228"/>
      <c r="BN30" s="228"/>
      <c r="BO30" s="237"/>
      <c r="BP30" s="237"/>
      <c r="BQ30" s="234">
        <v>24</v>
      </c>
      <c r="BR30" s="235"/>
      <c r="BS30" s="1022"/>
      <c r="BT30" s="1023"/>
      <c r="BU30" s="1023"/>
      <c r="BV30" s="1023"/>
      <c r="BW30" s="1023"/>
      <c r="BX30" s="1023"/>
      <c r="BY30" s="1023"/>
      <c r="BZ30" s="1023"/>
      <c r="CA30" s="1023"/>
      <c r="CB30" s="1023"/>
      <c r="CC30" s="1023"/>
      <c r="CD30" s="1023"/>
      <c r="CE30" s="1023"/>
      <c r="CF30" s="1023"/>
      <c r="CG30" s="1044"/>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226"/>
    </row>
    <row r="31" spans="1:131" ht="26.25" customHeight="1" x14ac:dyDescent="0.15">
      <c r="A31" s="238">
        <v>4</v>
      </c>
      <c r="B31" s="1060" t="s">
        <v>405</v>
      </c>
      <c r="C31" s="1061"/>
      <c r="D31" s="1061"/>
      <c r="E31" s="1061"/>
      <c r="F31" s="1061"/>
      <c r="G31" s="1061"/>
      <c r="H31" s="1061"/>
      <c r="I31" s="1061"/>
      <c r="J31" s="1061"/>
      <c r="K31" s="1061"/>
      <c r="L31" s="1061"/>
      <c r="M31" s="1061"/>
      <c r="N31" s="1061"/>
      <c r="O31" s="1061"/>
      <c r="P31" s="1062"/>
      <c r="Q31" s="1068">
        <v>1894</v>
      </c>
      <c r="R31" s="1069"/>
      <c r="S31" s="1069"/>
      <c r="T31" s="1069"/>
      <c r="U31" s="1069"/>
      <c r="V31" s="1069">
        <v>1783</v>
      </c>
      <c r="W31" s="1069"/>
      <c r="X31" s="1069"/>
      <c r="Y31" s="1069"/>
      <c r="Z31" s="1069"/>
      <c r="AA31" s="1069">
        <v>111</v>
      </c>
      <c r="AB31" s="1069"/>
      <c r="AC31" s="1069"/>
      <c r="AD31" s="1069"/>
      <c r="AE31" s="1070"/>
      <c r="AF31" s="1065">
        <v>111</v>
      </c>
      <c r="AG31" s="1066"/>
      <c r="AH31" s="1066"/>
      <c r="AI31" s="1066"/>
      <c r="AJ31" s="1067"/>
      <c r="AK31" s="1010">
        <v>301</v>
      </c>
      <c r="AL31" s="999"/>
      <c r="AM31" s="999"/>
      <c r="AN31" s="999"/>
      <c r="AO31" s="999"/>
      <c r="AP31" s="999" t="s">
        <v>591</v>
      </c>
      <c r="AQ31" s="999"/>
      <c r="AR31" s="999"/>
      <c r="AS31" s="999"/>
      <c r="AT31" s="999"/>
      <c r="AU31" s="999" t="s">
        <v>591</v>
      </c>
      <c r="AV31" s="999"/>
      <c r="AW31" s="999"/>
      <c r="AX31" s="999"/>
      <c r="AY31" s="999"/>
      <c r="AZ31" s="1071" t="s">
        <v>591</v>
      </c>
      <c r="BA31" s="1071"/>
      <c r="BB31" s="1071"/>
      <c r="BC31" s="1071"/>
      <c r="BD31" s="1071"/>
      <c r="BE31" s="1000"/>
      <c r="BF31" s="1000"/>
      <c r="BG31" s="1000"/>
      <c r="BH31" s="1000"/>
      <c r="BI31" s="1001"/>
      <c r="BJ31" s="228"/>
      <c r="BK31" s="228"/>
      <c r="BL31" s="228"/>
      <c r="BM31" s="228"/>
      <c r="BN31" s="228"/>
      <c r="BO31" s="237"/>
      <c r="BP31" s="237"/>
      <c r="BQ31" s="234">
        <v>25</v>
      </c>
      <c r="BR31" s="235"/>
      <c r="BS31" s="1022"/>
      <c r="BT31" s="1023"/>
      <c r="BU31" s="1023"/>
      <c r="BV31" s="1023"/>
      <c r="BW31" s="1023"/>
      <c r="BX31" s="1023"/>
      <c r="BY31" s="1023"/>
      <c r="BZ31" s="1023"/>
      <c r="CA31" s="1023"/>
      <c r="CB31" s="1023"/>
      <c r="CC31" s="1023"/>
      <c r="CD31" s="1023"/>
      <c r="CE31" s="1023"/>
      <c r="CF31" s="1023"/>
      <c r="CG31" s="1044"/>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226"/>
    </row>
    <row r="32" spans="1:131" ht="26.25" customHeight="1" x14ac:dyDescent="0.15">
      <c r="A32" s="238">
        <v>5</v>
      </c>
      <c r="B32" s="1060" t="s">
        <v>406</v>
      </c>
      <c r="C32" s="1061"/>
      <c r="D32" s="1061"/>
      <c r="E32" s="1061"/>
      <c r="F32" s="1061"/>
      <c r="G32" s="1061"/>
      <c r="H32" s="1061"/>
      <c r="I32" s="1061"/>
      <c r="J32" s="1061"/>
      <c r="K32" s="1061"/>
      <c r="L32" s="1061"/>
      <c r="M32" s="1061"/>
      <c r="N32" s="1061"/>
      <c r="O32" s="1061"/>
      <c r="P32" s="1062"/>
      <c r="Q32" s="1068">
        <v>162</v>
      </c>
      <c r="R32" s="1069"/>
      <c r="S32" s="1069"/>
      <c r="T32" s="1069"/>
      <c r="U32" s="1069"/>
      <c r="V32" s="1069">
        <v>157</v>
      </c>
      <c r="W32" s="1069"/>
      <c r="X32" s="1069"/>
      <c r="Y32" s="1069"/>
      <c r="Z32" s="1069"/>
      <c r="AA32" s="1069">
        <v>5</v>
      </c>
      <c r="AB32" s="1069"/>
      <c r="AC32" s="1069"/>
      <c r="AD32" s="1069"/>
      <c r="AE32" s="1070"/>
      <c r="AF32" s="1065">
        <v>5</v>
      </c>
      <c r="AG32" s="1066"/>
      <c r="AH32" s="1066"/>
      <c r="AI32" s="1066"/>
      <c r="AJ32" s="1067"/>
      <c r="AK32" s="1010">
        <v>274</v>
      </c>
      <c r="AL32" s="999"/>
      <c r="AM32" s="999"/>
      <c r="AN32" s="999"/>
      <c r="AO32" s="999"/>
      <c r="AP32" s="999" t="s">
        <v>591</v>
      </c>
      <c r="AQ32" s="999"/>
      <c r="AR32" s="999"/>
      <c r="AS32" s="999"/>
      <c r="AT32" s="999"/>
      <c r="AU32" s="999" t="s">
        <v>591</v>
      </c>
      <c r="AV32" s="999"/>
      <c r="AW32" s="999"/>
      <c r="AX32" s="999"/>
      <c r="AY32" s="999"/>
      <c r="AZ32" s="1071" t="s">
        <v>591</v>
      </c>
      <c r="BA32" s="1071"/>
      <c r="BB32" s="1071"/>
      <c r="BC32" s="1071"/>
      <c r="BD32" s="1071"/>
      <c r="BE32" s="1000"/>
      <c r="BF32" s="1000"/>
      <c r="BG32" s="1000"/>
      <c r="BH32" s="1000"/>
      <c r="BI32" s="1001"/>
      <c r="BJ32" s="228"/>
      <c r="BK32" s="228"/>
      <c r="BL32" s="228"/>
      <c r="BM32" s="228"/>
      <c r="BN32" s="228"/>
      <c r="BO32" s="237"/>
      <c r="BP32" s="237"/>
      <c r="BQ32" s="234">
        <v>26</v>
      </c>
      <c r="BR32" s="235"/>
      <c r="BS32" s="1022"/>
      <c r="BT32" s="1023"/>
      <c r="BU32" s="1023"/>
      <c r="BV32" s="1023"/>
      <c r="BW32" s="1023"/>
      <c r="BX32" s="1023"/>
      <c r="BY32" s="1023"/>
      <c r="BZ32" s="1023"/>
      <c r="CA32" s="1023"/>
      <c r="CB32" s="1023"/>
      <c r="CC32" s="1023"/>
      <c r="CD32" s="1023"/>
      <c r="CE32" s="1023"/>
      <c r="CF32" s="1023"/>
      <c r="CG32" s="1044"/>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226"/>
    </row>
    <row r="33" spans="1:131" ht="26.25" customHeight="1" x14ac:dyDescent="0.15">
      <c r="A33" s="238">
        <v>6</v>
      </c>
      <c r="B33" s="1060" t="s">
        <v>407</v>
      </c>
      <c r="C33" s="1061"/>
      <c r="D33" s="1061"/>
      <c r="E33" s="1061"/>
      <c r="F33" s="1061"/>
      <c r="G33" s="1061"/>
      <c r="H33" s="1061"/>
      <c r="I33" s="1061"/>
      <c r="J33" s="1061"/>
      <c r="K33" s="1061"/>
      <c r="L33" s="1061"/>
      <c r="M33" s="1061"/>
      <c r="N33" s="1061"/>
      <c r="O33" s="1061"/>
      <c r="P33" s="1062"/>
      <c r="Q33" s="1068">
        <v>961</v>
      </c>
      <c r="R33" s="1069"/>
      <c r="S33" s="1069"/>
      <c r="T33" s="1069"/>
      <c r="U33" s="1069"/>
      <c r="V33" s="1069">
        <v>1013</v>
      </c>
      <c r="W33" s="1069"/>
      <c r="X33" s="1069"/>
      <c r="Y33" s="1069"/>
      <c r="Z33" s="1069"/>
      <c r="AA33" s="1069">
        <v>-52</v>
      </c>
      <c r="AB33" s="1069"/>
      <c r="AC33" s="1069"/>
      <c r="AD33" s="1069"/>
      <c r="AE33" s="1070"/>
      <c r="AF33" s="1065">
        <v>622</v>
      </c>
      <c r="AG33" s="1066"/>
      <c r="AH33" s="1066"/>
      <c r="AI33" s="1066"/>
      <c r="AJ33" s="1067"/>
      <c r="AK33" s="1010">
        <v>218</v>
      </c>
      <c r="AL33" s="999"/>
      <c r="AM33" s="999"/>
      <c r="AN33" s="999"/>
      <c r="AO33" s="999"/>
      <c r="AP33" s="999">
        <v>121</v>
      </c>
      <c r="AQ33" s="999"/>
      <c r="AR33" s="999"/>
      <c r="AS33" s="999"/>
      <c r="AT33" s="999"/>
      <c r="AU33" s="999">
        <v>81</v>
      </c>
      <c r="AV33" s="999"/>
      <c r="AW33" s="999"/>
      <c r="AX33" s="999"/>
      <c r="AY33" s="999"/>
      <c r="AZ33" s="1071" t="s">
        <v>591</v>
      </c>
      <c r="BA33" s="1071"/>
      <c r="BB33" s="1071"/>
      <c r="BC33" s="1071"/>
      <c r="BD33" s="1071"/>
      <c r="BE33" s="1000" t="s">
        <v>408</v>
      </c>
      <c r="BF33" s="1000"/>
      <c r="BG33" s="1000"/>
      <c r="BH33" s="1000"/>
      <c r="BI33" s="1001"/>
      <c r="BJ33" s="228"/>
      <c r="BK33" s="228"/>
      <c r="BL33" s="228"/>
      <c r="BM33" s="228"/>
      <c r="BN33" s="228"/>
      <c r="BO33" s="237"/>
      <c r="BP33" s="237"/>
      <c r="BQ33" s="234">
        <v>27</v>
      </c>
      <c r="BR33" s="235"/>
      <c r="BS33" s="1022"/>
      <c r="BT33" s="1023"/>
      <c r="BU33" s="1023"/>
      <c r="BV33" s="1023"/>
      <c r="BW33" s="1023"/>
      <c r="BX33" s="1023"/>
      <c r="BY33" s="1023"/>
      <c r="BZ33" s="1023"/>
      <c r="CA33" s="1023"/>
      <c r="CB33" s="1023"/>
      <c r="CC33" s="1023"/>
      <c r="CD33" s="1023"/>
      <c r="CE33" s="1023"/>
      <c r="CF33" s="1023"/>
      <c r="CG33" s="1044"/>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226"/>
    </row>
    <row r="34" spans="1:131" ht="26.25" customHeight="1" x14ac:dyDescent="0.15">
      <c r="A34" s="238">
        <v>7</v>
      </c>
      <c r="B34" s="1060" t="s">
        <v>409</v>
      </c>
      <c r="C34" s="1061"/>
      <c r="D34" s="1061"/>
      <c r="E34" s="1061"/>
      <c r="F34" s="1061"/>
      <c r="G34" s="1061"/>
      <c r="H34" s="1061"/>
      <c r="I34" s="1061"/>
      <c r="J34" s="1061"/>
      <c r="K34" s="1061"/>
      <c r="L34" s="1061"/>
      <c r="M34" s="1061"/>
      <c r="N34" s="1061"/>
      <c r="O34" s="1061"/>
      <c r="P34" s="1062"/>
      <c r="Q34" s="1068">
        <v>319</v>
      </c>
      <c r="R34" s="1069"/>
      <c r="S34" s="1069"/>
      <c r="T34" s="1069"/>
      <c r="U34" s="1069"/>
      <c r="V34" s="1069">
        <v>285</v>
      </c>
      <c r="W34" s="1069"/>
      <c r="X34" s="1069"/>
      <c r="Y34" s="1069"/>
      <c r="Z34" s="1069"/>
      <c r="AA34" s="1069">
        <v>34</v>
      </c>
      <c r="AB34" s="1069"/>
      <c r="AC34" s="1069"/>
      <c r="AD34" s="1069"/>
      <c r="AE34" s="1070"/>
      <c r="AF34" s="1065">
        <v>307</v>
      </c>
      <c r="AG34" s="1066"/>
      <c r="AH34" s="1066"/>
      <c r="AI34" s="1066"/>
      <c r="AJ34" s="1067"/>
      <c r="AK34" s="1010">
        <v>60</v>
      </c>
      <c r="AL34" s="999"/>
      <c r="AM34" s="999"/>
      <c r="AN34" s="999"/>
      <c r="AO34" s="999"/>
      <c r="AP34" s="999">
        <v>219</v>
      </c>
      <c r="AQ34" s="999"/>
      <c r="AR34" s="999"/>
      <c r="AS34" s="999"/>
      <c r="AT34" s="999"/>
      <c r="AU34" s="999">
        <v>144</v>
      </c>
      <c r="AV34" s="999"/>
      <c r="AW34" s="999"/>
      <c r="AX34" s="999"/>
      <c r="AY34" s="999"/>
      <c r="AZ34" s="1071" t="s">
        <v>591</v>
      </c>
      <c r="BA34" s="1071"/>
      <c r="BB34" s="1071"/>
      <c r="BC34" s="1071"/>
      <c r="BD34" s="1071"/>
      <c r="BE34" s="1000" t="s">
        <v>408</v>
      </c>
      <c r="BF34" s="1000"/>
      <c r="BG34" s="1000"/>
      <c r="BH34" s="1000"/>
      <c r="BI34" s="1001"/>
      <c r="BJ34" s="228"/>
      <c r="BK34" s="228"/>
      <c r="BL34" s="228"/>
      <c r="BM34" s="228"/>
      <c r="BN34" s="228"/>
      <c r="BO34" s="237"/>
      <c r="BP34" s="237"/>
      <c r="BQ34" s="234">
        <v>28</v>
      </c>
      <c r="BR34" s="235"/>
      <c r="BS34" s="1022"/>
      <c r="BT34" s="1023"/>
      <c r="BU34" s="1023"/>
      <c r="BV34" s="1023"/>
      <c r="BW34" s="1023"/>
      <c r="BX34" s="1023"/>
      <c r="BY34" s="1023"/>
      <c r="BZ34" s="1023"/>
      <c r="CA34" s="1023"/>
      <c r="CB34" s="1023"/>
      <c r="CC34" s="1023"/>
      <c r="CD34" s="1023"/>
      <c r="CE34" s="1023"/>
      <c r="CF34" s="1023"/>
      <c r="CG34" s="1044"/>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226"/>
    </row>
    <row r="35" spans="1:131" ht="26.25" customHeight="1" x14ac:dyDescent="0.15">
      <c r="A35" s="238">
        <v>8</v>
      </c>
      <c r="B35" s="1060" t="s">
        <v>410</v>
      </c>
      <c r="C35" s="1061"/>
      <c r="D35" s="1061"/>
      <c r="E35" s="1061"/>
      <c r="F35" s="1061"/>
      <c r="G35" s="1061"/>
      <c r="H35" s="1061"/>
      <c r="I35" s="1061"/>
      <c r="J35" s="1061"/>
      <c r="K35" s="1061"/>
      <c r="L35" s="1061"/>
      <c r="M35" s="1061"/>
      <c r="N35" s="1061"/>
      <c r="O35" s="1061"/>
      <c r="P35" s="1062"/>
      <c r="Q35" s="1068">
        <v>369</v>
      </c>
      <c r="R35" s="1069"/>
      <c r="S35" s="1069"/>
      <c r="T35" s="1069"/>
      <c r="U35" s="1069"/>
      <c r="V35" s="1069">
        <v>388</v>
      </c>
      <c r="W35" s="1069"/>
      <c r="X35" s="1069"/>
      <c r="Y35" s="1069"/>
      <c r="Z35" s="1069"/>
      <c r="AA35" s="1069">
        <v>-19</v>
      </c>
      <c r="AB35" s="1069"/>
      <c r="AC35" s="1069"/>
      <c r="AD35" s="1069"/>
      <c r="AE35" s="1070"/>
      <c r="AF35" s="1065">
        <v>99</v>
      </c>
      <c r="AG35" s="1066"/>
      <c r="AH35" s="1066"/>
      <c r="AI35" s="1066"/>
      <c r="AJ35" s="1067"/>
      <c r="AK35" s="1010">
        <v>320</v>
      </c>
      <c r="AL35" s="999"/>
      <c r="AM35" s="999"/>
      <c r="AN35" s="999"/>
      <c r="AO35" s="999"/>
      <c r="AP35" s="999">
        <v>1822</v>
      </c>
      <c r="AQ35" s="999"/>
      <c r="AR35" s="999"/>
      <c r="AS35" s="999"/>
      <c r="AT35" s="999"/>
      <c r="AU35" s="999">
        <v>1822</v>
      </c>
      <c r="AV35" s="999"/>
      <c r="AW35" s="999"/>
      <c r="AX35" s="999"/>
      <c r="AY35" s="999"/>
      <c r="AZ35" s="1071" t="s">
        <v>591</v>
      </c>
      <c r="BA35" s="1071"/>
      <c r="BB35" s="1071"/>
      <c r="BC35" s="1071"/>
      <c r="BD35" s="1071"/>
      <c r="BE35" s="1000" t="s">
        <v>411</v>
      </c>
      <c r="BF35" s="1000"/>
      <c r="BG35" s="1000"/>
      <c r="BH35" s="1000"/>
      <c r="BI35" s="1001"/>
      <c r="BJ35" s="228"/>
      <c r="BK35" s="228"/>
      <c r="BL35" s="228"/>
      <c r="BM35" s="228"/>
      <c r="BN35" s="228"/>
      <c r="BO35" s="237"/>
      <c r="BP35" s="237"/>
      <c r="BQ35" s="234">
        <v>29</v>
      </c>
      <c r="BR35" s="235"/>
      <c r="BS35" s="1022"/>
      <c r="BT35" s="1023"/>
      <c r="BU35" s="1023"/>
      <c r="BV35" s="1023"/>
      <c r="BW35" s="1023"/>
      <c r="BX35" s="1023"/>
      <c r="BY35" s="1023"/>
      <c r="BZ35" s="1023"/>
      <c r="CA35" s="1023"/>
      <c r="CB35" s="1023"/>
      <c r="CC35" s="1023"/>
      <c r="CD35" s="1023"/>
      <c r="CE35" s="1023"/>
      <c r="CF35" s="1023"/>
      <c r="CG35" s="1044"/>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226"/>
    </row>
    <row r="36" spans="1:131" ht="26.25" customHeight="1" x14ac:dyDescent="0.15">
      <c r="A36" s="238">
        <v>9</v>
      </c>
      <c r="B36" s="1060" t="s">
        <v>412</v>
      </c>
      <c r="C36" s="1061"/>
      <c r="D36" s="1061"/>
      <c r="E36" s="1061"/>
      <c r="F36" s="1061"/>
      <c r="G36" s="1061"/>
      <c r="H36" s="1061"/>
      <c r="I36" s="1061"/>
      <c r="J36" s="1061"/>
      <c r="K36" s="1061"/>
      <c r="L36" s="1061"/>
      <c r="M36" s="1061"/>
      <c r="N36" s="1061"/>
      <c r="O36" s="1061"/>
      <c r="P36" s="1062"/>
      <c r="Q36" s="1068">
        <v>251</v>
      </c>
      <c r="R36" s="1069"/>
      <c r="S36" s="1069"/>
      <c r="T36" s="1069"/>
      <c r="U36" s="1069"/>
      <c r="V36" s="1069">
        <v>237</v>
      </c>
      <c r="W36" s="1069"/>
      <c r="X36" s="1069"/>
      <c r="Y36" s="1069"/>
      <c r="Z36" s="1069"/>
      <c r="AA36" s="1069">
        <v>14</v>
      </c>
      <c r="AB36" s="1069"/>
      <c r="AC36" s="1069"/>
      <c r="AD36" s="1069"/>
      <c r="AE36" s="1070"/>
      <c r="AF36" s="1065">
        <v>14</v>
      </c>
      <c r="AG36" s="1066"/>
      <c r="AH36" s="1066"/>
      <c r="AI36" s="1066"/>
      <c r="AJ36" s="1067"/>
      <c r="AK36" s="1010">
        <v>153</v>
      </c>
      <c r="AL36" s="999"/>
      <c r="AM36" s="999"/>
      <c r="AN36" s="999"/>
      <c r="AO36" s="999"/>
      <c r="AP36" s="999">
        <v>1124</v>
      </c>
      <c r="AQ36" s="999"/>
      <c r="AR36" s="999"/>
      <c r="AS36" s="999"/>
      <c r="AT36" s="999"/>
      <c r="AU36" s="999">
        <v>1124</v>
      </c>
      <c r="AV36" s="999"/>
      <c r="AW36" s="999"/>
      <c r="AX36" s="999"/>
      <c r="AY36" s="999"/>
      <c r="AZ36" s="1071" t="s">
        <v>591</v>
      </c>
      <c r="BA36" s="1071"/>
      <c r="BB36" s="1071"/>
      <c r="BC36" s="1071"/>
      <c r="BD36" s="1071"/>
      <c r="BE36" s="1000" t="s">
        <v>413</v>
      </c>
      <c r="BF36" s="1000"/>
      <c r="BG36" s="1000"/>
      <c r="BH36" s="1000"/>
      <c r="BI36" s="1001"/>
      <c r="BJ36" s="228"/>
      <c r="BK36" s="228"/>
      <c r="BL36" s="228"/>
      <c r="BM36" s="228"/>
      <c r="BN36" s="228"/>
      <c r="BO36" s="237"/>
      <c r="BP36" s="237"/>
      <c r="BQ36" s="234">
        <v>30</v>
      </c>
      <c r="BR36" s="235"/>
      <c r="BS36" s="1022"/>
      <c r="BT36" s="1023"/>
      <c r="BU36" s="1023"/>
      <c r="BV36" s="1023"/>
      <c r="BW36" s="1023"/>
      <c r="BX36" s="1023"/>
      <c r="BY36" s="1023"/>
      <c r="BZ36" s="1023"/>
      <c r="CA36" s="1023"/>
      <c r="CB36" s="1023"/>
      <c r="CC36" s="1023"/>
      <c r="CD36" s="1023"/>
      <c r="CE36" s="1023"/>
      <c r="CF36" s="1023"/>
      <c r="CG36" s="1044"/>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226"/>
    </row>
    <row r="37" spans="1:131" ht="26.25" customHeight="1" x14ac:dyDescent="0.15">
      <c r="A37" s="238">
        <v>10</v>
      </c>
      <c r="B37" s="1060" t="s">
        <v>414</v>
      </c>
      <c r="C37" s="1061"/>
      <c r="D37" s="1061"/>
      <c r="E37" s="1061"/>
      <c r="F37" s="1061"/>
      <c r="G37" s="1061"/>
      <c r="H37" s="1061"/>
      <c r="I37" s="1061"/>
      <c r="J37" s="1061"/>
      <c r="K37" s="1061"/>
      <c r="L37" s="1061"/>
      <c r="M37" s="1061"/>
      <c r="N37" s="1061"/>
      <c r="O37" s="1061"/>
      <c r="P37" s="1062"/>
      <c r="Q37" s="1068">
        <v>188</v>
      </c>
      <c r="R37" s="1069"/>
      <c r="S37" s="1069"/>
      <c r="T37" s="1069"/>
      <c r="U37" s="1069"/>
      <c r="V37" s="1069">
        <v>175</v>
      </c>
      <c r="W37" s="1069"/>
      <c r="X37" s="1069"/>
      <c r="Y37" s="1069"/>
      <c r="Z37" s="1069"/>
      <c r="AA37" s="1069">
        <v>13</v>
      </c>
      <c r="AB37" s="1069"/>
      <c r="AC37" s="1069"/>
      <c r="AD37" s="1069"/>
      <c r="AE37" s="1070"/>
      <c r="AF37" s="1065">
        <v>13</v>
      </c>
      <c r="AG37" s="1066"/>
      <c r="AH37" s="1066"/>
      <c r="AI37" s="1066"/>
      <c r="AJ37" s="1067"/>
      <c r="AK37" s="1010">
        <v>128</v>
      </c>
      <c r="AL37" s="999"/>
      <c r="AM37" s="999"/>
      <c r="AN37" s="999"/>
      <c r="AO37" s="999"/>
      <c r="AP37" s="999">
        <v>798</v>
      </c>
      <c r="AQ37" s="999"/>
      <c r="AR37" s="999"/>
      <c r="AS37" s="999"/>
      <c r="AT37" s="999"/>
      <c r="AU37" s="999">
        <v>798</v>
      </c>
      <c r="AV37" s="999"/>
      <c r="AW37" s="999"/>
      <c r="AX37" s="999"/>
      <c r="AY37" s="999"/>
      <c r="AZ37" s="1071" t="s">
        <v>591</v>
      </c>
      <c r="BA37" s="1071"/>
      <c r="BB37" s="1071"/>
      <c r="BC37" s="1071"/>
      <c r="BD37" s="1071"/>
      <c r="BE37" s="1000" t="s">
        <v>415</v>
      </c>
      <c r="BF37" s="1000"/>
      <c r="BG37" s="1000"/>
      <c r="BH37" s="1000"/>
      <c r="BI37" s="1001"/>
      <c r="BJ37" s="228"/>
      <c r="BK37" s="228"/>
      <c r="BL37" s="228"/>
      <c r="BM37" s="228"/>
      <c r="BN37" s="228"/>
      <c r="BO37" s="237"/>
      <c r="BP37" s="237"/>
      <c r="BQ37" s="234">
        <v>31</v>
      </c>
      <c r="BR37" s="235"/>
      <c r="BS37" s="1022"/>
      <c r="BT37" s="1023"/>
      <c r="BU37" s="1023"/>
      <c r="BV37" s="1023"/>
      <c r="BW37" s="1023"/>
      <c r="BX37" s="1023"/>
      <c r="BY37" s="1023"/>
      <c r="BZ37" s="1023"/>
      <c r="CA37" s="1023"/>
      <c r="CB37" s="1023"/>
      <c r="CC37" s="1023"/>
      <c r="CD37" s="1023"/>
      <c r="CE37" s="1023"/>
      <c r="CF37" s="1023"/>
      <c r="CG37" s="1044"/>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226"/>
    </row>
    <row r="38" spans="1:131" ht="26.25" customHeight="1" x14ac:dyDescent="0.15">
      <c r="A38" s="238">
        <v>11</v>
      </c>
      <c r="B38" s="1060" t="s">
        <v>416</v>
      </c>
      <c r="C38" s="1061"/>
      <c r="D38" s="1061"/>
      <c r="E38" s="1061"/>
      <c r="F38" s="1061"/>
      <c r="G38" s="1061"/>
      <c r="H38" s="1061"/>
      <c r="I38" s="1061"/>
      <c r="J38" s="1061"/>
      <c r="K38" s="1061"/>
      <c r="L38" s="1061"/>
      <c r="M38" s="1061"/>
      <c r="N38" s="1061"/>
      <c r="O38" s="1061"/>
      <c r="P38" s="1062"/>
      <c r="Q38" s="1068">
        <v>51</v>
      </c>
      <c r="R38" s="1069"/>
      <c r="S38" s="1069"/>
      <c r="T38" s="1069"/>
      <c r="U38" s="1069"/>
      <c r="V38" s="1069">
        <v>47</v>
      </c>
      <c r="W38" s="1069"/>
      <c r="X38" s="1069"/>
      <c r="Y38" s="1069"/>
      <c r="Z38" s="1069"/>
      <c r="AA38" s="1069">
        <v>4</v>
      </c>
      <c r="AB38" s="1069"/>
      <c r="AC38" s="1069"/>
      <c r="AD38" s="1069"/>
      <c r="AE38" s="1070"/>
      <c r="AF38" s="1065">
        <v>4</v>
      </c>
      <c r="AG38" s="1066"/>
      <c r="AH38" s="1066"/>
      <c r="AI38" s="1066"/>
      <c r="AJ38" s="1067"/>
      <c r="AK38" s="1010">
        <v>27</v>
      </c>
      <c r="AL38" s="999"/>
      <c r="AM38" s="999"/>
      <c r="AN38" s="999"/>
      <c r="AO38" s="999"/>
      <c r="AP38" s="999">
        <v>54</v>
      </c>
      <c r="AQ38" s="999"/>
      <c r="AR38" s="999"/>
      <c r="AS38" s="999"/>
      <c r="AT38" s="999"/>
      <c r="AU38" s="999">
        <v>54</v>
      </c>
      <c r="AV38" s="999"/>
      <c r="AW38" s="999"/>
      <c r="AX38" s="999"/>
      <c r="AY38" s="999"/>
      <c r="AZ38" s="1071" t="s">
        <v>591</v>
      </c>
      <c r="BA38" s="1071"/>
      <c r="BB38" s="1071"/>
      <c r="BC38" s="1071"/>
      <c r="BD38" s="1071"/>
      <c r="BE38" s="1000" t="s">
        <v>417</v>
      </c>
      <c r="BF38" s="1000"/>
      <c r="BG38" s="1000"/>
      <c r="BH38" s="1000"/>
      <c r="BI38" s="1001"/>
      <c r="BJ38" s="228"/>
      <c r="BK38" s="228"/>
      <c r="BL38" s="228"/>
      <c r="BM38" s="228"/>
      <c r="BN38" s="228"/>
      <c r="BO38" s="237"/>
      <c r="BP38" s="237"/>
      <c r="BQ38" s="234">
        <v>32</v>
      </c>
      <c r="BR38" s="235"/>
      <c r="BS38" s="1022"/>
      <c r="BT38" s="1023"/>
      <c r="BU38" s="1023"/>
      <c r="BV38" s="1023"/>
      <c r="BW38" s="1023"/>
      <c r="BX38" s="1023"/>
      <c r="BY38" s="1023"/>
      <c r="BZ38" s="1023"/>
      <c r="CA38" s="1023"/>
      <c r="CB38" s="1023"/>
      <c r="CC38" s="1023"/>
      <c r="CD38" s="1023"/>
      <c r="CE38" s="1023"/>
      <c r="CF38" s="1023"/>
      <c r="CG38" s="1044"/>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226"/>
    </row>
    <row r="39" spans="1:131" ht="26.25" customHeight="1" x14ac:dyDescent="0.15">
      <c r="A39" s="238">
        <v>12</v>
      </c>
      <c r="B39" s="1060" t="s">
        <v>418</v>
      </c>
      <c r="C39" s="1061"/>
      <c r="D39" s="1061"/>
      <c r="E39" s="1061"/>
      <c r="F39" s="1061"/>
      <c r="G39" s="1061"/>
      <c r="H39" s="1061"/>
      <c r="I39" s="1061"/>
      <c r="J39" s="1061"/>
      <c r="K39" s="1061"/>
      <c r="L39" s="1061"/>
      <c r="M39" s="1061"/>
      <c r="N39" s="1061"/>
      <c r="O39" s="1061"/>
      <c r="P39" s="1062"/>
      <c r="Q39" s="1068">
        <v>3</v>
      </c>
      <c r="R39" s="1069"/>
      <c r="S39" s="1069"/>
      <c r="T39" s="1069"/>
      <c r="U39" s="1069"/>
      <c r="V39" s="1069">
        <v>3</v>
      </c>
      <c r="W39" s="1069"/>
      <c r="X39" s="1069"/>
      <c r="Y39" s="1069"/>
      <c r="Z39" s="1069"/>
      <c r="AA39" s="1069">
        <v>0</v>
      </c>
      <c r="AB39" s="1069"/>
      <c r="AC39" s="1069"/>
      <c r="AD39" s="1069"/>
      <c r="AE39" s="1070"/>
      <c r="AF39" s="1065">
        <v>15</v>
      </c>
      <c r="AG39" s="1066"/>
      <c r="AH39" s="1066"/>
      <c r="AI39" s="1066"/>
      <c r="AJ39" s="1067"/>
      <c r="AK39" s="1010" t="s">
        <v>591</v>
      </c>
      <c r="AL39" s="999"/>
      <c r="AM39" s="999"/>
      <c r="AN39" s="999"/>
      <c r="AO39" s="999"/>
      <c r="AP39" s="999" t="s">
        <v>591</v>
      </c>
      <c r="AQ39" s="999"/>
      <c r="AR39" s="999"/>
      <c r="AS39" s="999"/>
      <c r="AT39" s="999"/>
      <c r="AU39" s="999" t="s">
        <v>591</v>
      </c>
      <c r="AV39" s="999"/>
      <c r="AW39" s="999"/>
      <c r="AX39" s="999"/>
      <c r="AY39" s="999"/>
      <c r="AZ39" s="1071" t="s">
        <v>591</v>
      </c>
      <c r="BA39" s="1071"/>
      <c r="BB39" s="1071"/>
      <c r="BC39" s="1071"/>
      <c r="BD39" s="1071"/>
      <c r="BE39" s="1000" t="s">
        <v>419</v>
      </c>
      <c r="BF39" s="1000"/>
      <c r="BG39" s="1000"/>
      <c r="BH39" s="1000"/>
      <c r="BI39" s="1001"/>
      <c r="BJ39" s="228"/>
      <c r="BK39" s="228"/>
      <c r="BL39" s="228"/>
      <c r="BM39" s="228"/>
      <c r="BN39" s="228"/>
      <c r="BO39" s="237"/>
      <c r="BP39" s="237"/>
      <c r="BQ39" s="234">
        <v>33</v>
      </c>
      <c r="BR39" s="235"/>
      <c r="BS39" s="1022"/>
      <c r="BT39" s="1023"/>
      <c r="BU39" s="1023"/>
      <c r="BV39" s="1023"/>
      <c r="BW39" s="1023"/>
      <c r="BX39" s="1023"/>
      <c r="BY39" s="1023"/>
      <c r="BZ39" s="1023"/>
      <c r="CA39" s="1023"/>
      <c r="CB39" s="1023"/>
      <c r="CC39" s="1023"/>
      <c r="CD39" s="1023"/>
      <c r="CE39" s="1023"/>
      <c r="CF39" s="1023"/>
      <c r="CG39" s="1044"/>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226"/>
    </row>
    <row r="40" spans="1:131" ht="26.25" customHeight="1" x14ac:dyDescent="0.15">
      <c r="A40" s="234">
        <v>13</v>
      </c>
      <c r="B40" s="1060"/>
      <c r="C40" s="1061"/>
      <c r="D40" s="1061"/>
      <c r="E40" s="1061"/>
      <c r="F40" s="1061"/>
      <c r="G40" s="1061"/>
      <c r="H40" s="1061"/>
      <c r="I40" s="1061"/>
      <c r="J40" s="1061"/>
      <c r="K40" s="1061"/>
      <c r="L40" s="1061"/>
      <c r="M40" s="1061"/>
      <c r="N40" s="1061"/>
      <c r="O40" s="1061"/>
      <c r="P40" s="1062"/>
      <c r="Q40" s="1068"/>
      <c r="R40" s="1069"/>
      <c r="S40" s="1069"/>
      <c r="T40" s="1069"/>
      <c r="U40" s="1069"/>
      <c r="V40" s="1069"/>
      <c r="W40" s="1069"/>
      <c r="X40" s="1069"/>
      <c r="Y40" s="1069"/>
      <c r="Z40" s="1069"/>
      <c r="AA40" s="1069"/>
      <c r="AB40" s="1069"/>
      <c r="AC40" s="1069"/>
      <c r="AD40" s="1069"/>
      <c r="AE40" s="1070"/>
      <c r="AF40" s="1065"/>
      <c r="AG40" s="1066"/>
      <c r="AH40" s="1066"/>
      <c r="AI40" s="1066"/>
      <c r="AJ40" s="1067"/>
      <c r="AK40" s="1010"/>
      <c r="AL40" s="999"/>
      <c r="AM40" s="999"/>
      <c r="AN40" s="999"/>
      <c r="AO40" s="999"/>
      <c r="AP40" s="999"/>
      <c r="AQ40" s="999"/>
      <c r="AR40" s="999"/>
      <c r="AS40" s="999"/>
      <c r="AT40" s="999"/>
      <c r="AU40" s="999"/>
      <c r="AV40" s="999"/>
      <c r="AW40" s="999"/>
      <c r="AX40" s="999"/>
      <c r="AY40" s="999"/>
      <c r="AZ40" s="1071"/>
      <c r="BA40" s="1071"/>
      <c r="BB40" s="1071"/>
      <c r="BC40" s="1071"/>
      <c r="BD40" s="1071"/>
      <c r="BE40" s="1000"/>
      <c r="BF40" s="1000"/>
      <c r="BG40" s="1000"/>
      <c r="BH40" s="1000"/>
      <c r="BI40" s="1001"/>
      <c r="BJ40" s="228"/>
      <c r="BK40" s="228"/>
      <c r="BL40" s="228"/>
      <c r="BM40" s="228"/>
      <c r="BN40" s="228"/>
      <c r="BO40" s="237"/>
      <c r="BP40" s="237"/>
      <c r="BQ40" s="234">
        <v>34</v>
      </c>
      <c r="BR40" s="235"/>
      <c r="BS40" s="1022"/>
      <c r="BT40" s="1023"/>
      <c r="BU40" s="1023"/>
      <c r="BV40" s="1023"/>
      <c r="BW40" s="1023"/>
      <c r="BX40" s="1023"/>
      <c r="BY40" s="1023"/>
      <c r="BZ40" s="1023"/>
      <c r="CA40" s="1023"/>
      <c r="CB40" s="1023"/>
      <c r="CC40" s="1023"/>
      <c r="CD40" s="1023"/>
      <c r="CE40" s="1023"/>
      <c r="CF40" s="1023"/>
      <c r="CG40" s="1044"/>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226"/>
    </row>
    <row r="41" spans="1:131" ht="26.25" customHeight="1" x14ac:dyDescent="0.15">
      <c r="A41" s="234">
        <v>14</v>
      </c>
      <c r="B41" s="1060"/>
      <c r="C41" s="1061"/>
      <c r="D41" s="1061"/>
      <c r="E41" s="1061"/>
      <c r="F41" s="1061"/>
      <c r="G41" s="1061"/>
      <c r="H41" s="1061"/>
      <c r="I41" s="1061"/>
      <c r="J41" s="1061"/>
      <c r="K41" s="1061"/>
      <c r="L41" s="1061"/>
      <c r="M41" s="1061"/>
      <c r="N41" s="1061"/>
      <c r="O41" s="1061"/>
      <c r="P41" s="1062"/>
      <c r="Q41" s="1068"/>
      <c r="R41" s="1069"/>
      <c r="S41" s="1069"/>
      <c r="T41" s="1069"/>
      <c r="U41" s="1069"/>
      <c r="V41" s="1069"/>
      <c r="W41" s="1069"/>
      <c r="X41" s="1069"/>
      <c r="Y41" s="1069"/>
      <c r="Z41" s="1069"/>
      <c r="AA41" s="1069"/>
      <c r="AB41" s="1069"/>
      <c r="AC41" s="1069"/>
      <c r="AD41" s="1069"/>
      <c r="AE41" s="1070"/>
      <c r="AF41" s="1065"/>
      <c r="AG41" s="1066"/>
      <c r="AH41" s="1066"/>
      <c r="AI41" s="1066"/>
      <c r="AJ41" s="1067"/>
      <c r="AK41" s="1010"/>
      <c r="AL41" s="999"/>
      <c r="AM41" s="999"/>
      <c r="AN41" s="999"/>
      <c r="AO41" s="999"/>
      <c r="AP41" s="999"/>
      <c r="AQ41" s="999"/>
      <c r="AR41" s="999"/>
      <c r="AS41" s="999"/>
      <c r="AT41" s="999"/>
      <c r="AU41" s="999"/>
      <c r="AV41" s="999"/>
      <c r="AW41" s="999"/>
      <c r="AX41" s="999"/>
      <c r="AY41" s="999"/>
      <c r="AZ41" s="1071"/>
      <c r="BA41" s="1071"/>
      <c r="BB41" s="1071"/>
      <c r="BC41" s="1071"/>
      <c r="BD41" s="1071"/>
      <c r="BE41" s="1000"/>
      <c r="BF41" s="1000"/>
      <c r="BG41" s="1000"/>
      <c r="BH41" s="1000"/>
      <c r="BI41" s="1001"/>
      <c r="BJ41" s="228"/>
      <c r="BK41" s="228"/>
      <c r="BL41" s="228"/>
      <c r="BM41" s="228"/>
      <c r="BN41" s="228"/>
      <c r="BO41" s="237"/>
      <c r="BP41" s="237"/>
      <c r="BQ41" s="234">
        <v>35</v>
      </c>
      <c r="BR41" s="235"/>
      <c r="BS41" s="1022"/>
      <c r="BT41" s="1023"/>
      <c r="BU41" s="1023"/>
      <c r="BV41" s="1023"/>
      <c r="BW41" s="1023"/>
      <c r="BX41" s="1023"/>
      <c r="BY41" s="1023"/>
      <c r="BZ41" s="1023"/>
      <c r="CA41" s="1023"/>
      <c r="CB41" s="1023"/>
      <c r="CC41" s="1023"/>
      <c r="CD41" s="1023"/>
      <c r="CE41" s="1023"/>
      <c r="CF41" s="1023"/>
      <c r="CG41" s="1044"/>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226"/>
    </row>
    <row r="42" spans="1:131" ht="26.25" customHeight="1" x14ac:dyDescent="0.15">
      <c r="A42" s="234">
        <v>15</v>
      </c>
      <c r="B42" s="1060"/>
      <c r="C42" s="1061"/>
      <c r="D42" s="1061"/>
      <c r="E42" s="1061"/>
      <c r="F42" s="1061"/>
      <c r="G42" s="1061"/>
      <c r="H42" s="1061"/>
      <c r="I42" s="1061"/>
      <c r="J42" s="1061"/>
      <c r="K42" s="1061"/>
      <c r="L42" s="1061"/>
      <c r="M42" s="1061"/>
      <c r="N42" s="1061"/>
      <c r="O42" s="1061"/>
      <c r="P42" s="1062"/>
      <c r="Q42" s="1068"/>
      <c r="R42" s="1069"/>
      <c r="S42" s="1069"/>
      <c r="T42" s="1069"/>
      <c r="U42" s="1069"/>
      <c r="V42" s="1069"/>
      <c r="W42" s="1069"/>
      <c r="X42" s="1069"/>
      <c r="Y42" s="1069"/>
      <c r="Z42" s="1069"/>
      <c r="AA42" s="1069"/>
      <c r="AB42" s="1069"/>
      <c r="AC42" s="1069"/>
      <c r="AD42" s="1069"/>
      <c r="AE42" s="1070"/>
      <c r="AF42" s="1065"/>
      <c r="AG42" s="1066"/>
      <c r="AH42" s="1066"/>
      <c r="AI42" s="1066"/>
      <c r="AJ42" s="1067"/>
      <c r="AK42" s="1010"/>
      <c r="AL42" s="999"/>
      <c r="AM42" s="999"/>
      <c r="AN42" s="999"/>
      <c r="AO42" s="999"/>
      <c r="AP42" s="999"/>
      <c r="AQ42" s="999"/>
      <c r="AR42" s="999"/>
      <c r="AS42" s="999"/>
      <c r="AT42" s="999"/>
      <c r="AU42" s="999"/>
      <c r="AV42" s="999"/>
      <c r="AW42" s="999"/>
      <c r="AX42" s="999"/>
      <c r="AY42" s="999"/>
      <c r="AZ42" s="1071"/>
      <c r="BA42" s="1071"/>
      <c r="BB42" s="1071"/>
      <c r="BC42" s="1071"/>
      <c r="BD42" s="1071"/>
      <c r="BE42" s="1000"/>
      <c r="BF42" s="1000"/>
      <c r="BG42" s="1000"/>
      <c r="BH42" s="1000"/>
      <c r="BI42" s="1001"/>
      <c r="BJ42" s="228"/>
      <c r="BK42" s="228"/>
      <c r="BL42" s="228"/>
      <c r="BM42" s="228"/>
      <c r="BN42" s="228"/>
      <c r="BO42" s="237"/>
      <c r="BP42" s="237"/>
      <c r="BQ42" s="234">
        <v>36</v>
      </c>
      <c r="BR42" s="235"/>
      <c r="BS42" s="1022"/>
      <c r="BT42" s="1023"/>
      <c r="BU42" s="1023"/>
      <c r="BV42" s="1023"/>
      <c r="BW42" s="1023"/>
      <c r="BX42" s="1023"/>
      <c r="BY42" s="1023"/>
      <c r="BZ42" s="1023"/>
      <c r="CA42" s="1023"/>
      <c r="CB42" s="1023"/>
      <c r="CC42" s="1023"/>
      <c r="CD42" s="1023"/>
      <c r="CE42" s="1023"/>
      <c r="CF42" s="1023"/>
      <c r="CG42" s="1044"/>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226"/>
    </row>
    <row r="43" spans="1:131" ht="26.25" customHeight="1" x14ac:dyDescent="0.15">
      <c r="A43" s="234">
        <v>16</v>
      </c>
      <c r="B43" s="1060"/>
      <c r="C43" s="1061"/>
      <c r="D43" s="1061"/>
      <c r="E43" s="1061"/>
      <c r="F43" s="1061"/>
      <c r="G43" s="1061"/>
      <c r="H43" s="1061"/>
      <c r="I43" s="1061"/>
      <c r="J43" s="1061"/>
      <c r="K43" s="1061"/>
      <c r="L43" s="1061"/>
      <c r="M43" s="1061"/>
      <c r="N43" s="1061"/>
      <c r="O43" s="1061"/>
      <c r="P43" s="1062"/>
      <c r="Q43" s="1068"/>
      <c r="R43" s="1069"/>
      <c r="S43" s="1069"/>
      <c r="T43" s="1069"/>
      <c r="U43" s="1069"/>
      <c r="V43" s="1069"/>
      <c r="W43" s="1069"/>
      <c r="X43" s="1069"/>
      <c r="Y43" s="1069"/>
      <c r="Z43" s="1069"/>
      <c r="AA43" s="1069"/>
      <c r="AB43" s="1069"/>
      <c r="AC43" s="1069"/>
      <c r="AD43" s="1069"/>
      <c r="AE43" s="1070"/>
      <c r="AF43" s="1065"/>
      <c r="AG43" s="1066"/>
      <c r="AH43" s="1066"/>
      <c r="AI43" s="1066"/>
      <c r="AJ43" s="1067"/>
      <c r="AK43" s="1010"/>
      <c r="AL43" s="999"/>
      <c r="AM43" s="999"/>
      <c r="AN43" s="999"/>
      <c r="AO43" s="999"/>
      <c r="AP43" s="999"/>
      <c r="AQ43" s="999"/>
      <c r="AR43" s="999"/>
      <c r="AS43" s="999"/>
      <c r="AT43" s="999"/>
      <c r="AU43" s="999"/>
      <c r="AV43" s="999"/>
      <c r="AW43" s="999"/>
      <c r="AX43" s="999"/>
      <c r="AY43" s="999"/>
      <c r="AZ43" s="1071"/>
      <c r="BA43" s="1071"/>
      <c r="BB43" s="1071"/>
      <c r="BC43" s="1071"/>
      <c r="BD43" s="1071"/>
      <c r="BE43" s="1000"/>
      <c r="BF43" s="1000"/>
      <c r="BG43" s="1000"/>
      <c r="BH43" s="1000"/>
      <c r="BI43" s="1001"/>
      <c r="BJ43" s="228"/>
      <c r="BK43" s="228"/>
      <c r="BL43" s="228"/>
      <c r="BM43" s="228"/>
      <c r="BN43" s="228"/>
      <c r="BO43" s="237"/>
      <c r="BP43" s="237"/>
      <c r="BQ43" s="234">
        <v>37</v>
      </c>
      <c r="BR43" s="235"/>
      <c r="BS43" s="1022"/>
      <c r="BT43" s="1023"/>
      <c r="BU43" s="1023"/>
      <c r="BV43" s="1023"/>
      <c r="BW43" s="1023"/>
      <c r="BX43" s="1023"/>
      <c r="BY43" s="1023"/>
      <c r="BZ43" s="1023"/>
      <c r="CA43" s="1023"/>
      <c r="CB43" s="1023"/>
      <c r="CC43" s="1023"/>
      <c r="CD43" s="1023"/>
      <c r="CE43" s="1023"/>
      <c r="CF43" s="1023"/>
      <c r="CG43" s="1044"/>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226"/>
    </row>
    <row r="44" spans="1:131" ht="26.25" customHeight="1" x14ac:dyDescent="0.15">
      <c r="A44" s="234">
        <v>17</v>
      </c>
      <c r="B44" s="1060"/>
      <c r="C44" s="1061"/>
      <c r="D44" s="1061"/>
      <c r="E44" s="1061"/>
      <c r="F44" s="1061"/>
      <c r="G44" s="1061"/>
      <c r="H44" s="1061"/>
      <c r="I44" s="1061"/>
      <c r="J44" s="1061"/>
      <c r="K44" s="1061"/>
      <c r="L44" s="1061"/>
      <c r="M44" s="1061"/>
      <c r="N44" s="1061"/>
      <c r="O44" s="1061"/>
      <c r="P44" s="1062"/>
      <c r="Q44" s="1068"/>
      <c r="R44" s="1069"/>
      <c r="S44" s="1069"/>
      <c r="T44" s="1069"/>
      <c r="U44" s="1069"/>
      <c r="V44" s="1069"/>
      <c r="W44" s="1069"/>
      <c r="X44" s="1069"/>
      <c r="Y44" s="1069"/>
      <c r="Z44" s="1069"/>
      <c r="AA44" s="1069"/>
      <c r="AB44" s="1069"/>
      <c r="AC44" s="1069"/>
      <c r="AD44" s="1069"/>
      <c r="AE44" s="1070"/>
      <c r="AF44" s="1065"/>
      <c r="AG44" s="1066"/>
      <c r="AH44" s="1066"/>
      <c r="AI44" s="1066"/>
      <c r="AJ44" s="1067"/>
      <c r="AK44" s="1010"/>
      <c r="AL44" s="999"/>
      <c r="AM44" s="999"/>
      <c r="AN44" s="999"/>
      <c r="AO44" s="999"/>
      <c r="AP44" s="999"/>
      <c r="AQ44" s="999"/>
      <c r="AR44" s="999"/>
      <c r="AS44" s="999"/>
      <c r="AT44" s="999"/>
      <c r="AU44" s="999"/>
      <c r="AV44" s="999"/>
      <c r="AW44" s="999"/>
      <c r="AX44" s="999"/>
      <c r="AY44" s="999"/>
      <c r="AZ44" s="1071"/>
      <c r="BA44" s="1071"/>
      <c r="BB44" s="1071"/>
      <c r="BC44" s="1071"/>
      <c r="BD44" s="1071"/>
      <c r="BE44" s="1000"/>
      <c r="BF44" s="1000"/>
      <c r="BG44" s="1000"/>
      <c r="BH44" s="1000"/>
      <c r="BI44" s="1001"/>
      <c r="BJ44" s="228"/>
      <c r="BK44" s="228"/>
      <c r="BL44" s="228"/>
      <c r="BM44" s="228"/>
      <c r="BN44" s="228"/>
      <c r="BO44" s="237"/>
      <c r="BP44" s="237"/>
      <c r="BQ44" s="234">
        <v>38</v>
      </c>
      <c r="BR44" s="235"/>
      <c r="BS44" s="1022"/>
      <c r="BT44" s="1023"/>
      <c r="BU44" s="1023"/>
      <c r="BV44" s="1023"/>
      <c r="BW44" s="1023"/>
      <c r="BX44" s="1023"/>
      <c r="BY44" s="1023"/>
      <c r="BZ44" s="1023"/>
      <c r="CA44" s="1023"/>
      <c r="CB44" s="1023"/>
      <c r="CC44" s="1023"/>
      <c r="CD44" s="1023"/>
      <c r="CE44" s="1023"/>
      <c r="CF44" s="1023"/>
      <c r="CG44" s="1044"/>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226"/>
    </row>
    <row r="45" spans="1:131" ht="26.25" customHeight="1" x14ac:dyDescent="0.15">
      <c r="A45" s="234">
        <v>18</v>
      </c>
      <c r="B45" s="1060"/>
      <c r="C45" s="1061"/>
      <c r="D45" s="1061"/>
      <c r="E45" s="1061"/>
      <c r="F45" s="1061"/>
      <c r="G45" s="1061"/>
      <c r="H45" s="1061"/>
      <c r="I45" s="1061"/>
      <c r="J45" s="1061"/>
      <c r="K45" s="1061"/>
      <c r="L45" s="1061"/>
      <c r="M45" s="1061"/>
      <c r="N45" s="1061"/>
      <c r="O45" s="1061"/>
      <c r="P45" s="1062"/>
      <c r="Q45" s="1068"/>
      <c r="R45" s="1069"/>
      <c r="S45" s="1069"/>
      <c r="T45" s="1069"/>
      <c r="U45" s="1069"/>
      <c r="V45" s="1069"/>
      <c r="W45" s="1069"/>
      <c r="X45" s="1069"/>
      <c r="Y45" s="1069"/>
      <c r="Z45" s="1069"/>
      <c r="AA45" s="1069"/>
      <c r="AB45" s="1069"/>
      <c r="AC45" s="1069"/>
      <c r="AD45" s="1069"/>
      <c r="AE45" s="1070"/>
      <c r="AF45" s="1065"/>
      <c r="AG45" s="1066"/>
      <c r="AH45" s="1066"/>
      <c r="AI45" s="1066"/>
      <c r="AJ45" s="1067"/>
      <c r="AK45" s="1010"/>
      <c r="AL45" s="999"/>
      <c r="AM45" s="999"/>
      <c r="AN45" s="999"/>
      <c r="AO45" s="999"/>
      <c r="AP45" s="999"/>
      <c r="AQ45" s="999"/>
      <c r="AR45" s="999"/>
      <c r="AS45" s="999"/>
      <c r="AT45" s="999"/>
      <c r="AU45" s="999"/>
      <c r="AV45" s="999"/>
      <c r="AW45" s="999"/>
      <c r="AX45" s="999"/>
      <c r="AY45" s="999"/>
      <c r="AZ45" s="1071"/>
      <c r="BA45" s="1071"/>
      <c r="BB45" s="1071"/>
      <c r="BC45" s="1071"/>
      <c r="BD45" s="1071"/>
      <c r="BE45" s="1000"/>
      <c r="BF45" s="1000"/>
      <c r="BG45" s="1000"/>
      <c r="BH45" s="1000"/>
      <c r="BI45" s="1001"/>
      <c r="BJ45" s="228"/>
      <c r="BK45" s="228"/>
      <c r="BL45" s="228"/>
      <c r="BM45" s="228"/>
      <c r="BN45" s="228"/>
      <c r="BO45" s="237"/>
      <c r="BP45" s="237"/>
      <c r="BQ45" s="234">
        <v>39</v>
      </c>
      <c r="BR45" s="235"/>
      <c r="BS45" s="1022"/>
      <c r="BT45" s="1023"/>
      <c r="BU45" s="1023"/>
      <c r="BV45" s="1023"/>
      <c r="BW45" s="1023"/>
      <c r="BX45" s="1023"/>
      <c r="BY45" s="1023"/>
      <c r="BZ45" s="1023"/>
      <c r="CA45" s="1023"/>
      <c r="CB45" s="1023"/>
      <c r="CC45" s="1023"/>
      <c r="CD45" s="1023"/>
      <c r="CE45" s="1023"/>
      <c r="CF45" s="1023"/>
      <c r="CG45" s="1044"/>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226"/>
    </row>
    <row r="46" spans="1:131" ht="26.25" customHeight="1" x14ac:dyDescent="0.15">
      <c r="A46" s="234">
        <v>19</v>
      </c>
      <c r="B46" s="1060"/>
      <c r="C46" s="1061"/>
      <c r="D46" s="1061"/>
      <c r="E46" s="1061"/>
      <c r="F46" s="1061"/>
      <c r="G46" s="1061"/>
      <c r="H46" s="1061"/>
      <c r="I46" s="1061"/>
      <c r="J46" s="1061"/>
      <c r="K46" s="1061"/>
      <c r="L46" s="1061"/>
      <c r="M46" s="1061"/>
      <c r="N46" s="1061"/>
      <c r="O46" s="1061"/>
      <c r="P46" s="1062"/>
      <c r="Q46" s="1068"/>
      <c r="R46" s="1069"/>
      <c r="S46" s="1069"/>
      <c r="T46" s="1069"/>
      <c r="U46" s="1069"/>
      <c r="V46" s="1069"/>
      <c r="W46" s="1069"/>
      <c r="X46" s="1069"/>
      <c r="Y46" s="1069"/>
      <c r="Z46" s="1069"/>
      <c r="AA46" s="1069"/>
      <c r="AB46" s="1069"/>
      <c r="AC46" s="1069"/>
      <c r="AD46" s="1069"/>
      <c r="AE46" s="1070"/>
      <c r="AF46" s="1065"/>
      <c r="AG46" s="1066"/>
      <c r="AH46" s="1066"/>
      <c r="AI46" s="1066"/>
      <c r="AJ46" s="1067"/>
      <c r="AK46" s="1010"/>
      <c r="AL46" s="999"/>
      <c r="AM46" s="999"/>
      <c r="AN46" s="999"/>
      <c r="AO46" s="999"/>
      <c r="AP46" s="999"/>
      <c r="AQ46" s="999"/>
      <c r="AR46" s="999"/>
      <c r="AS46" s="999"/>
      <c r="AT46" s="999"/>
      <c r="AU46" s="999"/>
      <c r="AV46" s="999"/>
      <c r="AW46" s="999"/>
      <c r="AX46" s="999"/>
      <c r="AY46" s="999"/>
      <c r="AZ46" s="1071"/>
      <c r="BA46" s="1071"/>
      <c r="BB46" s="1071"/>
      <c r="BC46" s="1071"/>
      <c r="BD46" s="1071"/>
      <c r="BE46" s="1000"/>
      <c r="BF46" s="1000"/>
      <c r="BG46" s="1000"/>
      <c r="BH46" s="1000"/>
      <c r="BI46" s="1001"/>
      <c r="BJ46" s="228"/>
      <c r="BK46" s="228"/>
      <c r="BL46" s="228"/>
      <c r="BM46" s="228"/>
      <c r="BN46" s="228"/>
      <c r="BO46" s="237"/>
      <c r="BP46" s="237"/>
      <c r="BQ46" s="234">
        <v>40</v>
      </c>
      <c r="BR46" s="235"/>
      <c r="BS46" s="1022"/>
      <c r="BT46" s="1023"/>
      <c r="BU46" s="1023"/>
      <c r="BV46" s="1023"/>
      <c r="BW46" s="1023"/>
      <c r="BX46" s="1023"/>
      <c r="BY46" s="1023"/>
      <c r="BZ46" s="1023"/>
      <c r="CA46" s="1023"/>
      <c r="CB46" s="1023"/>
      <c r="CC46" s="1023"/>
      <c r="CD46" s="1023"/>
      <c r="CE46" s="1023"/>
      <c r="CF46" s="1023"/>
      <c r="CG46" s="1044"/>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226"/>
    </row>
    <row r="47" spans="1:131" ht="26.25" customHeight="1" x14ac:dyDescent="0.15">
      <c r="A47" s="234">
        <v>20</v>
      </c>
      <c r="B47" s="1060"/>
      <c r="C47" s="1061"/>
      <c r="D47" s="1061"/>
      <c r="E47" s="1061"/>
      <c r="F47" s="1061"/>
      <c r="G47" s="1061"/>
      <c r="H47" s="1061"/>
      <c r="I47" s="1061"/>
      <c r="J47" s="1061"/>
      <c r="K47" s="1061"/>
      <c r="L47" s="1061"/>
      <c r="M47" s="1061"/>
      <c r="N47" s="1061"/>
      <c r="O47" s="1061"/>
      <c r="P47" s="1062"/>
      <c r="Q47" s="1068"/>
      <c r="R47" s="1069"/>
      <c r="S47" s="1069"/>
      <c r="T47" s="1069"/>
      <c r="U47" s="1069"/>
      <c r="V47" s="1069"/>
      <c r="W47" s="1069"/>
      <c r="X47" s="1069"/>
      <c r="Y47" s="1069"/>
      <c r="Z47" s="1069"/>
      <c r="AA47" s="1069"/>
      <c r="AB47" s="1069"/>
      <c r="AC47" s="1069"/>
      <c r="AD47" s="1069"/>
      <c r="AE47" s="1070"/>
      <c r="AF47" s="1065"/>
      <c r="AG47" s="1066"/>
      <c r="AH47" s="1066"/>
      <c r="AI47" s="1066"/>
      <c r="AJ47" s="1067"/>
      <c r="AK47" s="1010"/>
      <c r="AL47" s="999"/>
      <c r="AM47" s="999"/>
      <c r="AN47" s="999"/>
      <c r="AO47" s="999"/>
      <c r="AP47" s="999"/>
      <c r="AQ47" s="999"/>
      <c r="AR47" s="999"/>
      <c r="AS47" s="999"/>
      <c r="AT47" s="999"/>
      <c r="AU47" s="999"/>
      <c r="AV47" s="999"/>
      <c r="AW47" s="999"/>
      <c r="AX47" s="999"/>
      <c r="AY47" s="999"/>
      <c r="AZ47" s="1071"/>
      <c r="BA47" s="1071"/>
      <c r="BB47" s="1071"/>
      <c r="BC47" s="1071"/>
      <c r="BD47" s="1071"/>
      <c r="BE47" s="1000"/>
      <c r="BF47" s="1000"/>
      <c r="BG47" s="1000"/>
      <c r="BH47" s="1000"/>
      <c r="BI47" s="1001"/>
      <c r="BJ47" s="228"/>
      <c r="BK47" s="228"/>
      <c r="BL47" s="228"/>
      <c r="BM47" s="228"/>
      <c r="BN47" s="228"/>
      <c r="BO47" s="237"/>
      <c r="BP47" s="237"/>
      <c r="BQ47" s="234">
        <v>41</v>
      </c>
      <c r="BR47" s="235"/>
      <c r="BS47" s="1022"/>
      <c r="BT47" s="1023"/>
      <c r="BU47" s="1023"/>
      <c r="BV47" s="1023"/>
      <c r="BW47" s="1023"/>
      <c r="BX47" s="1023"/>
      <c r="BY47" s="1023"/>
      <c r="BZ47" s="1023"/>
      <c r="CA47" s="1023"/>
      <c r="CB47" s="1023"/>
      <c r="CC47" s="1023"/>
      <c r="CD47" s="1023"/>
      <c r="CE47" s="1023"/>
      <c r="CF47" s="1023"/>
      <c r="CG47" s="1044"/>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226"/>
    </row>
    <row r="48" spans="1:131" ht="26.25" customHeight="1" x14ac:dyDescent="0.15">
      <c r="A48" s="234">
        <v>21</v>
      </c>
      <c r="B48" s="1060"/>
      <c r="C48" s="1061"/>
      <c r="D48" s="1061"/>
      <c r="E48" s="1061"/>
      <c r="F48" s="1061"/>
      <c r="G48" s="1061"/>
      <c r="H48" s="1061"/>
      <c r="I48" s="1061"/>
      <c r="J48" s="1061"/>
      <c r="K48" s="1061"/>
      <c r="L48" s="1061"/>
      <c r="M48" s="1061"/>
      <c r="N48" s="1061"/>
      <c r="O48" s="1061"/>
      <c r="P48" s="1062"/>
      <c r="Q48" s="1068"/>
      <c r="R48" s="1069"/>
      <c r="S48" s="1069"/>
      <c r="T48" s="1069"/>
      <c r="U48" s="1069"/>
      <c r="V48" s="1069"/>
      <c r="W48" s="1069"/>
      <c r="X48" s="1069"/>
      <c r="Y48" s="1069"/>
      <c r="Z48" s="1069"/>
      <c r="AA48" s="1069"/>
      <c r="AB48" s="1069"/>
      <c r="AC48" s="1069"/>
      <c r="AD48" s="1069"/>
      <c r="AE48" s="1070"/>
      <c r="AF48" s="1065"/>
      <c r="AG48" s="1066"/>
      <c r="AH48" s="1066"/>
      <c r="AI48" s="1066"/>
      <c r="AJ48" s="1067"/>
      <c r="AK48" s="1010"/>
      <c r="AL48" s="999"/>
      <c r="AM48" s="999"/>
      <c r="AN48" s="999"/>
      <c r="AO48" s="999"/>
      <c r="AP48" s="999"/>
      <c r="AQ48" s="999"/>
      <c r="AR48" s="999"/>
      <c r="AS48" s="999"/>
      <c r="AT48" s="999"/>
      <c r="AU48" s="999"/>
      <c r="AV48" s="999"/>
      <c r="AW48" s="999"/>
      <c r="AX48" s="999"/>
      <c r="AY48" s="999"/>
      <c r="AZ48" s="1071"/>
      <c r="BA48" s="1071"/>
      <c r="BB48" s="1071"/>
      <c r="BC48" s="1071"/>
      <c r="BD48" s="1071"/>
      <c r="BE48" s="1000"/>
      <c r="BF48" s="1000"/>
      <c r="BG48" s="1000"/>
      <c r="BH48" s="1000"/>
      <c r="BI48" s="1001"/>
      <c r="BJ48" s="228"/>
      <c r="BK48" s="228"/>
      <c r="BL48" s="228"/>
      <c r="BM48" s="228"/>
      <c r="BN48" s="228"/>
      <c r="BO48" s="237"/>
      <c r="BP48" s="237"/>
      <c r="BQ48" s="234">
        <v>42</v>
      </c>
      <c r="BR48" s="235"/>
      <c r="BS48" s="1022"/>
      <c r="BT48" s="1023"/>
      <c r="BU48" s="1023"/>
      <c r="BV48" s="1023"/>
      <c r="BW48" s="1023"/>
      <c r="BX48" s="1023"/>
      <c r="BY48" s="1023"/>
      <c r="BZ48" s="1023"/>
      <c r="CA48" s="1023"/>
      <c r="CB48" s="1023"/>
      <c r="CC48" s="1023"/>
      <c r="CD48" s="1023"/>
      <c r="CE48" s="1023"/>
      <c r="CF48" s="1023"/>
      <c r="CG48" s="1044"/>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226"/>
    </row>
    <row r="49" spans="1:131" ht="26.25" customHeight="1" x14ac:dyDescent="0.15">
      <c r="A49" s="234">
        <v>22</v>
      </c>
      <c r="B49" s="1060"/>
      <c r="C49" s="1061"/>
      <c r="D49" s="1061"/>
      <c r="E49" s="1061"/>
      <c r="F49" s="1061"/>
      <c r="G49" s="1061"/>
      <c r="H49" s="1061"/>
      <c r="I49" s="1061"/>
      <c r="J49" s="1061"/>
      <c r="K49" s="1061"/>
      <c r="L49" s="1061"/>
      <c r="M49" s="1061"/>
      <c r="N49" s="1061"/>
      <c r="O49" s="1061"/>
      <c r="P49" s="1062"/>
      <c r="Q49" s="1068"/>
      <c r="R49" s="1069"/>
      <c r="S49" s="1069"/>
      <c r="T49" s="1069"/>
      <c r="U49" s="1069"/>
      <c r="V49" s="1069"/>
      <c r="W49" s="1069"/>
      <c r="X49" s="1069"/>
      <c r="Y49" s="1069"/>
      <c r="Z49" s="1069"/>
      <c r="AA49" s="1069"/>
      <c r="AB49" s="1069"/>
      <c r="AC49" s="1069"/>
      <c r="AD49" s="1069"/>
      <c r="AE49" s="1070"/>
      <c r="AF49" s="1065"/>
      <c r="AG49" s="1066"/>
      <c r="AH49" s="1066"/>
      <c r="AI49" s="1066"/>
      <c r="AJ49" s="1067"/>
      <c r="AK49" s="1010"/>
      <c r="AL49" s="999"/>
      <c r="AM49" s="999"/>
      <c r="AN49" s="999"/>
      <c r="AO49" s="999"/>
      <c r="AP49" s="999"/>
      <c r="AQ49" s="999"/>
      <c r="AR49" s="999"/>
      <c r="AS49" s="999"/>
      <c r="AT49" s="999"/>
      <c r="AU49" s="999"/>
      <c r="AV49" s="999"/>
      <c r="AW49" s="999"/>
      <c r="AX49" s="999"/>
      <c r="AY49" s="999"/>
      <c r="AZ49" s="1071"/>
      <c r="BA49" s="1071"/>
      <c r="BB49" s="1071"/>
      <c r="BC49" s="1071"/>
      <c r="BD49" s="1071"/>
      <c r="BE49" s="1000"/>
      <c r="BF49" s="1000"/>
      <c r="BG49" s="1000"/>
      <c r="BH49" s="1000"/>
      <c r="BI49" s="1001"/>
      <c r="BJ49" s="228"/>
      <c r="BK49" s="228"/>
      <c r="BL49" s="228"/>
      <c r="BM49" s="228"/>
      <c r="BN49" s="228"/>
      <c r="BO49" s="237"/>
      <c r="BP49" s="237"/>
      <c r="BQ49" s="234">
        <v>43</v>
      </c>
      <c r="BR49" s="235"/>
      <c r="BS49" s="1022"/>
      <c r="BT49" s="1023"/>
      <c r="BU49" s="1023"/>
      <c r="BV49" s="1023"/>
      <c r="BW49" s="1023"/>
      <c r="BX49" s="1023"/>
      <c r="BY49" s="1023"/>
      <c r="BZ49" s="1023"/>
      <c r="CA49" s="1023"/>
      <c r="CB49" s="1023"/>
      <c r="CC49" s="1023"/>
      <c r="CD49" s="1023"/>
      <c r="CE49" s="1023"/>
      <c r="CF49" s="1023"/>
      <c r="CG49" s="1044"/>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226"/>
    </row>
    <row r="50" spans="1:131" ht="26.25" customHeight="1" x14ac:dyDescent="0.15">
      <c r="A50" s="234">
        <v>23</v>
      </c>
      <c r="B50" s="1060"/>
      <c r="C50" s="1061"/>
      <c r="D50" s="1061"/>
      <c r="E50" s="1061"/>
      <c r="F50" s="1061"/>
      <c r="G50" s="1061"/>
      <c r="H50" s="1061"/>
      <c r="I50" s="1061"/>
      <c r="J50" s="1061"/>
      <c r="K50" s="1061"/>
      <c r="L50" s="1061"/>
      <c r="M50" s="1061"/>
      <c r="N50" s="1061"/>
      <c r="O50" s="1061"/>
      <c r="P50" s="1062"/>
      <c r="Q50" s="1063"/>
      <c r="R50" s="1055"/>
      <c r="S50" s="1055"/>
      <c r="T50" s="1055"/>
      <c r="U50" s="1055"/>
      <c r="V50" s="1055"/>
      <c r="W50" s="1055"/>
      <c r="X50" s="1055"/>
      <c r="Y50" s="1055"/>
      <c r="Z50" s="1055"/>
      <c r="AA50" s="1055"/>
      <c r="AB50" s="1055"/>
      <c r="AC50" s="1055"/>
      <c r="AD50" s="1055"/>
      <c r="AE50" s="1064"/>
      <c r="AF50" s="1065"/>
      <c r="AG50" s="1066"/>
      <c r="AH50" s="1066"/>
      <c r="AI50" s="1066"/>
      <c r="AJ50" s="1067"/>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00"/>
      <c r="BF50" s="1000"/>
      <c r="BG50" s="1000"/>
      <c r="BH50" s="1000"/>
      <c r="BI50" s="1001"/>
      <c r="BJ50" s="228"/>
      <c r="BK50" s="228"/>
      <c r="BL50" s="228"/>
      <c r="BM50" s="228"/>
      <c r="BN50" s="228"/>
      <c r="BO50" s="237"/>
      <c r="BP50" s="237"/>
      <c r="BQ50" s="234">
        <v>44</v>
      </c>
      <c r="BR50" s="235"/>
      <c r="BS50" s="1022"/>
      <c r="BT50" s="1023"/>
      <c r="BU50" s="1023"/>
      <c r="BV50" s="1023"/>
      <c r="BW50" s="1023"/>
      <c r="BX50" s="1023"/>
      <c r="BY50" s="1023"/>
      <c r="BZ50" s="1023"/>
      <c r="CA50" s="1023"/>
      <c r="CB50" s="1023"/>
      <c r="CC50" s="1023"/>
      <c r="CD50" s="1023"/>
      <c r="CE50" s="1023"/>
      <c r="CF50" s="1023"/>
      <c r="CG50" s="1044"/>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226"/>
    </row>
    <row r="51" spans="1:131" ht="26.25" customHeight="1" x14ac:dyDescent="0.15">
      <c r="A51" s="234">
        <v>24</v>
      </c>
      <c r="B51" s="1060"/>
      <c r="C51" s="1061"/>
      <c r="D51" s="1061"/>
      <c r="E51" s="1061"/>
      <c r="F51" s="1061"/>
      <c r="G51" s="1061"/>
      <c r="H51" s="1061"/>
      <c r="I51" s="1061"/>
      <c r="J51" s="1061"/>
      <c r="K51" s="1061"/>
      <c r="L51" s="1061"/>
      <c r="M51" s="1061"/>
      <c r="N51" s="1061"/>
      <c r="O51" s="1061"/>
      <c r="P51" s="1062"/>
      <c r="Q51" s="1063"/>
      <c r="R51" s="1055"/>
      <c r="S51" s="1055"/>
      <c r="T51" s="1055"/>
      <c r="U51" s="1055"/>
      <c r="V51" s="1055"/>
      <c r="W51" s="1055"/>
      <c r="X51" s="1055"/>
      <c r="Y51" s="1055"/>
      <c r="Z51" s="1055"/>
      <c r="AA51" s="1055"/>
      <c r="AB51" s="1055"/>
      <c r="AC51" s="1055"/>
      <c r="AD51" s="1055"/>
      <c r="AE51" s="1064"/>
      <c r="AF51" s="1065"/>
      <c r="AG51" s="1066"/>
      <c r="AH51" s="1066"/>
      <c r="AI51" s="1066"/>
      <c r="AJ51" s="1067"/>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00"/>
      <c r="BF51" s="1000"/>
      <c r="BG51" s="1000"/>
      <c r="BH51" s="1000"/>
      <c r="BI51" s="1001"/>
      <c r="BJ51" s="228"/>
      <c r="BK51" s="228"/>
      <c r="BL51" s="228"/>
      <c r="BM51" s="228"/>
      <c r="BN51" s="228"/>
      <c r="BO51" s="237"/>
      <c r="BP51" s="237"/>
      <c r="BQ51" s="234">
        <v>45</v>
      </c>
      <c r="BR51" s="235"/>
      <c r="BS51" s="1022"/>
      <c r="BT51" s="1023"/>
      <c r="BU51" s="1023"/>
      <c r="BV51" s="1023"/>
      <c r="BW51" s="1023"/>
      <c r="BX51" s="1023"/>
      <c r="BY51" s="1023"/>
      <c r="BZ51" s="1023"/>
      <c r="CA51" s="1023"/>
      <c r="CB51" s="1023"/>
      <c r="CC51" s="1023"/>
      <c r="CD51" s="1023"/>
      <c r="CE51" s="1023"/>
      <c r="CF51" s="1023"/>
      <c r="CG51" s="1044"/>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226"/>
    </row>
    <row r="52" spans="1:131" ht="26.25" customHeight="1" x14ac:dyDescent="0.15">
      <c r="A52" s="234">
        <v>25</v>
      </c>
      <c r="B52" s="1060"/>
      <c r="C52" s="1061"/>
      <c r="D52" s="1061"/>
      <c r="E52" s="1061"/>
      <c r="F52" s="1061"/>
      <c r="G52" s="1061"/>
      <c r="H52" s="1061"/>
      <c r="I52" s="1061"/>
      <c r="J52" s="1061"/>
      <c r="K52" s="1061"/>
      <c r="L52" s="1061"/>
      <c r="M52" s="1061"/>
      <c r="N52" s="1061"/>
      <c r="O52" s="1061"/>
      <c r="P52" s="1062"/>
      <c r="Q52" s="1063"/>
      <c r="R52" s="1055"/>
      <c r="S52" s="1055"/>
      <c r="T52" s="1055"/>
      <c r="U52" s="1055"/>
      <c r="V52" s="1055"/>
      <c r="W52" s="1055"/>
      <c r="X52" s="1055"/>
      <c r="Y52" s="1055"/>
      <c r="Z52" s="1055"/>
      <c r="AA52" s="1055"/>
      <c r="AB52" s="1055"/>
      <c r="AC52" s="1055"/>
      <c r="AD52" s="1055"/>
      <c r="AE52" s="1064"/>
      <c r="AF52" s="1065"/>
      <c r="AG52" s="1066"/>
      <c r="AH52" s="1066"/>
      <c r="AI52" s="1066"/>
      <c r="AJ52" s="1067"/>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00"/>
      <c r="BF52" s="1000"/>
      <c r="BG52" s="1000"/>
      <c r="BH52" s="1000"/>
      <c r="BI52" s="1001"/>
      <c r="BJ52" s="228"/>
      <c r="BK52" s="228"/>
      <c r="BL52" s="228"/>
      <c r="BM52" s="228"/>
      <c r="BN52" s="228"/>
      <c r="BO52" s="237"/>
      <c r="BP52" s="237"/>
      <c r="BQ52" s="234">
        <v>46</v>
      </c>
      <c r="BR52" s="235"/>
      <c r="BS52" s="1022"/>
      <c r="BT52" s="1023"/>
      <c r="BU52" s="1023"/>
      <c r="BV52" s="1023"/>
      <c r="BW52" s="1023"/>
      <c r="BX52" s="1023"/>
      <c r="BY52" s="1023"/>
      <c r="BZ52" s="1023"/>
      <c r="CA52" s="1023"/>
      <c r="CB52" s="1023"/>
      <c r="CC52" s="1023"/>
      <c r="CD52" s="1023"/>
      <c r="CE52" s="1023"/>
      <c r="CF52" s="1023"/>
      <c r="CG52" s="1044"/>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226"/>
    </row>
    <row r="53" spans="1:131" ht="26.25" customHeight="1" x14ac:dyDescent="0.15">
      <c r="A53" s="234">
        <v>26</v>
      </c>
      <c r="B53" s="1060"/>
      <c r="C53" s="1061"/>
      <c r="D53" s="1061"/>
      <c r="E53" s="1061"/>
      <c r="F53" s="1061"/>
      <c r="G53" s="1061"/>
      <c r="H53" s="1061"/>
      <c r="I53" s="1061"/>
      <c r="J53" s="1061"/>
      <c r="K53" s="1061"/>
      <c r="L53" s="1061"/>
      <c r="M53" s="1061"/>
      <c r="N53" s="1061"/>
      <c r="O53" s="1061"/>
      <c r="P53" s="1062"/>
      <c r="Q53" s="1063"/>
      <c r="R53" s="1055"/>
      <c r="S53" s="1055"/>
      <c r="T53" s="1055"/>
      <c r="U53" s="1055"/>
      <c r="V53" s="1055"/>
      <c r="W53" s="1055"/>
      <c r="X53" s="1055"/>
      <c r="Y53" s="1055"/>
      <c r="Z53" s="1055"/>
      <c r="AA53" s="1055"/>
      <c r="AB53" s="1055"/>
      <c r="AC53" s="1055"/>
      <c r="AD53" s="1055"/>
      <c r="AE53" s="1064"/>
      <c r="AF53" s="1065"/>
      <c r="AG53" s="1066"/>
      <c r="AH53" s="1066"/>
      <c r="AI53" s="1066"/>
      <c r="AJ53" s="1067"/>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00"/>
      <c r="BF53" s="1000"/>
      <c r="BG53" s="1000"/>
      <c r="BH53" s="1000"/>
      <c r="BI53" s="1001"/>
      <c r="BJ53" s="228"/>
      <c r="BK53" s="228"/>
      <c r="BL53" s="228"/>
      <c r="BM53" s="228"/>
      <c r="BN53" s="228"/>
      <c r="BO53" s="237"/>
      <c r="BP53" s="237"/>
      <c r="BQ53" s="234">
        <v>47</v>
      </c>
      <c r="BR53" s="235"/>
      <c r="BS53" s="1022"/>
      <c r="BT53" s="1023"/>
      <c r="BU53" s="1023"/>
      <c r="BV53" s="1023"/>
      <c r="BW53" s="1023"/>
      <c r="BX53" s="1023"/>
      <c r="BY53" s="1023"/>
      <c r="BZ53" s="1023"/>
      <c r="CA53" s="1023"/>
      <c r="CB53" s="1023"/>
      <c r="CC53" s="1023"/>
      <c r="CD53" s="1023"/>
      <c r="CE53" s="1023"/>
      <c r="CF53" s="1023"/>
      <c r="CG53" s="1044"/>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226"/>
    </row>
    <row r="54" spans="1:131" ht="26.25" customHeight="1" x14ac:dyDescent="0.15">
      <c r="A54" s="234">
        <v>27</v>
      </c>
      <c r="B54" s="1060"/>
      <c r="C54" s="1061"/>
      <c r="D54" s="1061"/>
      <c r="E54" s="1061"/>
      <c r="F54" s="1061"/>
      <c r="G54" s="1061"/>
      <c r="H54" s="1061"/>
      <c r="I54" s="1061"/>
      <c r="J54" s="1061"/>
      <c r="K54" s="1061"/>
      <c r="L54" s="1061"/>
      <c r="M54" s="1061"/>
      <c r="N54" s="1061"/>
      <c r="O54" s="1061"/>
      <c r="P54" s="1062"/>
      <c r="Q54" s="1063"/>
      <c r="R54" s="1055"/>
      <c r="S54" s="1055"/>
      <c r="T54" s="1055"/>
      <c r="U54" s="1055"/>
      <c r="V54" s="1055"/>
      <c r="W54" s="1055"/>
      <c r="X54" s="1055"/>
      <c r="Y54" s="1055"/>
      <c r="Z54" s="1055"/>
      <c r="AA54" s="1055"/>
      <c r="AB54" s="1055"/>
      <c r="AC54" s="1055"/>
      <c r="AD54" s="1055"/>
      <c r="AE54" s="1064"/>
      <c r="AF54" s="1065"/>
      <c r="AG54" s="1066"/>
      <c r="AH54" s="1066"/>
      <c r="AI54" s="1066"/>
      <c r="AJ54" s="1067"/>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00"/>
      <c r="BF54" s="1000"/>
      <c r="BG54" s="1000"/>
      <c r="BH54" s="1000"/>
      <c r="BI54" s="1001"/>
      <c r="BJ54" s="228"/>
      <c r="BK54" s="228"/>
      <c r="BL54" s="228"/>
      <c r="BM54" s="228"/>
      <c r="BN54" s="228"/>
      <c r="BO54" s="237"/>
      <c r="BP54" s="237"/>
      <c r="BQ54" s="234">
        <v>48</v>
      </c>
      <c r="BR54" s="235"/>
      <c r="BS54" s="1022"/>
      <c r="BT54" s="1023"/>
      <c r="BU54" s="1023"/>
      <c r="BV54" s="1023"/>
      <c r="BW54" s="1023"/>
      <c r="BX54" s="1023"/>
      <c r="BY54" s="1023"/>
      <c r="BZ54" s="1023"/>
      <c r="CA54" s="1023"/>
      <c r="CB54" s="1023"/>
      <c r="CC54" s="1023"/>
      <c r="CD54" s="1023"/>
      <c r="CE54" s="1023"/>
      <c r="CF54" s="1023"/>
      <c r="CG54" s="1044"/>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226"/>
    </row>
    <row r="55" spans="1:131" ht="26.25" customHeight="1" x14ac:dyDescent="0.15">
      <c r="A55" s="234">
        <v>28</v>
      </c>
      <c r="B55" s="1060"/>
      <c r="C55" s="1061"/>
      <c r="D55" s="1061"/>
      <c r="E55" s="1061"/>
      <c r="F55" s="1061"/>
      <c r="G55" s="1061"/>
      <c r="H55" s="1061"/>
      <c r="I55" s="1061"/>
      <c r="J55" s="1061"/>
      <c r="K55" s="1061"/>
      <c r="L55" s="1061"/>
      <c r="M55" s="1061"/>
      <c r="N55" s="1061"/>
      <c r="O55" s="1061"/>
      <c r="P55" s="1062"/>
      <c r="Q55" s="1063"/>
      <c r="R55" s="1055"/>
      <c r="S55" s="1055"/>
      <c r="T55" s="1055"/>
      <c r="U55" s="1055"/>
      <c r="V55" s="1055"/>
      <c r="W55" s="1055"/>
      <c r="X55" s="1055"/>
      <c r="Y55" s="1055"/>
      <c r="Z55" s="1055"/>
      <c r="AA55" s="1055"/>
      <c r="AB55" s="1055"/>
      <c r="AC55" s="1055"/>
      <c r="AD55" s="1055"/>
      <c r="AE55" s="1064"/>
      <c r="AF55" s="1065"/>
      <c r="AG55" s="1066"/>
      <c r="AH55" s="1066"/>
      <c r="AI55" s="1066"/>
      <c r="AJ55" s="1067"/>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00"/>
      <c r="BF55" s="1000"/>
      <c r="BG55" s="1000"/>
      <c r="BH55" s="1000"/>
      <c r="BI55" s="1001"/>
      <c r="BJ55" s="228"/>
      <c r="BK55" s="228"/>
      <c r="BL55" s="228"/>
      <c r="BM55" s="228"/>
      <c r="BN55" s="228"/>
      <c r="BO55" s="237"/>
      <c r="BP55" s="237"/>
      <c r="BQ55" s="234">
        <v>49</v>
      </c>
      <c r="BR55" s="235"/>
      <c r="BS55" s="1022"/>
      <c r="BT55" s="1023"/>
      <c r="BU55" s="1023"/>
      <c r="BV55" s="1023"/>
      <c r="BW55" s="1023"/>
      <c r="BX55" s="1023"/>
      <c r="BY55" s="1023"/>
      <c r="BZ55" s="1023"/>
      <c r="CA55" s="1023"/>
      <c r="CB55" s="1023"/>
      <c r="CC55" s="1023"/>
      <c r="CD55" s="1023"/>
      <c r="CE55" s="1023"/>
      <c r="CF55" s="1023"/>
      <c r="CG55" s="1044"/>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226"/>
    </row>
    <row r="56" spans="1:131" ht="26.25" customHeight="1" x14ac:dyDescent="0.15">
      <c r="A56" s="234">
        <v>29</v>
      </c>
      <c r="B56" s="1060"/>
      <c r="C56" s="1061"/>
      <c r="D56" s="1061"/>
      <c r="E56" s="1061"/>
      <c r="F56" s="1061"/>
      <c r="G56" s="1061"/>
      <c r="H56" s="1061"/>
      <c r="I56" s="1061"/>
      <c r="J56" s="1061"/>
      <c r="K56" s="1061"/>
      <c r="L56" s="1061"/>
      <c r="M56" s="1061"/>
      <c r="N56" s="1061"/>
      <c r="O56" s="1061"/>
      <c r="P56" s="1062"/>
      <c r="Q56" s="1063"/>
      <c r="R56" s="1055"/>
      <c r="S56" s="1055"/>
      <c r="T56" s="1055"/>
      <c r="U56" s="1055"/>
      <c r="V56" s="1055"/>
      <c r="W56" s="1055"/>
      <c r="X56" s="1055"/>
      <c r="Y56" s="1055"/>
      <c r="Z56" s="1055"/>
      <c r="AA56" s="1055"/>
      <c r="AB56" s="1055"/>
      <c r="AC56" s="1055"/>
      <c r="AD56" s="1055"/>
      <c r="AE56" s="1064"/>
      <c r="AF56" s="1065"/>
      <c r="AG56" s="1066"/>
      <c r="AH56" s="1066"/>
      <c r="AI56" s="1066"/>
      <c r="AJ56" s="1067"/>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00"/>
      <c r="BF56" s="1000"/>
      <c r="BG56" s="1000"/>
      <c r="BH56" s="1000"/>
      <c r="BI56" s="1001"/>
      <c r="BJ56" s="228"/>
      <c r="BK56" s="228"/>
      <c r="BL56" s="228"/>
      <c r="BM56" s="228"/>
      <c r="BN56" s="228"/>
      <c r="BO56" s="237"/>
      <c r="BP56" s="237"/>
      <c r="BQ56" s="234">
        <v>50</v>
      </c>
      <c r="BR56" s="235"/>
      <c r="BS56" s="1022"/>
      <c r="BT56" s="1023"/>
      <c r="BU56" s="1023"/>
      <c r="BV56" s="1023"/>
      <c r="BW56" s="1023"/>
      <c r="BX56" s="1023"/>
      <c r="BY56" s="1023"/>
      <c r="BZ56" s="1023"/>
      <c r="CA56" s="1023"/>
      <c r="CB56" s="1023"/>
      <c r="CC56" s="1023"/>
      <c r="CD56" s="1023"/>
      <c r="CE56" s="1023"/>
      <c r="CF56" s="1023"/>
      <c r="CG56" s="1044"/>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226"/>
    </row>
    <row r="57" spans="1:131" ht="26.25" customHeight="1" x14ac:dyDescent="0.15">
      <c r="A57" s="234">
        <v>30</v>
      </c>
      <c r="B57" s="1060"/>
      <c r="C57" s="1061"/>
      <c r="D57" s="1061"/>
      <c r="E57" s="1061"/>
      <c r="F57" s="1061"/>
      <c r="G57" s="1061"/>
      <c r="H57" s="1061"/>
      <c r="I57" s="1061"/>
      <c r="J57" s="1061"/>
      <c r="K57" s="1061"/>
      <c r="L57" s="1061"/>
      <c r="M57" s="1061"/>
      <c r="N57" s="1061"/>
      <c r="O57" s="1061"/>
      <c r="P57" s="1062"/>
      <c r="Q57" s="1063"/>
      <c r="R57" s="1055"/>
      <c r="S57" s="1055"/>
      <c r="T57" s="1055"/>
      <c r="U57" s="1055"/>
      <c r="V57" s="1055"/>
      <c r="W57" s="1055"/>
      <c r="X57" s="1055"/>
      <c r="Y57" s="1055"/>
      <c r="Z57" s="1055"/>
      <c r="AA57" s="1055"/>
      <c r="AB57" s="1055"/>
      <c r="AC57" s="1055"/>
      <c r="AD57" s="1055"/>
      <c r="AE57" s="1064"/>
      <c r="AF57" s="1065"/>
      <c r="AG57" s="1066"/>
      <c r="AH57" s="1066"/>
      <c r="AI57" s="1066"/>
      <c r="AJ57" s="1067"/>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00"/>
      <c r="BF57" s="1000"/>
      <c r="BG57" s="1000"/>
      <c r="BH57" s="1000"/>
      <c r="BI57" s="1001"/>
      <c r="BJ57" s="228"/>
      <c r="BK57" s="228"/>
      <c r="BL57" s="228"/>
      <c r="BM57" s="228"/>
      <c r="BN57" s="228"/>
      <c r="BO57" s="237"/>
      <c r="BP57" s="237"/>
      <c r="BQ57" s="234">
        <v>51</v>
      </c>
      <c r="BR57" s="235"/>
      <c r="BS57" s="1022"/>
      <c r="BT57" s="1023"/>
      <c r="BU57" s="1023"/>
      <c r="BV57" s="1023"/>
      <c r="BW57" s="1023"/>
      <c r="BX57" s="1023"/>
      <c r="BY57" s="1023"/>
      <c r="BZ57" s="1023"/>
      <c r="CA57" s="1023"/>
      <c r="CB57" s="1023"/>
      <c r="CC57" s="1023"/>
      <c r="CD57" s="1023"/>
      <c r="CE57" s="1023"/>
      <c r="CF57" s="1023"/>
      <c r="CG57" s="1044"/>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226"/>
    </row>
    <row r="58" spans="1:131" ht="26.25" customHeight="1" x14ac:dyDescent="0.15">
      <c r="A58" s="234">
        <v>31</v>
      </c>
      <c r="B58" s="1060"/>
      <c r="C58" s="1061"/>
      <c r="D58" s="1061"/>
      <c r="E58" s="1061"/>
      <c r="F58" s="1061"/>
      <c r="G58" s="1061"/>
      <c r="H58" s="1061"/>
      <c r="I58" s="1061"/>
      <c r="J58" s="1061"/>
      <c r="K58" s="1061"/>
      <c r="L58" s="1061"/>
      <c r="M58" s="1061"/>
      <c r="N58" s="1061"/>
      <c r="O58" s="1061"/>
      <c r="P58" s="1062"/>
      <c r="Q58" s="1063"/>
      <c r="R58" s="1055"/>
      <c r="S58" s="1055"/>
      <c r="T58" s="1055"/>
      <c r="U58" s="1055"/>
      <c r="V58" s="1055"/>
      <c r="W58" s="1055"/>
      <c r="X58" s="1055"/>
      <c r="Y58" s="1055"/>
      <c r="Z58" s="1055"/>
      <c r="AA58" s="1055"/>
      <c r="AB58" s="1055"/>
      <c r="AC58" s="1055"/>
      <c r="AD58" s="1055"/>
      <c r="AE58" s="1064"/>
      <c r="AF58" s="1065"/>
      <c r="AG58" s="1066"/>
      <c r="AH58" s="1066"/>
      <c r="AI58" s="1066"/>
      <c r="AJ58" s="1067"/>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00"/>
      <c r="BF58" s="1000"/>
      <c r="BG58" s="1000"/>
      <c r="BH58" s="1000"/>
      <c r="BI58" s="1001"/>
      <c r="BJ58" s="228"/>
      <c r="BK58" s="228"/>
      <c r="BL58" s="228"/>
      <c r="BM58" s="228"/>
      <c r="BN58" s="228"/>
      <c r="BO58" s="237"/>
      <c r="BP58" s="237"/>
      <c r="BQ58" s="234">
        <v>52</v>
      </c>
      <c r="BR58" s="235"/>
      <c r="BS58" s="1022"/>
      <c r="BT58" s="1023"/>
      <c r="BU58" s="1023"/>
      <c r="BV58" s="1023"/>
      <c r="BW58" s="1023"/>
      <c r="BX58" s="1023"/>
      <c r="BY58" s="1023"/>
      <c r="BZ58" s="1023"/>
      <c r="CA58" s="1023"/>
      <c r="CB58" s="1023"/>
      <c r="CC58" s="1023"/>
      <c r="CD58" s="1023"/>
      <c r="CE58" s="1023"/>
      <c r="CF58" s="1023"/>
      <c r="CG58" s="1044"/>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226"/>
    </row>
    <row r="59" spans="1:131" ht="26.25" customHeight="1" x14ac:dyDescent="0.15">
      <c r="A59" s="234">
        <v>32</v>
      </c>
      <c r="B59" s="1060"/>
      <c r="C59" s="1061"/>
      <c r="D59" s="1061"/>
      <c r="E59" s="1061"/>
      <c r="F59" s="1061"/>
      <c r="G59" s="1061"/>
      <c r="H59" s="1061"/>
      <c r="I59" s="1061"/>
      <c r="J59" s="1061"/>
      <c r="K59" s="1061"/>
      <c r="L59" s="1061"/>
      <c r="M59" s="1061"/>
      <c r="N59" s="1061"/>
      <c r="O59" s="1061"/>
      <c r="P59" s="1062"/>
      <c r="Q59" s="1063"/>
      <c r="R59" s="1055"/>
      <c r="S59" s="1055"/>
      <c r="T59" s="1055"/>
      <c r="U59" s="1055"/>
      <c r="V59" s="1055"/>
      <c r="W59" s="1055"/>
      <c r="X59" s="1055"/>
      <c r="Y59" s="1055"/>
      <c r="Z59" s="1055"/>
      <c r="AA59" s="1055"/>
      <c r="AB59" s="1055"/>
      <c r="AC59" s="1055"/>
      <c r="AD59" s="1055"/>
      <c r="AE59" s="1064"/>
      <c r="AF59" s="1065"/>
      <c r="AG59" s="1066"/>
      <c r="AH59" s="1066"/>
      <c r="AI59" s="1066"/>
      <c r="AJ59" s="1067"/>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00"/>
      <c r="BF59" s="1000"/>
      <c r="BG59" s="1000"/>
      <c r="BH59" s="1000"/>
      <c r="BI59" s="1001"/>
      <c r="BJ59" s="228"/>
      <c r="BK59" s="228"/>
      <c r="BL59" s="228"/>
      <c r="BM59" s="228"/>
      <c r="BN59" s="228"/>
      <c r="BO59" s="237"/>
      <c r="BP59" s="237"/>
      <c r="BQ59" s="234">
        <v>53</v>
      </c>
      <c r="BR59" s="235"/>
      <c r="BS59" s="1022"/>
      <c r="BT59" s="1023"/>
      <c r="BU59" s="1023"/>
      <c r="BV59" s="1023"/>
      <c r="BW59" s="1023"/>
      <c r="BX59" s="1023"/>
      <c r="BY59" s="1023"/>
      <c r="BZ59" s="1023"/>
      <c r="CA59" s="1023"/>
      <c r="CB59" s="1023"/>
      <c r="CC59" s="1023"/>
      <c r="CD59" s="1023"/>
      <c r="CE59" s="1023"/>
      <c r="CF59" s="1023"/>
      <c r="CG59" s="1044"/>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226"/>
    </row>
    <row r="60" spans="1:131" ht="26.25" customHeight="1" x14ac:dyDescent="0.15">
      <c r="A60" s="234">
        <v>33</v>
      </c>
      <c r="B60" s="1060"/>
      <c r="C60" s="1061"/>
      <c r="D60" s="1061"/>
      <c r="E60" s="1061"/>
      <c r="F60" s="1061"/>
      <c r="G60" s="1061"/>
      <c r="H60" s="1061"/>
      <c r="I60" s="1061"/>
      <c r="J60" s="1061"/>
      <c r="K60" s="1061"/>
      <c r="L60" s="1061"/>
      <c r="M60" s="1061"/>
      <c r="N60" s="1061"/>
      <c r="O60" s="1061"/>
      <c r="P60" s="1062"/>
      <c r="Q60" s="1063"/>
      <c r="R60" s="1055"/>
      <c r="S60" s="1055"/>
      <c r="T60" s="1055"/>
      <c r="U60" s="1055"/>
      <c r="V60" s="1055"/>
      <c r="W60" s="1055"/>
      <c r="X60" s="1055"/>
      <c r="Y60" s="1055"/>
      <c r="Z60" s="1055"/>
      <c r="AA60" s="1055"/>
      <c r="AB60" s="1055"/>
      <c r="AC60" s="1055"/>
      <c r="AD60" s="1055"/>
      <c r="AE60" s="1064"/>
      <c r="AF60" s="1065"/>
      <c r="AG60" s="1066"/>
      <c r="AH60" s="1066"/>
      <c r="AI60" s="1066"/>
      <c r="AJ60" s="1067"/>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00"/>
      <c r="BF60" s="1000"/>
      <c r="BG60" s="1000"/>
      <c r="BH60" s="1000"/>
      <c r="BI60" s="1001"/>
      <c r="BJ60" s="228"/>
      <c r="BK60" s="228"/>
      <c r="BL60" s="228"/>
      <c r="BM60" s="228"/>
      <c r="BN60" s="228"/>
      <c r="BO60" s="237"/>
      <c r="BP60" s="237"/>
      <c r="BQ60" s="234">
        <v>54</v>
      </c>
      <c r="BR60" s="235"/>
      <c r="BS60" s="1022"/>
      <c r="BT60" s="1023"/>
      <c r="BU60" s="1023"/>
      <c r="BV60" s="1023"/>
      <c r="BW60" s="1023"/>
      <c r="BX60" s="1023"/>
      <c r="BY60" s="1023"/>
      <c r="BZ60" s="1023"/>
      <c r="CA60" s="1023"/>
      <c r="CB60" s="1023"/>
      <c r="CC60" s="1023"/>
      <c r="CD60" s="1023"/>
      <c r="CE60" s="1023"/>
      <c r="CF60" s="1023"/>
      <c r="CG60" s="1044"/>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226"/>
    </row>
    <row r="61" spans="1:131" ht="26.25" customHeight="1" thickBot="1" x14ac:dyDescent="0.2">
      <c r="A61" s="234">
        <v>34</v>
      </c>
      <c r="B61" s="1060"/>
      <c r="C61" s="1061"/>
      <c r="D61" s="1061"/>
      <c r="E61" s="1061"/>
      <c r="F61" s="1061"/>
      <c r="G61" s="1061"/>
      <c r="H61" s="1061"/>
      <c r="I61" s="1061"/>
      <c r="J61" s="1061"/>
      <c r="K61" s="1061"/>
      <c r="L61" s="1061"/>
      <c r="M61" s="1061"/>
      <c r="N61" s="1061"/>
      <c r="O61" s="1061"/>
      <c r="P61" s="1062"/>
      <c r="Q61" s="1063"/>
      <c r="R61" s="1055"/>
      <c r="S61" s="1055"/>
      <c r="T61" s="1055"/>
      <c r="U61" s="1055"/>
      <c r="V61" s="1055"/>
      <c r="W61" s="1055"/>
      <c r="X61" s="1055"/>
      <c r="Y61" s="1055"/>
      <c r="Z61" s="1055"/>
      <c r="AA61" s="1055"/>
      <c r="AB61" s="1055"/>
      <c r="AC61" s="1055"/>
      <c r="AD61" s="1055"/>
      <c r="AE61" s="1064"/>
      <c r="AF61" s="1065"/>
      <c r="AG61" s="1066"/>
      <c r="AH61" s="1066"/>
      <c r="AI61" s="1066"/>
      <c r="AJ61" s="1067"/>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00"/>
      <c r="BF61" s="1000"/>
      <c r="BG61" s="1000"/>
      <c r="BH61" s="1000"/>
      <c r="BI61" s="1001"/>
      <c r="BJ61" s="228"/>
      <c r="BK61" s="228"/>
      <c r="BL61" s="228"/>
      <c r="BM61" s="228"/>
      <c r="BN61" s="228"/>
      <c r="BO61" s="237"/>
      <c r="BP61" s="237"/>
      <c r="BQ61" s="234">
        <v>55</v>
      </c>
      <c r="BR61" s="235"/>
      <c r="BS61" s="1022"/>
      <c r="BT61" s="1023"/>
      <c r="BU61" s="1023"/>
      <c r="BV61" s="1023"/>
      <c r="BW61" s="1023"/>
      <c r="BX61" s="1023"/>
      <c r="BY61" s="1023"/>
      <c r="BZ61" s="1023"/>
      <c r="CA61" s="1023"/>
      <c r="CB61" s="1023"/>
      <c r="CC61" s="1023"/>
      <c r="CD61" s="1023"/>
      <c r="CE61" s="1023"/>
      <c r="CF61" s="1023"/>
      <c r="CG61" s="1044"/>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226"/>
    </row>
    <row r="62" spans="1:131" ht="26.25" customHeight="1" x14ac:dyDescent="0.15">
      <c r="A62" s="234">
        <v>35</v>
      </c>
      <c r="B62" s="1060"/>
      <c r="C62" s="1061"/>
      <c r="D62" s="1061"/>
      <c r="E62" s="1061"/>
      <c r="F62" s="1061"/>
      <c r="G62" s="1061"/>
      <c r="H62" s="1061"/>
      <c r="I62" s="1061"/>
      <c r="J62" s="1061"/>
      <c r="K62" s="1061"/>
      <c r="L62" s="1061"/>
      <c r="M62" s="1061"/>
      <c r="N62" s="1061"/>
      <c r="O62" s="1061"/>
      <c r="P62" s="1062"/>
      <c r="Q62" s="1063"/>
      <c r="R62" s="1055"/>
      <c r="S62" s="1055"/>
      <c r="T62" s="1055"/>
      <c r="U62" s="1055"/>
      <c r="V62" s="1055"/>
      <c r="W62" s="1055"/>
      <c r="X62" s="1055"/>
      <c r="Y62" s="1055"/>
      <c r="Z62" s="1055"/>
      <c r="AA62" s="1055"/>
      <c r="AB62" s="1055"/>
      <c r="AC62" s="1055"/>
      <c r="AD62" s="1055"/>
      <c r="AE62" s="1064"/>
      <c r="AF62" s="1065"/>
      <c r="AG62" s="1066"/>
      <c r="AH62" s="1066"/>
      <c r="AI62" s="1066"/>
      <c r="AJ62" s="1067"/>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00"/>
      <c r="BF62" s="1000"/>
      <c r="BG62" s="1000"/>
      <c r="BH62" s="1000"/>
      <c r="BI62" s="1001"/>
      <c r="BJ62" s="1057" t="s">
        <v>420</v>
      </c>
      <c r="BK62" s="1058"/>
      <c r="BL62" s="1058"/>
      <c r="BM62" s="1058"/>
      <c r="BN62" s="1059"/>
      <c r="BO62" s="237"/>
      <c r="BP62" s="237"/>
      <c r="BQ62" s="234">
        <v>56</v>
      </c>
      <c r="BR62" s="235"/>
      <c r="BS62" s="1022"/>
      <c r="BT62" s="1023"/>
      <c r="BU62" s="1023"/>
      <c r="BV62" s="1023"/>
      <c r="BW62" s="1023"/>
      <c r="BX62" s="1023"/>
      <c r="BY62" s="1023"/>
      <c r="BZ62" s="1023"/>
      <c r="CA62" s="1023"/>
      <c r="CB62" s="1023"/>
      <c r="CC62" s="1023"/>
      <c r="CD62" s="1023"/>
      <c r="CE62" s="1023"/>
      <c r="CF62" s="1023"/>
      <c r="CG62" s="1044"/>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226"/>
    </row>
    <row r="63" spans="1:131" ht="26.25" customHeight="1" thickBot="1" x14ac:dyDescent="0.2">
      <c r="A63" s="236" t="s">
        <v>390</v>
      </c>
      <c r="B63" s="965" t="s">
        <v>421</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50"/>
      <c r="AF63" s="1051">
        <v>1305</v>
      </c>
      <c r="AG63" s="987"/>
      <c r="AH63" s="987"/>
      <c r="AI63" s="987"/>
      <c r="AJ63" s="1052"/>
      <c r="AK63" s="1053"/>
      <c r="AL63" s="991"/>
      <c r="AM63" s="991"/>
      <c r="AN63" s="991"/>
      <c r="AO63" s="991"/>
      <c r="AP63" s="987">
        <v>4141</v>
      </c>
      <c r="AQ63" s="987"/>
      <c r="AR63" s="987"/>
      <c r="AS63" s="987"/>
      <c r="AT63" s="987"/>
      <c r="AU63" s="987">
        <v>4023</v>
      </c>
      <c r="AV63" s="987"/>
      <c r="AW63" s="987"/>
      <c r="AX63" s="987"/>
      <c r="AY63" s="987"/>
      <c r="AZ63" s="1047"/>
      <c r="BA63" s="1047"/>
      <c r="BB63" s="1047"/>
      <c r="BC63" s="1047"/>
      <c r="BD63" s="1047"/>
      <c r="BE63" s="988"/>
      <c r="BF63" s="988"/>
      <c r="BG63" s="988"/>
      <c r="BH63" s="988"/>
      <c r="BI63" s="989"/>
      <c r="BJ63" s="1048" t="s">
        <v>128</v>
      </c>
      <c r="BK63" s="981"/>
      <c r="BL63" s="981"/>
      <c r="BM63" s="981"/>
      <c r="BN63" s="1049"/>
      <c r="BO63" s="237"/>
      <c r="BP63" s="237"/>
      <c r="BQ63" s="234">
        <v>57</v>
      </c>
      <c r="BR63" s="235"/>
      <c r="BS63" s="1022"/>
      <c r="BT63" s="1023"/>
      <c r="BU63" s="1023"/>
      <c r="BV63" s="1023"/>
      <c r="BW63" s="1023"/>
      <c r="BX63" s="1023"/>
      <c r="BY63" s="1023"/>
      <c r="BZ63" s="1023"/>
      <c r="CA63" s="1023"/>
      <c r="CB63" s="1023"/>
      <c r="CC63" s="1023"/>
      <c r="CD63" s="1023"/>
      <c r="CE63" s="1023"/>
      <c r="CF63" s="1023"/>
      <c r="CG63" s="1044"/>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2"/>
      <c r="BT64" s="1023"/>
      <c r="BU64" s="1023"/>
      <c r="BV64" s="1023"/>
      <c r="BW64" s="1023"/>
      <c r="BX64" s="1023"/>
      <c r="BY64" s="1023"/>
      <c r="BZ64" s="1023"/>
      <c r="CA64" s="1023"/>
      <c r="CB64" s="1023"/>
      <c r="CC64" s="1023"/>
      <c r="CD64" s="1023"/>
      <c r="CE64" s="1023"/>
      <c r="CF64" s="1023"/>
      <c r="CG64" s="1044"/>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226"/>
    </row>
    <row r="65" spans="1:131" ht="26.25" customHeight="1" thickBot="1" x14ac:dyDescent="0.2">
      <c r="A65" s="228" t="s">
        <v>422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2"/>
      <c r="BT65" s="1023"/>
      <c r="BU65" s="1023"/>
      <c r="BV65" s="1023"/>
      <c r="BW65" s="1023"/>
      <c r="BX65" s="1023"/>
      <c r="BY65" s="1023"/>
      <c r="BZ65" s="1023"/>
      <c r="CA65" s="1023"/>
      <c r="CB65" s="1023"/>
      <c r="CC65" s="1023"/>
      <c r="CD65" s="1023"/>
      <c r="CE65" s="1023"/>
      <c r="CF65" s="1023"/>
      <c r="CG65" s="1044"/>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226"/>
    </row>
    <row r="66" spans="1:131" ht="26.25" customHeight="1" x14ac:dyDescent="0.15">
      <c r="A66" s="1025" t="s">
        <v>423</v>
      </c>
      <c r="B66" s="1026"/>
      <c r="C66" s="1026"/>
      <c r="D66" s="1026"/>
      <c r="E66" s="1026"/>
      <c r="F66" s="1026"/>
      <c r="G66" s="1026"/>
      <c r="H66" s="1026"/>
      <c r="I66" s="1026"/>
      <c r="J66" s="1026"/>
      <c r="K66" s="1026"/>
      <c r="L66" s="1026"/>
      <c r="M66" s="1026"/>
      <c r="N66" s="1026"/>
      <c r="O66" s="1026"/>
      <c r="P66" s="1027"/>
      <c r="Q66" s="1031" t="s">
        <v>424</v>
      </c>
      <c r="R66" s="1032"/>
      <c r="S66" s="1032"/>
      <c r="T66" s="1032"/>
      <c r="U66" s="1033"/>
      <c r="V66" s="1031" t="s">
        <v>425</v>
      </c>
      <c r="W66" s="1032"/>
      <c r="X66" s="1032"/>
      <c r="Y66" s="1032"/>
      <c r="Z66" s="1033"/>
      <c r="AA66" s="1031" t="s">
        <v>426</v>
      </c>
      <c r="AB66" s="1032"/>
      <c r="AC66" s="1032"/>
      <c r="AD66" s="1032"/>
      <c r="AE66" s="1033"/>
      <c r="AF66" s="1037" t="s">
        <v>397</v>
      </c>
      <c r="AG66" s="1038"/>
      <c r="AH66" s="1038"/>
      <c r="AI66" s="1038"/>
      <c r="AJ66" s="1039"/>
      <c r="AK66" s="1031" t="s">
        <v>398</v>
      </c>
      <c r="AL66" s="1026"/>
      <c r="AM66" s="1026"/>
      <c r="AN66" s="1026"/>
      <c r="AO66" s="1027"/>
      <c r="AP66" s="1031" t="s">
        <v>399</v>
      </c>
      <c r="AQ66" s="1032"/>
      <c r="AR66" s="1032"/>
      <c r="AS66" s="1032"/>
      <c r="AT66" s="1033"/>
      <c r="AU66" s="1031" t="s">
        <v>427</v>
      </c>
      <c r="AV66" s="1032"/>
      <c r="AW66" s="1032"/>
      <c r="AX66" s="1032"/>
      <c r="AY66" s="1033"/>
      <c r="AZ66" s="1031" t="s">
        <v>377</v>
      </c>
      <c r="BA66" s="1032"/>
      <c r="BB66" s="1032"/>
      <c r="BC66" s="1032"/>
      <c r="BD66" s="1045"/>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6"/>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5" t="s">
        <v>599</v>
      </c>
      <c r="C68" s="1016"/>
      <c r="D68" s="1016"/>
      <c r="E68" s="1016"/>
      <c r="F68" s="1016"/>
      <c r="G68" s="1016"/>
      <c r="H68" s="1016"/>
      <c r="I68" s="1016"/>
      <c r="J68" s="1016"/>
      <c r="K68" s="1016"/>
      <c r="L68" s="1016"/>
      <c r="M68" s="1016"/>
      <c r="N68" s="1016"/>
      <c r="O68" s="1016"/>
      <c r="P68" s="1017"/>
      <c r="Q68" s="1018">
        <v>485</v>
      </c>
      <c r="R68" s="1012"/>
      <c r="S68" s="1012"/>
      <c r="T68" s="1012"/>
      <c r="U68" s="1012"/>
      <c r="V68" s="1012">
        <v>402</v>
      </c>
      <c r="W68" s="1012"/>
      <c r="X68" s="1012"/>
      <c r="Y68" s="1012"/>
      <c r="Z68" s="1012"/>
      <c r="AA68" s="1012">
        <v>83</v>
      </c>
      <c r="AB68" s="1012"/>
      <c r="AC68" s="1012"/>
      <c r="AD68" s="1012"/>
      <c r="AE68" s="1012"/>
      <c r="AF68" s="1012">
        <v>83</v>
      </c>
      <c r="AG68" s="1012"/>
      <c r="AH68" s="1012"/>
      <c r="AI68" s="1012"/>
      <c r="AJ68" s="1012"/>
      <c r="AK68" s="1012" t="s">
        <v>591</v>
      </c>
      <c r="AL68" s="1012"/>
      <c r="AM68" s="1012"/>
      <c r="AN68" s="1012"/>
      <c r="AO68" s="1012"/>
      <c r="AP68" s="1012" t="s">
        <v>591</v>
      </c>
      <c r="AQ68" s="1012"/>
      <c r="AR68" s="1012"/>
      <c r="AS68" s="1012"/>
      <c r="AT68" s="1012"/>
      <c r="AU68" s="1012" t="s">
        <v>591</v>
      </c>
      <c r="AV68" s="1012"/>
      <c r="AW68" s="1012"/>
      <c r="AX68" s="1012"/>
      <c r="AY68" s="1012"/>
      <c r="AZ68" s="1013"/>
      <c r="BA68" s="1013"/>
      <c r="BB68" s="1013"/>
      <c r="BC68" s="1013"/>
      <c r="BD68" s="1014"/>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600</v>
      </c>
      <c r="C69" s="1003"/>
      <c r="D69" s="1003"/>
      <c r="E69" s="1003"/>
      <c r="F69" s="1003"/>
      <c r="G69" s="1003"/>
      <c r="H69" s="1003"/>
      <c r="I69" s="1003"/>
      <c r="J69" s="1003"/>
      <c r="K69" s="1003"/>
      <c r="L69" s="1003"/>
      <c r="M69" s="1003"/>
      <c r="N69" s="1003"/>
      <c r="O69" s="1003"/>
      <c r="P69" s="1004"/>
      <c r="Q69" s="1005">
        <v>561</v>
      </c>
      <c r="R69" s="999"/>
      <c r="S69" s="999"/>
      <c r="T69" s="999"/>
      <c r="U69" s="999"/>
      <c r="V69" s="999">
        <v>561</v>
      </c>
      <c r="W69" s="999"/>
      <c r="X69" s="999"/>
      <c r="Y69" s="999"/>
      <c r="Z69" s="999"/>
      <c r="AA69" s="999">
        <v>0</v>
      </c>
      <c r="AB69" s="999"/>
      <c r="AC69" s="999"/>
      <c r="AD69" s="999"/>
      <c r="AE69" s="999"/>
      <c r="AF69" s="999">
        <v>0</v>
      </c>
      <c r="AG69" s="999"/>
      <c r="AH69" s="999"/>
      <c r="AI69" s="999"/>
      <c r="AJ69" s="999"/>
      <c r="AK69" s="999">
        <v>16</v>
      </c>
      <c r="AL69" s="999"/>
      <c r="AM69" s="999"/>
      <c r="AN69" s="999"/>
      <c r="AO69" s="999"/>
      <c r="AP69" s="999" t="s">
        <v>591</v>
      </c>
      <c r="AQ69" s="999"/>
      <c r="AR69" s="999"/>
      <c r="AS69" s="999"/>
      <c r="AT69" s="999"/>
      <c r="AU69" s="999" t="s">
        <v>591</v>
      </c>
      <c r="AV69" s="999"/>
      <c r="AW69" s="999"/>
      <c r="AX69" s="999"/>
      <c r="AY69" s="999"/>
      <c r="AZ69" s="1006"/>
      <c r="BA69" s="1006"/>
      <c r="BB69" s="1006"/>
      <c r="BC69" s="1006"/>
      <c r="BD69" s="1007"/>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601</v>
      </c>
      <c r="C70" s="1003"/>
      <c r="D70" s="1003"/>
      <c r="E70" s="1003"/>
      <c r="F70" s="1003"/>
      <c r="G70" s="1003"/>
      <c r="H70" s="1003"/>
      <c r="I70" s="1003"/>
      <c r="J70" s="1003"/>
      <c r="K70" s="1003"/>
      <c r="L70" s="1003"/>
      <c r="M70" s="1003"/>
      <c r="N70" s="1003"/>
      <c r="O70" s="1003"/>
      <c r="P70" s="1004"/>
      <c r="Q70" s="1005">
        <v>8128</v>
      </c>
      <c r="R70" s="999"/>
      <c r="S70" s="999"/>
      <c r="T70" s="999"/>
      <c r="U70" s="999"/>
      <c r="V70" s="999">
        <v>7814</v>
      </c>
      <c r="W70" s="999"/>
      <c r="X70" s="999"/>
      <c r="Y70" s="999"/>
      <c r="Z70" s="999"/>
      <c r="AA70" s="999">
        <v>314</v>
      </c>
      <c r="AB70" s="999"/>
      <c r="AC70" s="999"/>
      <c r="AD70" s="999"/>
      <c r="AE70" s="999"/>
      <c r="AF70" s="999">
        <v>314</v>
      </c>
      <c r="AG70" s="999"/>
      <c r="AH70" s="999"/>
      <c r="AI70" s="999"/>
      <c r="AJ70" s="999"/>
      <c r="AK70" s="999">
        <v>3300</v>
      </c>
      <c r="AL70" s="999"/>
      <c r="AM70" s="999"/>
      <c r="AN70" s="999"/>
      <c r="AO70" s="999"/>
      <c r="AP70" s="999" t="s">
        <v>591</v>
      </c>
      <c r="AQ70" s="999"/>
      <c r="AR70" s="999"/>
      <c r="AS70" s="999"/>
      <c r="AT70" s="999"/>
      <c r="AU70" s="999" t="s">
        <v>591</v>
      </c>
      <c r="AV70" s="999"/>
      <c r="AW70" s="999"/>
      <c r="AX70" s="999"/>
      <c r="AY70" s="999"/>
      <c r="AZ70" s="1006"/>
      <c r="BA70" s="1006"/>
      <c r="BB70" s="1006"/>
      <c r="BC70" s="1006"/>
      <c r="BD70" s="1007"/>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602</v>
      </c>
      <c r="C71" s="1003"/>
      <c r="D71" s="1003"/>
      <c r="E71" s="1003"/>
      <c r="F71" s="1003"/>
      <c r="G71" s="1003"/>
      <c r="H71" s="1003"/>
      <c r="I71" s="1003"/>
      <c r="J71" s="1003"/>
      <c r="K71" s="1003"/>
      <c r="L71" s="1003"/>
      <c r="M71" s="1003"/>
      <c r="N71" s="1003"/>
      <c r="O71" s="1003"/>
      <c r="P71" s="1004"/>
      <c r="Q71" s="1005">
        <v>529</v>
      </c>
      <c r="R71" s="999"/>
      <c r="S71" s="999"/>
      <c r="T71" s="999"/>
      <c r="U71" s="999"/>
      <c r="V71" s="999">
        <v>526</v>
      </c>
      <c r="W71" s="999"/>
      <c r="X71" s="999"/>
      <c r="Y71" s="999"/>
      <c r="Z71" s="999"/>
      <c r="AA71" s="999">
        <v>3</v>
      </c>
      <c r="AB71" s="999"/>
      <c r="AC71" s="999"/>
      <c r="AD71" s="999"/>
      <c r="AE71" s="999"/>
      <c r="AF71" s="999">
        <v>3</v>
      </c>
      <c r="AG71" s="999"/>
      <c r="AH71" s="999"/>
      <c r="AI71" s="999"/>
      <c r="AJ71" s="999"/>
      <c r="AK71" s="999" t="s">
        <v>591</v>
      </c>
      <c r="AL71" s="999"/>
      <c r="AM71" s="999"/>
      <c r="AN71" s="999"/>
      <c r="AO71" s="999"/>
      <c r="AP71" s="999" t="s">
        <v>591</v>
      </c>
      <c r="AQ71" s="999"/>
      <c r="AR71" s="999"/>
      <c r="AS71" s="999"/>
      <c r="AT71" s="999"/>
      <c r="AU71" s="999" t="s">
        <v>591</v>
      </c>
      <c r="AV71" s="999"/>
      <c r="AW71" s="999"/>
      <c r="AX71" s="999"/>
      <c r="AY71" s="999"/>
      <c r="AZ71" s="1006"/>
      <c r="BA71" s="1006"/>
      <c r="BB71" s="1006"/>
      <c r="BC71" s="1006"/>
      <c r="BD71" s="1007"/>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603</v>
      </c>
      <c r="C72" s="1003"/>
      <c r="D72" s="1003"/>
      <c r="E72" s="1003"/>
      <c r="F72" s="1003"/>
      <c r="G72" s="1003"/>
      <c r="H72" s="1003"/>
      <c r="I72" s="1003"/>
      <c r="J72" s="1003"/>
      <c r="K72" s="1003"/>
      <c r="L72" s="1003"/>
      <c r="M72" s="1003"/>
      <c r="N72" s="1003"/>
      <c r="O72" s="1003"/>
      <c r="P72" s="1004"/>
      <c r="Q72" s="1005">
        <v>33</v>
      </c>
      <c r="R72" s="999"/>
      <c r="S72" s="999"/>
      <c r="T72" s="999"/>
      <c r="U72" s="999"/>
      <c r="V72" s="999">
        <v>29</v>
      </c>
      <c r="W72" s="999"/>
      <c r="X72" s="999"/>
      <c r="Y72" s="999"/>
      <c r="Z72" s="999"/>
      <c r="AA72" s="999">
        <v>4</v>
      </c>
      <c r="AB72" s="999"/>
      <c r="AC72" s="999"/>
      <c r="AD72" s="999"/>
      <c r="AE72" s="999"/>
      <c r="AF72" s="999">
        <v>4</v>
      </c>
      <c r="AG72" s="999"/>
      <c r="AH72" s="999"/>
      <c r="AI72" s="999"/>
      <c r="AJ72" s="999"/>
      <c r="AK72" s="999" t="s">
        <v>591</v>
      </c>
      <c r="AL72" s="999"/>
      <c r="AM72" s="999"/>
      <c r="AN72" s="999"/>
      <c r="AO72" s="999"/>
      <c r="AP72" s="999" t="s">
        <v>591</v>
      </c>
      <c r="AQ72" s="999"/>
      <c r="AR72" s="999"/>
      <c r="AS72" s="999"/>
      <c r="AT72" s="999"/>
      <c r="AU72" s="999" t="s">
        <v>591</v>
      </c>
      <c r="AV72" s="999"/>
      <c r="AW72" s="999"/>
      <c r="AX72" s="999"/>
      <c r="AY72" s="999"/>
      <c r="AZ72" s="1006"/>
      <c r="BA72" s="1006"/>
      <c r="BB72" s="1006"/>
      <c r="BC72" s="1006"/>
      <c r="BD72" s="1007"/>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604</v>
      </c>
      <c r="C73" s="1003"/>
      <c r="D73" s="1003"/>
      <c r="E73" s="1003"/>
      <c r="F73" s="1003"/>
      <c r="G73" s="1003"/>
      <c r="H73" s="1003"/>
      <c r="I73" s="1003"/>
      <c r="J73" s="1003"/>
      <c r="K73" s="1003"/>
      <c r="L73" s="1003"/>
      <c r="M73" s="1003"/>
      <c r="N73" s="1003"/>
      <c r="O73" s="1003"/>
      <c r="P73" s="1004"/>
      <c r="Q73" s="1005">
        <v>738</v>
      </c>
      <c r="R73" s="999"/>
      <c r="S73" s="999"/>
      <c r="T73" s="999"/>
      <c r="U73" s="999"/>
      <c r="V73" s="999">
        <v>736</v>
      </c>
      <c r="W73" s="999"/>
      <c r="X73" s="999"/>
      <c r="Y73" s="999"/>
      <c r="Z73" s="999"/>
      <c r="AA73" s="999">
        <v>3</v>
      </c>
      <c r="AB73" s="999"/>
      <c r="AC73" s="999"/>
      <c r="AD73" s="999"/>
      <c r="AE73" s="999"/>
      <c r="AF73" s="999">
        <v>3</v>
      </c>
      <c r="AG73" s="999"/>
      <c r="AH73" s="999"/>
      <c r="AI73" s="999"/>
      <c r="AJ73" s="999"/>
      <c r="AK73" s="999">
        <v>571</v>
      </c>
      <c r="AL73" s="999"/>
      <c r="AM73" s="999"/>
      <c r="AN73" s="999"/>
      <c r="AO73" s="999"/>
      <c r="AP73" s="999" t="s">
        <v>591</v>
      </c>
      <c r="AQ73" s="999"/>
      <c r="AR73" s="999"/>
      <c r="AS73" s="999"/>
      <c r="AT73" s="999"/>
      <c r="AU73" s="999" t="s">
        <v>591</v>
      </c>
      <c r="AV73" s="999"/>
      <c r="AW73" s="999"/>
      <c r="AX73" s="999"/>
      <c r="AY73" s="999"/>
      <c r="AZ73" s="1006"/>
      <c r="BA73" s="1006"/>
      <c r="BB73" s="1006"/>
      <c r="BC73" s="1006"/>
      <c r="BD73" s="1007"/>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605</v>
      </c>
      <c r="C74" s="1003"/>
      <c r="D74" s="1003"/>
      <c r="E74" s="1003"/>
      <c r="F74" s="1003"/>
      <c r="G74" s="1003"/>
      <c r="H74" s="1003"/>
      <c r="I74" s="1003"/>
      <c r="J74" s="1003"/>
      <c r="K74" s="1003"/>
      <c r="L74" s="1003"/>
      <c r="M74" s="1003"/>
      <c r="N74" s="1003"/>
      <c r="O74" s="1003"/>
      <c r="P74" s="1004"/>
      <c r="Q74" s="1005">
        <v>1</v>
      </c>
      <c r="R74" s="999"/>
      <c r="S74" s="999"/>
      <c r="T74" s="999"/>
      <c r="U74" s="999"/>
      <c r="V74" s="999">
        <v>0</v>
      </c>
      <c r="W74" s="999"/>
      <c r="X74" s="999"/>
      <c r="Y74" s="999"/>
      <c r="Z74" s="999"/>
      <c r="AA74" s="999">
        <v>0</v>
      </c>
      <c r="AB74" s="999"/>
      <c r="AC74" s="999"/>
      <c r="AD74" s="999"/>
      <c r="AE74" s="999"/>
      <c r="AF74" s="999">
        <v>0</v>
      </c>
      <c r="AG74" s="999"/>
      <c r="AH74" s="999"/>
      <c r="AI74" s="999"/>
      <c r="AJ74" s="999"/>
      <c r="AK74" s="999" t="s">
        <v>591</v>
      </c>
      <c r="AL74" s="999"/>
      <c r="AM74" s="999"/>
      <c r="AN74" s="999"/>
      <c r="AO74" s="999"/>
      <c r="AP74" s="999" t="s">
        <v>591</v>
      </c>
      <c r="AQ74" s="999"/>
      <c r="AR74" s="999"/>
      <c r="AS74" s="999"/>
      <c r="AT74" s="999"/>
      <c r="AU74" s="999" t="s">
        <v>591</v>
      </c>
      <c r="AV74" s="999"/>
      <c r="AW74" s="999"/>
      <c r="AX74" s="999"/>
      <c r="AY74" s="999"/>
      <c r="AZ74" s="1006"/>
      <c r="BA74" s="1006"/>
      <c r="BB74" s="1006"/>
      <c r="BC74" s="1006"/>
      <c r="BD74" s="1007"/>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t="s">
        <v>606</v>
      </c>
      <c r="C75" s="1003"/>
      <c r="D75" s="1003"/>
      <c r="E75" s="1003"/>
      <c r="F75" s="1003"/>
      <c r="G75" s="1003"/>
      <c r="H75" s="1003"/>
      <c r="I75" s="1003"/>
      <c r="J75" s="1003"/>
      <c r="K75" s="1003"/>
      <c r="L75" s="1003"/>
      <c r="M75" s="1003"/>
      <c r="N75" s="1003"/>
      <c r="O75" s="1003"/>
      <c r="P75" s="1004"/>
      <c r="Q75" s="1008">
        <v>37</v>
      </c>
      <c r="R75" s="1009"/>
      <c r="S75" s="1009"/>
      <c r="T75" s="1009"/>
      <c r="U75" s="1010"/>
      <c r="V75" s="1011">
        <v>37</v>
      </c>
      <c r="W75" s="1009"/>
      <c r="X75" s="1009"/>
      <c r="Y75" s="1009"/>
      <c r="Z75" s="1010"/>
      <c r="AA75" s="1011">
        <v>0</v>
      </c>
      <c r="AB75" s="1009"/>
      <c r="AC75" s="1009"/>
      <c r="AD75" s="1009"/>
      <c r="AE75" s="1010"/>
      <c r="AF75" s="1011">
        <v>0</v>
      </c>
      <c r="AG75" s="1009"/>
      <c r="AH75" s="1009"/>
      <c r="AI75" s="1009"/>
      <c r="AJ75" s="1010"/>
      <c r="AK75" s="1011" t="s">
        <v>591</v>
      </c>
      <c r="AL75" s="1009"/>
      <c r="AM75" s="1009"/>
      <c r="AN75" s="1009"/>
      <c r="AO75" s="1010"/>
      <c r="AP75" s="1011" t="s">
        <v>591</v>
      </c>
      <c r="AQ75" s="1009"/>
      <c r="AR75" s="1009"/>
      <c r="AS75" s="1009"/>
      <c r="AT75" s="1010"/>
      <c r="AU75" s="1011" t="s">
        <v>591</v>
      </c>
      <c r="AV75" s="1009"/>
      <c r="AW75" s="1009"/>
      <c r="AX75" s="1009"/>
      <c r="AY75" s="1010"/>
      <c r="AZ75" s="1006"/>
      <c r="BA75" s="1006"/>
      <c r="BB75" s="1006"/>
      <c r="BC75" s="1006"/>
      <c r="BD75" s="1007"/>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t="s">
        <v>607</v>
      </c>
      <c r="C76" s="1003"/>
      <c r="D76" s="1003"/>
      <c r="E76" s="1003"/>
      <c r="F76" s="1003"/>
      <c r="G76" s="1003"/>
      <c r="H76" s="1003"/>
      <c r="I76" s="1003"/>
      <c r="J76" s="1003"/>
      <c r="K76" s="1003"/>
      <c r="L76" s="1003"/>
      <c r="M76" s="1003"/>
      <c r="N76" s="1003"/>
      <c r="O76" s="1003"/>
      <c r="P76" s="1004"/>
      <c r="Q76" s="1008">
        <v>163</v>
      </c>
      <c r="R76" s="1009"/>
      <c r="S76" s="1009"/>
      <c r="T76" s="1009"/>
      <c r="U76" s="1010"/>
      <c r="V76" s="1011">
        <v>96</v>
      </c>
      <c r="W76" s="1009"/>
      <c r="X76" s="1009"/>
      <c r="Y76" s="1009"/>
      <c r="Z76" s="1010"/>
      <c r="AA76" s="1011">
        <v>68</v>
      </c>
      <c r="AB76" s="1009"/>
      <c r="AC76" s="1009"/>
      <c r="AD76" s="1009"/>
      <c r="AE76" s="1010"/>
      <c r="AF76" s="1011">
        <v>68</v>
      </c>
      <c r="AG76" s="1009"/>
      <c r="AH76" s="1009"/>
      <c r="AI76" s="1009"/>
      <c r="AJ76" s="1010"/>
      <c r="AK76" s="1011" t="s">
        <v>591</v>
      </c>
      <c r="AL76" s="1009"/>
      <c r="AM76" s="1009"/>
      <c r="AN76" s="1009"/>
      <c r="AO76" s="1010"/>
      <c r="AP76" s="1011" t="s">
        <v>591</v>
      </c>
      <c r="AQ76" s="1009"/>
      <c r="AR76" s="1009"/>
      <c r="AS76" s="1009"/>
      <c r="AT76" s="1010"/>
      <c r="AU76" s="1011" t="s">
        <v>591</v>
      </c>
      <c r="AV76" s="1009"/>
      <c r="AW76" s="1009"/>
      <c r="AX76" s="1009"/>
      <c r="AY76" s="1010"/>
      <c r="AZ76" s="1006"/>
      <c r="BA76" s="1006"/>
      <c r="BB76" s="1006"/>
      <c r="BC76" s="1006"/>
      <c r="BD76" s="1007"/>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t="s">
        <v>608</v>
      </c>
      <c r="C77" s="1003"/>
      <c r="D77" s="1003"/>
      <c r="E77" s="1003"/>
      <c r="F77" s="1003"/>
      <c r="G77" s="1003"/>
      <c r="H77" s="1003"/>
      <c r="I77" s="1003"/>
      <c r="J77" s="1003"/>
      <c r="K77" s="1003"/>
      <c r="L77" s="1003"/>
      <c r="M77" s="1003"/>
      <c r="N77" s="1003"/>
      <c r="O77" s="1003"/>
      <c r="P77" s="1004"/>
      <c r="Q77" s="1008">
        <v>82</v>
      </c>
      <c r="R77" s="1009"/>
      <c r="S77" s="1009"/>
      <c r="T77" s="1009"/>
      <c r="U77" s="1010"/>
      <c r="V77" s="1011">
        <v>68</v>
      </c>
      <c r="W77" s="1009"/>
      <c r="X77" s="1009"/>
      <c r="Y77" s="1009"/>
      <c r="Z77" s="1010"/>
      <c r="AA77" s="1011">
        <v>14</v>
      </c>
      <c r="AB77" s="1009"/>
      <c r="AC77" s="1009"/>
      <c r="AD77" s="1009"/>
      <c r="AE77" s="1010"/>
      <c r="AF77" s="1011">
        <v>14</v>
      </c>
      <c r="AG77" s="1009"/>
      <c r="AH77" s="1009"/>
      <c r="AI77" s="1009"/>
      <c r="AJ77" s="1010"/>
      <c r="AK77" s="1011" t="s">
        <v>591</v>
      </c>
      <c r="AL77" s="1009"/>
      <c r="AM77" s="1009"/>
      <c r="AN77" s="1009"/>
      <c r="AO77" s="1010"/>
      <c r="AP77" s="1011" t="s">
        <v>591</v>
      </c>
      <c r="AQ77" s="1009"/>
      <c r="AR77" s="1009"/>
      <c r="AS77" s="1009"/>
      <c r="AT77" s="1010"/>
      <c r="AU77" s="1011" t="s">
        <v>591</v>
      </c>
      <c r="AV77" s="1009"/>
      <c r="AW77" s="1009"/>
      <c r="AX77" s="1009"/>
      <c r="AY77" s="1010"/>
      <c r="AZ77" s="1006"/>
      <c r="BA77" s="1006"/>
      <c r="BB77" s="1006"/>
      <c r="BC77" s="1006"/>
      <c r="BD77" s="1007"/>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t="s">
        <v>609</v>
      </c>
      <c r="C78" s="1003"/>
      <c r="D78" s="1003"/>
      <c r="E78" s="1003"/>
      <c r="F78" s="1003"/>
      <c r="G78" s="1003"/>
      <c r="H78" s="1003"/>
      <c r="I78" s="1003"/>
      <c r="J78" s="1003"/>
      <c r="K78" s="1003"/>
      <c r="L78" s="1003"/>
      <c r="M78" s="1003"/>
      <c r="N78" s="1003"/>
      <c r="O78" s="1003"/>
      <c r="P78" s="1004"/>
      <c r="Q78" s="1005">
        <v>225844</v>
      </c>
      <c r="R78" s="999"/>
      <c r="S78" s="999"/>
      <c r="T78" s="999"/>
      <c r="U78" s="999"/>
      <c r="V78" s="999">
        <v>215538</v>
      </c>
      <c r="W78" s="999"/>
      <c r="X78" s="999"/>
      <c r="Y78" s="999"/>
      <c r="Z78" s="999"/>
      <c r="AA78" s="999">
        <v>10306</v>
      </c>
      <c r="AB78" s="999"/>
      <c r="AC78" s="999"/>
      <c r="AD78" s="999"/>
      <c r="AE78" s="999"/>
      <c r="AF78" s="999">
        <v>10306</v>
      </c>
      <c r="AG78" s="999"/>
      <c r="AH78" s="999"/>
      <c r="AI78" s="999"/>
      <c r="AJ78" s="999"/>
      <c r="AK78" s="999" t="s">
        <v>591</v>
      </c>
      <c r="AL78" s="999"/>
      <c r="AM78" s="999"/>
      <c r="AN78" s="999"/>
      <c r="AO78" s="999"/>
      <c r="AP78" s="999" t="s">
        <v>591</v>
      </c>
      <c r="AQ78" s="999"/>
      <c r="AR78" s="999"/>
      <c r="AS78" s="999"/>
      <c r="AT78" s="999"/>
      <c r="AU78" s="999" t="s">
        <v>591</v>
      </c>
      <c r="AV78" s="999"/>
      <c r="AW78" s="999"/>
      <c r="AX78" s="999"/>
      <c r="AY78" s="999"/>
      <c r="AZ78" s="1006"/>
      <c r="BA78" s="1006"/>
      <c r="BB78" s="1006"/>
      <c r="BC78" s="1006"/>
      <c r="BD78" s="1007"/>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390</v>
      </c>
      <c r="B88" s="965" t="s">
        <v>428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10795</v>
      </c>
      <c r="AG88" s="987"/>
      <c r="AH88" s="987"/>
      <c r="AI88" s="987"/>
      <c r="AJ88" s="987"/>
      <c r="AK88" s="991"/>
      <c r="AL88" s="991"/>
      <c r="AM88" s="991"/>
      <c r="AN88" s="991"/>
      <c r="AO88" s="991"/>
      <c r="AP88" s="987" t="s">
        <v>610</v>
      </c>
      <c r="AQ88" s="987"/>
      <c r="AR88" s="987"/>
      <c r="AS88" s="987"/>
      <c r="AT88" s="987"/>
      <c r="AU88" s="987" t="s">
        <v>610</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t="s">
        <v>610</v>
      </c>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390</v>
      </c>
      <c r="BR102" s="965" t="s">
        <v>429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347</v>
      </c>
      <c r="CS102" s="981"/>
      <c r="CT102" s="981"/>
      <c r="CU102" s="981"/>
      <c r="CV102" s="982"/>
      <c r="CW102" s="980">
        <v>17</v>
      </c>
      <c r="CX102" s="981"/>
      <c r="CY102" s="981"/>
      <c r="CZ102" s="981"/>
      <c r="DA102" s="982"/>
      <c r="DB102" s="980" t="s">
        <v>610</v>
      </c>
      <c r="DC102" s="981"/>
      <c r="DD102" s="981"/>
      <c r="DE102" s="981"/>
      <c r="DF102" s="982"/>
      <c r="DG102" s="980" t="s">
        <v>610</v>
      </c>
      <c r="DH102" s="981"/>
      <c r="DI102" s="981"/>
      <c r="DJ102" s="981"/>
      <c r="DK102" s="982"/>
      <c r="DL102" s="980" t="s">
        <v>610</v>
      </c>
      <c r="DM102" s="981"/>
      <c r="DN102" s="981"/>
      <c r="DO102" s="981"/>
      <c r="DP102" s="982"/>
      <c r="DQ102" s="980" t="s">
        <v>610</v>
      </c>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430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431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434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436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437</v>
      </c>
      <c r="AB109" s="924"/>
      <c r="AC109" s="924"/>
      <c r="AD109" s="924"/>
      <c r="AE109" s="925"/>
      <c r="AF109" s="926" t="s">
        <v>438</v>
      </c>
      <c r="AG109" s="924"/>
      <c r="AH109" s="924"/>
      <c r="AI109" s="924"/>
      <c r="AJ109" s="925"/>
      <c r="AK109" s="926" t="s">
        <v>304</v>
      </c>
      <c r="AL109" s="924"/>
      <c r="AM109" s="924"/>
      <c r="AN109" s="924"/>
      <c r="AO109" s="925"/>
      <c r="AP109" s="926" t="s">
        <v>439</v>
      </c>
      <c r="AQ109" s="924"/>
      <c r="AR109" s="924"/>
      <c r="AS109" s="924"/>
      <c r="AT109" s="957"/>
      <c r="AU109" s="923" t="s">
        <v>436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437</v>
      </c>
      <c r="BR109" s="924"/>
      <c r="BS109" s="924"/>
      <c r="BT109" s="924"/>
      <c r="BU109" s="925"/>
      <c r="BV109" s="926" t="s">
        <v>438</v>
      </c>
      <c r="BW109" s="924"/>
      <c r="BX109" s="924"/>
      <c r="BY109" s="924"/>
      <c r="BZ109" s="925"/>
      <c r="CA109" s="926" t="s">
        <v>304</v>
      </c>
      <c r="CB109" s="924"/>
      <c r="CC109" s="924"/>
      <c r="CD109" s="924"/>
      <c r="CE109" s="925"/>
      <c r="CF109" s="964" t="s">
        <v>439</v>
      </c>
      <c r="CG109" s="964"/>
      <c r="CH109" s="964"/>
      <c r="CI109" s="964"/>
      <c r="CJ109" s="964"/>
      <c r="CK109" s="926" t="s">
        <v>440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437</v>
      </c>
      <c r="DH109" s="924"/>
      <c r="DI109" s="924"/>
      <c r="DJ109" s="924"/>
      <c r="DK109" s="925"/>
      <c r="DL109" s="926" t="s">
        <v>438</v>
      </c>
      <c r="DM109" s="924"/>
      <c r="DN109" s="924"/>
      <c r="DO109" s="924"/>
      <c r="DP109" s="925"/>
      <c r="DQ109" s="926" t="s">
        <v>304</v>
      </c>
      <c r="DR109" s="924"/>
      <c r="DS109" s="924"/>
      <c r="DT109" s="924"/>
      <c r="DU109" s="925"/>
      <c r="DV109" s="926" t="s">
        <v>439</v>
      </c>
      <c r="DW109" s="924"/>
      <c r="DX109" s="924"/>
      <c r="DY109" s="924"/>
      <c r="DZ109" s="957"/>
    </row>
    <row r="110" spans="1:131" s="226" customFormat="1" ht="26.25" customHeight="1" x14ac:dyDescent="0.15">
      <c r="A110" s="835" t="s">
        <v>441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896299</v>
      </c>
      <c r="AB110" s="917"/>
      <c r="AC110" s="917"/>
      <c r="AD110" s="917"/>
      <c r="AE110" s="918"/>
      <c r="AF110" s="919">
        <v>817172</v>
      </c>
      <c r="AG110" s="917"/>
      <c r="AH110" s="917"/>
      <c r="AI110" s="917"/>
      <c r="AJ110" s="918"/>
      <c r="AK110" s="919">
        <v>826908</v>
      </c>
      <c r="AL110" s="917"/>
      <c r="AM110" s="917"/>
      <c r="AN110" s="917"/>
      <c r="AO110" s="918"/>
      <c r="AP110" s="920">
        <v>16.2</v>
      </c>
      <c r="AQ110" s="921"/>
      <c r="AR110" s="921"/>
      <c r="AS110" s="921"/>
      <c r="AT110" s="922"/>
      <c r="AU110" s="958" t="s">
        <v>73</v>
      </c>
      <c r="AV110" s="959"/>
      <c r="AW110" s="959"/>
      <c r="AX110" s="959"/>
      <c r="AY110" s="959"/>
      <c r="AZ110" s="888" t="s">
        <v>442</v>
      </c>
      <c r="BA110" s="836"/>
      <c r="BB110" s="836"/>
      <c r="BC110" s="836"/>
      <c r="BD110" s="836"/>
      <c r="BE110" s="836"/>
      <c r="BF110" s="836"/>
      <c r="BG110" s="836"/>
      <c r="BH110" s="836"/>
      <c r="BI110" s="836"/>
      <c r="BJ110" s="836"/>
      <c r="BK110" s="836"/>
      <c r="BL110" s="836"/>
      <c r="BM110" s="836"/>
      <c r="BN110" s="836"/>
      <c r="BO110" s="836"/>
      <c r="BP110" s="837"/>
      <c r="BQ110" s="889">
        <v>8741965</v>
      </c>
      <c r="BR110" s="870"/>
      <c r="BS110" s="870"/>
      <c r="BT110" s="870"/>
      <c r="BU110" s="870"/>
      <c r="BV110" s="870">
        <v>8840655</v>
      </c>
      <c r="BW110" s="870"/>
      <c r="BX110" s="870"/>
      <c r="BY110" s="870"/>
      <c r="BZ110" s="870"/>
      <c r="CA110" s="870">
        <v>9424773</v>
      </c>
      <c r="CB110" s="870"/>
      <c r="CC110" s="870"/>
      <c r="CD110" s="870"/>
      <c r="CE110" s="870"/>
      <c r="CF110" s="894">
        <v>185.1</v>
      </c>
      <c r="CG110" s="895"/>
      <c r="CH110" s="895"/>
      <c r="CI110" s="895"/>
      <c r="CJ110" s="895"/>
      <c r="CK110" s="954" t="s">
        <v>443</v>
      </c>
      <c r="CL110" s="847"/>
      <c r="CM110" s="888" t="s">
        <v>444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445</v>
      </c>
      <c r="DH110" s="870"/>
      <c r="DI110" s="870"/>
      <c r="DJ110" s="870"/>
      <c r="DK110" s="870"/>
      <c r="DL110" s="870" t="s">
        <v>445</v>
      </c>
      <c r="DM110" s="870"/>
      <c r="DN110" s="870"/>
      <c r="DO110" s="870"/>
      <c r="DP110" s="870"/>
      <c r="DQ110" s="870" t="s">
        <v>445</v>
      </c>
      <c r="DR110" s="870"/>
      <c r="DS110" s="870"/>
      <c r="DT110" s="870"/>
      <c r="DU110" s="870"/>
      <c r="DV110" s="871" t="s">
        <v>445</v>
      </c>
      <c r="DW110" s="871"/>
      <c r="DX110" s="871"/>
      <c r="DY110" s="871"/>
      <c r="DZ110" s="872"/>
    </row>
    <row r="111" spans="1:131" s="226" customFormat="1" ht="26.25" customHeight="1" x14ac:dyDescent="0.15">
      <c r="A111" s="802" t="s">
        <v>446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128</v>
      </c>
      <c r="AL111" s="947"/>
      <c r="AM111" s="947"/>
      <c r="AN111" s="947"/>
      <c r="AO111" s="948"/>
      <c r="AP111" s="950" t="s">
        <v>447</v>
      </c>
      <c r="AQ111" s="951"/>
      <c r="AR111" s="951"/>
      <c r="AS111" s="951"/>
      <c r="AT111" s="952"/>
      <c r="AU111" s="960"/>
      <c r="AV111" s="961"/>
      <c r="AW111" s="961"/>
      <c r="AX111" s="961"/>
      <c r="AY111" s="961"/>
      <c r="AZ111" s="843" t="s">
        <v>448</v>
      </c>
      <c r="BA111" s="780"/>
      <c r="BB111" s="780"/>
      <c r="BC111" s="780"/>
      <c r="BD111" s="780"/>
      <c r="BE111" s="780"/>
      <c r="BF111" s="780"/>
      <c r="BG111" s="780"/>
      <c r="BH111" s="780"/>
      <c r="BI111" s="780"/>
      <c r="BJ111" s="780"/>
      <c r="BK111" s="780"/>
      <c r="BL111" s="780"/>
      <c r="BM111" s="780"/>
      <c r="BN111" s="780"/>
      <c r="BO111" s="780"/>
      <c r="BP111" s="781"/>
      <c r="BQ111" s="844">
        <v>77077</v>
      </c>
      <c r="BR111" s="845"/>
      <c r="BS111" s="845"/>
      <c r="BT111" s="845"/>
      <c r="BU111" s="845"/>
      <c r="BV111" s="845">
        <v>59094</v>
      </c>
      <c r="BW111" s="845"/>
      <c r="BX111" s="845"/>
      <c r="BY111" s="845"/>
      <c r="BZ111" s="845"/>
      <c r="CA111" s="845">
        <v>44320</v>
      </c>
      <c r="CB111" s="845"/>
      <c r="CC111" s="845"/>
      <c r="CD111" s="845"/>
      <c r="CE111" s="845"/>
      <c r="CF111" s="903">
        <v>0.9</v>
      </c>
      <c r="CG111" s="904"/>
      <c r="CH111" s="904"/>
      <c r="CI111" s="904"/>
      <c r="CJ111" s="904"/>
      <c r="CK111" s="955"/>
      <c r="CL111" s="849"/>
      <c r="CM111" s="843" t="s">
        <v>449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128</v>
      </c>
      <c r="DH111" s="845"/>
      <c r="DI111" s="845"/>
      <c r="DJ111" s="845"/>
      <c r="DK111" s="845"/>
      <c r="DL111" s="845" t="s">
        <v>128</v>
      </c>
      <c r="DM111" s="845"/>
      <c r="DN111" s="845"/>
      <c r="DO111" s="845"/>
      <c r="DP111" s="845"/>
      <c r="DQ111" s="845" t="s">
        <v>447</v>
      </c>
      <c r="DR111" s="845"/>
      <c r="DS111" s="845"/>
      <c r="DT111" s="845"/>
      <c r="DU111" s="845"/>
      <c r="DV111" s="822" t="s">
        <v>128</v>
      </c>
      <c r="DW111" s="822"/>
      <c r="DX111" s="822"/>
      <c r="DY111" s="822"/>
      <c r="DZ111" s="823"/>
    </row>
    <row r="112" spans="1:131" s="226" customFormat="1" ht="26.25" customHeight="1" x14ac:dyDescent="0.15">
      <c r="A112" s="940" t="s">
        <v>450</v>
      </c>
      <c r="B112" s="941"/>
      <c r="C112" s="780" t="s">
        <v>451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447</v>
      </c>
      <c r="AB112" s="808"/>
      <c r="AC112" s="808"/>
      <c r="AD112" s="808"/>
      <c r="AE112" s="809"/>
      <c r="AF112" s="810" t="s">
        <v>128</v>
      </c>
      <c r="AG112" s="808"/>
      <c r="AH112" s="808"/>
      <c r="AI112" s="808"/>
      <c r="AJ112" s="809"/>
      <c r="AK112" s="810" t="s">
        <v>447</v>
      </c>
      <c r="AL112" s="808"/>
      <c r="AM112" s="808"/>
      <c r="AN112" s="808"/>
      <c r="AO112" s="809"/>
      <c r="AP112" s="852" t="s">
        <v>447</v>
      </c>
      <c r="AQ112" s="853"/>
      <c r="AR112" s="853"/>
      <c r="AS112" s="853"/>
      <c r="AT112" s="854"/>
      <c r="AU112" s="960"/>
      <c r="AV112" s="961"/>
      <c r="AW112" s="961"/>
      <c r="AX112" s="961"/>
      <c r="AY112" s="961"/>
      <c r="AZ112" s="843" t="s">
        <v>452</v>
      </c>
      <c r="BA112" s="780"/>
      <c r="BB112" s="780"/>
      <c r="BC112" s="780"/>
      <c r="BD112" s="780"/>
      <c r="BE112" s="780"/>
      <c r="BF112" s="780"/>
      <c r="BG112" s="780"/>
      <c r="BH112" s="780"/>
      <c r="BI112" s="780"/>
      <c r="BJ112" s="780"/>
      <c r="BK112" s="780"/>
      <c r="BL112" s="780"/>
      <c r="BM112" s="780"/>
      <c r="BN112" s="780"/>
      <c r="BO112" s="780"/>
      <c r="BP112" s="781"/>
      <c r="BQ112" s="844">
        <v>4509111</v>
      </c>
      <c r="BR112" s="845"/>
      <c r="BS112" s="845"/>
      <c r="BT112" s="845"/>
      <c r="BU112" s="845"/>
      <c r="BV112" s="845">
        <v>4071616</v>
      </c>
      <c r="BW112" s="845"/>
      <c r="BX112" s="845"/>
      <c r="BY112" s="845"/>
      <c r="BZ112" s="845"/>
      <c r="CA112" s="845">
        <v>3540956</v>
      </c>
      <c r="CB112" s="845"/>
      <c r="CC112" s="845"/>
      <c r="CD112" s="845"/>
      <c r="CE112" s="845"/>
      <c r="CF112" s="903">
        <v>69.599999999999994</v>
      </c>
      <c r="CG112" s="904"/>
      <c r="CH112" s="904"/>
      <c r="CI112" s="904"/>
      <c r="CJ112" s="904"/>
      <c r="CK112" s="955"/>
      <c r="CL112" s="849"/>
      <c r="CM112" s="843" t="s">
        <v>453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447</v>
      </c>
      <c r="DH112" s="845"/>
      <c r="DI112" s="845"/>
      <c r="DJ112" s="845"/>
      <c r="DK112" s="845"/>
      <c r="DL112" s="845" t="s">
        <v>128</v>
      </c>
      <c r="DM112" s="845"/>
      <c r="DN112" s="845"/>
      <c r="DO112" s="845"/>
      <c r="DP112" s="845"/>
      <c r="DQ112" s="845" t="s">
        <v>128</v>
      </c>
      <c r="DR112" s="845"/>
      <c r="DS112" s="845"/>
      <c r="DT112" s="845"/>
      <c r="DU112" s="845"/>
      <c r="DV112" s="822" t="s">
        <v>447</v>
      </c>
      <c r="DW112" s="822"/>
      <c r="DX112" s="822"/>
      <c r="DY112" s="822"/>
      <c r="DZ112" s="823"/>
    </row>
    <row r="113" spans="1:130" s="226" customFormat="1" ht="26.25" customHeight="1" x14ac:dyDescent="0.15">
      <c r="A113" s="942"/>
      <c r="B113" s="943"/>
      <c r="C113" s="780" t="s">
        <v>454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604868</v>
      </c>
      <c r="AB113" s="947"/>
      <c r="AC113" s="947"/>
      <c r="AD113" s="947"/>
      <c r="AE113" s="948"/>
      <c r="AF113" s="949">
        <v>621574</v>
      </c>
      <c r="AG113" s="947"/>
      <c r="AH113" s="947"/>
      <c r="AI113" s="947"/>
      <c r="AJ113" s="948"/>
      <c r="AK113" s="949">
        <v>588517</v>
      </c>
      <c r="AL113" s="947"/>
      <c r="AM113" s="947"/>
      <c r="AN113" s="947"/>
      <c r="AO113" s="948"/>
      <c r="AP113" s="950">
        <v>11.6</v>
      </c>
      <c r="AQ113" s="951"/>
      <c r="AR113" s="951"/>
      <c r="AS113" s="951"/>
      <c r="AT113" s="952"/>
      <c r="AU113" s="960"/>
      <c r="AV113" s="961"/>
      <c r="AW113" s="961"/>
      <c r="AX113" s="961"/>
      <c r="AY113" s="961"/>
      <c r="AZ113" s="843" t="s">
        <v>455</v>
      </c>
      <c r="BA113" s="780"/>
      <c r="BB113" s="780"/>
      <c r="BC113" s="780"/>
      <c r="BD113" s="780"/>
      <c r="BE113" s="780"/>
      <c r="BF113" s="780"/>
      <c r="BG113" s="780"/>
      <c r="BH113" s="780"/>
      <c r="BI113" s="780"/>
      <c r="BJ113" s="780"/>
      <c r="BK113" s="780"/>
      <c r="BL113" s="780"/>
      <c r="BM113" s="780"/>
      <c r="BN113" s="780"/>
      <c r="BO113" s="780"/>
      <c r="BP113" s="781"/>
      <c r="BQ113" s="844" t="s">
        <v>128</v>
      </c>
      <c r="BR113" s="845"/>
      <c r="BS113" s="845"/>
      <c r="BT113" s="845"/>
      <c r="BU113" s="845"/>
      <c r="BV113" s="845" t="s">
        <v>128</v>
      </c>
      <c r="BW113" s="845"/>
      <c r="BX113" s="845"/>
      <c r="BY113" s="845"/>
      <c r="BZ113" s="845"/>
      <c r="CA113" s="845" t="s">
        <v>128</v>
      </c>
      <c r="CB113" s="845"/>
      <c r="CC113" s="845"/>
      <c r="CD113" s="845"/>
      <c r="CE113" s="845"/>
      <c r="CF113" s="903" t="s">
        <v>447</v>
      </c>
      <c r="CG113" s="904"/>
      <c r="CH113" s="904"/>
      <c r="CI113" s="904"/>
      <c r="CJ113" s="904"/>
      <c r="CK113" s="955"/>
      <c r="CL113" s="849"/>
      <c r="CM113" s="843" t="s">
        <v>456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128</v>
      </c>
      <c r="DH113" s="808"/>
      <c r="DI113" s="808"/>
      <c r="DJ113" s="808"/>
      <c r="DK113" s="809"/>
      <c r="DL113" s="810" t="s">
        <v>128</v>
      </c>
      <c r="DM113" s="808"/>
      <c r="DN113" s="808"/>
      <c r="DO113" s="808"/>
      <c r="DP113" s="809"/>
      <c r="DQ113" s="810" t="s">
        <v>128</v>
      </c>
      <c r="DR113" s="808"/>
      <c r="DS113" s="808"/>
      <c r="DT113" s="808"/>
      <c r="DU113" s="809"/>
      <c r="DV113" s="852" t="s">
        <v>128</v>
      </c>
      <c r="DW113" s="853"/>
      <c r="DX113" s="853"/>
      <c r="DY113" s="853"/>
      <c r="DZ113" s="854"/>
    </row>
    <row r="114" spans="1:130" s="226" customFormat="1" ht="26.25" customHeight="1" x14ac:dyDescent="0.15">
      <c r="A114" s="942"/>
      <c r="B114" s="943"/>
      <c r="C114" s="780" t="s">
        <v>457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t="s">
        <v>128</v>
      </c>
      <c r="AB114" s="808"/>
      <c r="AC114" s="808"/>
      <c r="AD114" s="808"/>
      <c r="AE114" s="809"/>
      <c r="AF114" s="810" t="s">
        <v>128</v>
      </c>
      <c r="AG114" s="808"/>
      <c r="AH114" s="808"/>
      <c r="AI114" s="808"/>
      <c r="AJ114" s="809"/>
      <c r="AK114" s="810" t="s">
        <v>128</v>
      </c>
      <c r="AL114" s="808"/>
      <c r="AM114" s="808"/>
      <c r="AN114" s="808"/>
      <c r="AO114" s="809"/>
      <c r="AP114" s="852" t="s">
        <v>128</v>
      </c>
      <c r="AQ114" s="853"/>
      <c r="AR114" s="853"/>
      <c r="AS114" s="853"/>
      <c r="AT114" s="854"/>
      <c r="AU114" s="960"/>
      <c r="AV114" s="961"/>
      <c r="AW114" s="961"/>
      <c r="AX114" s="961"/>
      <c r="AY114" s="961"/>
      <c r="AZ114" s="843" t="s">
        <v>458</v>
      </c>
      <c r="BA114" s="780"/>
      <c r="BB114" s="780"/>
      <c r="BC114" s="780"/>
      <c r="BD114" s="780"/>
      <c r="BE114" s="780"/>
      <c r="BF114" s="780"/>
      <c r="BG114" s="780"/>
      <c r="BH114" s="780"/>
      <c r="BI114" s="780"/>
      <c r="BJ114" s="780"/>
      <c r="BK114" s="780"/>
      <c r="BL114" s="780"/>
      <c r="BM114" s="780"/>
      <c r="BN114" s="780"/>
      <c r="BO114" s="780"/>
      <c r="BP114" s="781"/>
      <c r="BQ114" s="844">
        <v>1191003</v>
      </c>
      <c r="BR114" s="845"/>
      <c r="BS114" s="845"/>
      <c r="BT114" s="845"/>
      <c r="BU114" s="845"/>
      <c r="BV114" s="845">
        <v>1164261</v>
      </c>
      <c r="BW114" s="845"/>
      <c r="BX114" s="845"/>
      <c r="BY114" s="845"/>
      <c r="BZ114" s="845"/>
      <c r="CA114" s="845">
        <v>1143020</v>
      </c>
      <c r="CB114" s="845"/>
      <c r="CC114" s="845"/>
      <c r="CD114" s="845"/>
      <c r="CE114" s="845"/>
      <c r="CF114" s="903">
        <v>22.5</v>
      </c>
      <c r="CG114" s="904"/>
      <c r="CH114" s="904"/>
      <c r="CI114" s="904"/>
      <c r="CJ114" s="904"/>
      <c r="CK114" s="955"/>
      <c r="CL114" s="849"/>
      <c r="CM114" s="843" t="s">
        <v>459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447</v>
      </c>
      <c r="DM114" s="808"/>
      <c r="DN114" s="808"/>
      <c r="DO114" s="808"/>
      <c r="DP114" s="809"/>
      <c r="DQ114" s="810" t="s">
        <v>128</v>
      </c>
      <c r="DR114" s="808"/>
      <c r="DS114" s="808"/>
      <c r="DT114" s="808"/>
      <c r="DU114" s="809"/>
      <c r="DV114" s="852" t="s">
        <v>447</v>
      </c>
      <c r="DW114" s="853"/>
      <c r="DX114" s="853"/>
      <c r="DY114" s="853"/>
      <c r="DZ114" s="854"/>
    </row>
    <row r="115" spans="1:130" s="226" customFormat="1" ht="26.25" customHeight="1" x14ac:dyDescent="0.15">
      <c r="A115" s="942"/>
      <c r="B115" s="943"/>
      <c r="C115" s="780" t="s">
        <v>460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16155</v>
      </c>
      <c r="AB115" s="947"/>
      <c r="AC115" s="947"/>
      <c r="AD115" s="947"/>
      <c r="AE115" s="948"/>
      <c r="AF115" s="949">
        <v>14774</v>
      </c>
      <c r="AG115" s="947"/>
      <c r="AH115" s="947"/>
      <c r="AI115" s="947"/>
      <c r="AJ115" s="948"/>
      <c r="AK115" s="949">
        <v>14774</v>
      </c>
      <c r="AL115" s="947"/>
      <c r="AM115" s="947"/>
      <c r="AN115" s="947"/>
      <c r="AO115" s="948"/>
      <c r="AP115" s="950">
        <v>0.3</v>
      </c>
      <c r="AQ115" s="951"/>
      <c r="AR115" s="951"/>
      <c r="AS115" s="951"/>
      <c r="AT115" s="952"/>
      <c r="AU115" s="960"/>
      <c r="AV115" s="961"/>
      <c r="AW115" s="961"/>
      <c r="AX115" s="961"/>
      <c r="AY115" s="961"/>
      <c r="AZ115" s="843" t="s">
        <v>461</v>
      </c>
      <c r="BA115" s="780"/>
      <c r="BB115" s="780"/>
      <c r="BC115" s="780"/>
      <c r="BD115" s="780"/>
      <c r="BE115" s="780"/>
      <c r="BF115" s="780"/>
      <c r="BG115" s="780"/>
      <c r="BH115" s="780"/>
      <c r="BI115" s="780"/>
      <c r="BJ115" s="780"/>
      <c r="BK115" s="780"/>
      <c r="BL115" s="780"/>
      <c r="BM115" s="780"/>
      <c r="BN115" s="780"/>
      <c r="BO115" s="780"/>
      <c r="BP115" s="781"/>
      <c r="BQ115" s="844" t="s">
        <v>128</v>
      </c>
      <c r="BR115" s="845"/>
      <c r="BS115" s="845"/>
      <c r="BT115" s="845"/>
      <c r="BU115" s="845"/>
      <c r="BV115" s="845" t="s">
        <v>447</v>
      </c>
      <c r="BW115" s="845"/>
      <c r="BX115" s="845"/>
      <c r="BY115" s="845"/>
      <c r="BZ115" s="845"/>
      <c r="CA115" s="845" t="s">
        <v>128</v>
      </c>
      <c r="CB115" s="845"/>
      <c r="CC115" s="845"/>
      <c r="CD115" s="845"/>
      <c r="CE115" s="845"/>
      <c r="CF115" s="903" t="s">
        <v>128</v>
      </c>
      <c r="CG115" s="904"/>
      <c r="CH115" s="904"/>
      <c r="CI115" s="904"/>
      <c r="CJ115" s="904"/>
      <c r="CK115" s="955"/>
      <c r="CL115" s="849"/>
      <c r="CM115" s="843" t="s">
        <v>462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128</v>
      </c>
      <c r="DH115" s="808"/>
      <c r="DI115" s="808"/>
      <c r="DJ115" s="808"/>
      <c r="DK115" s="809"/>
      <c r="DL115" s="810" t="s">
        <v>128</v>
      </c>
      <c r="DM115" s="808"/>
      <c r="DN115" s="808"/>
      <c r="DO115" s="808"/>
      <c r="DP115" s="809"/>
      <c r="DQ115" s="810" t="s">
        <v>128</v>
      </c>
      <c r="DR115" s="808"/>
      <c r="DS115" s="808"/>
      <c r="DT115" s="808"/>
      <c r="DU115" s="809"/>
      <c r="DV115" s="852" t="s">
        <v>447</v>
      </c>
      <c r="DW115" s="853"/>
      <c r="DX115" s="853"/>
      <c r="DY115" s="853"/>
      <c r="DZ115" s="854"/>
    </row>
    <row r="116" spans="1:130" s="226" customFormat="1" ht="26.25" customHeight="1" x14ac:dyDescent="0.15">
      <c r="A116" s="944"/>
      <c r="B116" s="945"/>
      <c r="C116" s="867" t="s">
        <v>463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161</v>
      </c>
      <c r="AB116" s="808"/>
      <c r="AC116" s="808"/>
      <c r="AD116" s="808"/>
      <c r="AE116" s="809"/>
      <c r="AF116" s="810">
        <v>47</v>
      </c>
      <c r="AG116" s="808"/>
      <c r="AH116" s="808"/>
      <c r="AI116" s="808"/>
      <c r="AJ116" s="809"/>
      <c r="AK116" s="810">
        <v>68</v>
      </c>
      <c r="AL116" s="808"/>
      <c r="AM116" s="808"/>
      <c r="AN116" s="808"/>
      <c r="AO116" s="809"/>
      <c r="AP116" s="852">
        <v>0</v>
      </c>
      <c r="AQ116" s="853"/>
      <c r="AR116" s="853"/>
      <c r="AS116" s="853"/>
      <c r="AT116" s="854"/>
      <c r="AU116" s="960"/>
      <c r="AV116" s="961"/>
      <c r="AW116" s="961"/>
      <c r="AX116" s="961"/>
      <c r="AY116" s="961"/>
      <c r="AZ116" s="937" t="s">
        <v>464</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447</v>
      </c>
      <c r="BW116" s="845"/>
      <c r="BX116" s="845"/>
      <c r="BY116" s="845"/>
      <c r="BZ116" s="845"/>
      <c r="CA116" s="845" t="s">
        <v>128</v>
      </c>
      <c r="CB116" s="845"/>
      <c r="CC116" s="845"/>
      <c r="CD116" s="845"/>
      <c r="CE116" s="845"/>
      <c r="CF116" s="903" t="s">
        <v>128</v>
      </c>
      <c r="CG116" s="904"/>
      <c r="CH116" s="904"/>
      <c r="CI116" s="904"/>
      <c r="CJ116" s="904"/>
      <c r="CK116" s="955"/>
      <c r="CL116" s="849"/>
      <c r="CM116" s="843" t="s">
        <v>465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v>77077</v>
      </c>
      <c r="DH116" s="808"/>
      <c r="DI116" s="808"/>
      <c r="DJ116" s="808"/>
      <c r="DK116" s="809"/>
      <c r="DL116" s="810">
        <v>59094</v>
      </c>
      <c r="DM116" s="808"/>
      <c r="DN116" s="808"/>
      <c r="DO116" s="808"/>
      <c r="DP116" s="809"/>
      <c r="DQ116" s="810">
        <v>44320</v>
      </c>
      <c r="DR116" s="808"/>
      <c r="DS116" s="808"/>
      <c r="DT116" s="808"/>
      <c r="DU116" s="809"/>
      <c r="DV116" s="852">
        <v>0.9</v>
      </c>
      <c r="DW116" s="853"/>
      <c r="DX116" s="853"/>
      <c r="DY116" s="853"/>
      <c r="DZ116" s="854"/>
    </row>
    <row r="117" spans="1:130" s="226" customFormat="1" ht="26.25" customHeight="1" x14ac:dyDescent="0.15">
      <c r="A117" s="923" t="s">
        <v>187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466</v>
      </c>
      <c r="Z117" s="925"/>
      <c r="AA117" s="930">
        <v>1517483</v>
      </c>
      <c r="AB117" s="931"/>
      <c r="AC117" s="931"/>
      <c r="AD117" s="931"/>
      <c r="AE117" s="932"/>
      <c r="AF117" s="933">
        <v>1453567</v>
      </c>
      <c r="AG117" s="931"/>
      <c r="AH117" s="931"/>
      <c r="AI117" s="931"/>
      <c r="AJ117" s="932"/>
      <c r="AK117" s="933">
        <v>1430267</v>
      </c>
      <c r="AL117" s="931"/>
      <c r="AM117" s="931"/>
      <c r="AN117" s="931"/>
      <c r="AO117" s="932"/>
      <c r="AP117" s="934"/>
      <c r="AQ117" s="935"/>
      <c r="AR117" s="935"/>
      <c r="AS117" s="935"/>
      <c r="AT117" s="936"/>
      <c r="AU117" s="960"/>
      <c r="AV117" s="961"/>
      <c r="AW117" s="961"/>
      <c r="AX117" s="961"/>
      <c r="AY117" s="961"/>
      <c r="AZ117" s="891" t="s">
        <v>467</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128</v>
      </c>
      <c r="BW117" s="845"/>
      <c r="BX117" s="845"/>
      <c r="BY117" s="845"/>
      <c r="BZ117" s="845"/>
      <c r="CA117" s="845" t="s">
        <v>128</v>
      </c>
      <c r="CB117" s="845"/>
      <c r="CC117" s="845"/>
      <c r="CD117" s="845"/>
      <c r="CE117" s="845"/>
      <c r="CF117" s="903" t="s">
        <v>128</v>
      </c>
      <c r="CG117" s="904"/>
      <c r="CH117" s="904"/>
      <c r="CI117" s="904"/>
      <c r="CJ117" s="904"/>
      <c r="CK117" s="955"/>
      <c r="CL117" s="849"/>
      <c r="CM117" s="843" t="s">
        <v>468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447</v>
      </c>
      <c r="DR117" s="808"/>
      <c r="DS117" s="808"/>
      <c r="DT117" s="808"/>
      <c r="DU117" s="809"/>
      <c r="DV117" s="852" t="s">
        <v>128</v>
      </c>
      <c r="DW117" s="853"/>
      <c r="DX117" s="853"/>
      <c r="DY117" s="853"/>
      <c r="DZ117" s="854"/>
    </row>
    <row r="118" spans="1:130" s="226" customFormat="1" ht="26.25" customHeight="1" x14ac:dyDescent="0.15">
      <c r="A118" s="923" t="s">
        <v>440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437</v>
      </c>
      <c r="AB118" s="924"/>
      <c r="AC118" s="924"/>
      <c r="AD118" s="924"/>
      <c r="AE118" s="925"/>
      <c r="AF118" s="926" t="s">
        <v>438</v>
      </c>
      <c r="AG118" s="924"/>
      <c r="AH118" s="924"/>
      <c r="AI118" s="924"/>
      <c r="AJ118" s="925"/>
      <c r="AK118" s="926" t="s">
        <v>304</v>
      </c>
      <c r="AL118" s="924"/>
      <c r="AM118" s="924"/>
      <c r="AN118" s="924"/>
      <c r="AO118" s="925"/>
      <c r="AP118" s="927" t="s">
        <v>439</v>
      </c>
      <c r="AQ118" s="928"/>
      <c r="AR118" s="928"/>
      <c r="AS118" s="928"/>
      <c r="AT118" s="929"/>
      <c r="AU118" s="960"/>
      <c r="AV118" s="961"/>
      <c r="AW118" s="961"/>
      <c r="AX118" s="961"/>
      <c r="AY118" s="961"/>
      <c r="AZ118" s="866" t="s">
        <v>469</v>
      </c>
      <c r="BA118" s="867"/>
      <c r="BB118" s="867"/>
      <c r="BC118" s="867"/>
      <c r="BD118" s="867"/>
      <c r="BE118" s="867"/>
      <c r="BF118" s="867"/>
      <c r="BG118" s="867"/>
      <c r="BH118" s="867"/>
      <c r="BI118" s="867"/>
      <c r="BJ118" s="867"/>
      <c r="BK118" s="867"/>
      <c r="BL118" s="867"/>
      <c r="BM118" s="867"/>
      <c r="BN118" s="867"/>
      <c r="BO118" s="867"/>
      <c r="BP118" s="868"/>
      <c r="BQ118" s="907" t="s">
        <v>447</v>
      </c>
      <c r="BR118" s="873"/>
      <c r="BS118" s="873"/>
      <c r="BT118" s="873"/>
      <c r="BU118" s="873"/>
      <c r="BV118" s="873" t="s">
        <v>128</v>
      </c>
      <c r="BW118" s="873"/>
      <c r="BX118" s="873"/>
      <c r="BY118" s="873"/>
      <c r="BZ118" s="873"/>
      <c r="CA118" s="873" t="s">
        <v>128</v>
      </c>
      <c r="CB118" s="873"/>
      <c r="CC118" s="873"/>
      <c r="CD118" s="873"/>
      <c r="CE118" s="873"/>
      <c r="CF118" s="903" t="s">
        <v>128</v>
      </c>
      <c r="CG118" s="904"/>
      <c r="CH118" s="904"/>
      <c r="CI118" s="904"/>
      <c r="CJ118" s="904"/>
      <c r="CK118" s="955"/>
      <c r="CL118" s="849"/>
      <c r="CM118" s="843" t="s">
        <v>470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128</v>
      </c>
      <c r="DH118" s="808"/>
      <c r="DI118" s="808"/>
      <c r="DJ118" s="808"/>
      <c r="DK118" s="809"/>
      <c r="DL118" s="810" t="s">
        <v>128</v>
      </c>
      <c r="DM118" s="808"/>
      <c r="DN118" s="808"/>
      <c r="DO118" s="808"/>
      <c r="DP118" s="809"/>
      <c r="DQ118" s="810" t="s">
        <v>128</v>
      </c>
      <c r="DR118" s="808"/>
      <c r="DS118" s="808"/>
      <c r="DT118" s="808"/>
      <c r="DU118" s="809"/>
      <c r="DV118" s="852" t="s">
        <v>128</v>
      </c>
      <c r="DW118" s="853"/>
      <c r="DX118" s="853"/>
      <c r="DY118" s="853"/>
      <c r="DZ118" s="854"/>
    </row>
    <row r="119" spans="1:130" s="226" customFormat="1" ht="26.25" customHeight="1" x14ac:dyDescent="0.15">
      <c r="A119" s="846" t="s">
        <v>443</v>
      </c>
      <c r="B119" s="847"/>
      <c r="C119" s="888" t="s">
        <v>444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128</v>
      </c>
      <c r="AB119" s="917"/>
      <c r="AC119" s="917"/>
      <c r="AD119" s="917"/>
      <c r="AE119" s="918"/>
      <c r="AF119" s="919" t="s">
        <v>128</v>
      </c>
      <c r="AG119" s="917"/>
      <c r="AH119" s="917"/>
      <c r="AI119" s="917"/>
      <c r="AJ119" s="918"/>
      <c r="AK119" s="919" t="s">
        <v>128</v>
      </c>
      <c r="AL119" s="917"/>
      <c r="AM119" s="917"/>
      <c r="AN119" s="917"/>
      <c r="AO119" s="918"/>
      <c r="AP119" s="920" t="s">
        <v>128</v>
      </c>
      <c r="AQ119" s="921"/>
      <c r="AR119" s="921"/>
      <c r="AS119" s="921"/>
      <c r="AT119" s="922"/>
      <c r="AU119" s="962"/>
      <c r="AV119" s="963"/>
      <c r="AW119" s="963"/>
      <c r="AX119" s="963"/>
      <c r="AY119" s="963"/>
      <c r="AZ119" s="247" t="s">
        <v>187</v>
      </c>
      <c r="BA119" s="247"/>
      <c r="BB119" s="247"/>
      <c r="BC119" s="247"/>
      <c r="BD119" s="247"/>
      <c r="BE119" s="247"/>
      <c r="BF119" s="247"/>
      <c r="BG119" s="247"/>
      <c r="BH119" s="247"/>
      <c r="BI119" s="247"/>
      <c r="BJ119" s="247"/>
      <c r="BK119" s="247"/>
      <c r="BL119" s="247"/>
      <c r="BM119" s="247"/>
      <c r="BN119" s="247"/>
      <c r="BO119" s="905" t="s">
        <v>471</v>
      </c>
      <c r="BP119" s="906"/>
      <c r="BQ119" s="907">
        <v>14519156</v>
      </c>
      <c r="BR119" s="873"/>
      <c r="BS119" s="873"/>
      <c r="BT119" s="873"/>
      <c r="BU119" s="873"/>
      <c r="BV119" s="873">
        <v>14135626</v>
      </c>
      <c r="BW119" s="873"/>
      <c r="BX119" s="873"/>
      <c r="BY119" s="873"/>
      <c r="BZ119" s="873"/>
      <c r="CA119" s="873">
        <v>14153069</v>
      </c>
      <c r="CB119" s="873"/>
      <c r="CC119" s="873"/>
      <c r="CD119" s="873"/>
      <c r="CE119" s="873"/>
      <c r="CF119" s="776"/>
      <c r="CG119" s="777"/>
      <c r="CH119" s="777"/>
      <c r="CI119" s="777"/>
      <c r="CJ119" s="862"/>
      <c r="CK119" s="956"/>
      <c r="CL119" s="851"/>
      <c r="CM119" s="866" t="s">
        <v>472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128</v>
      </c>
      <c r="DH119" s="792"/>
      <c r="DI119" s="792"/>
      <c r="DJ119" s="792"/>
      <c r="DK119" s="793"/>
      <c r="DL119" s="794" t="s">
        <v>128</v>
      </c>
      <c r="DM119" s="792"/>
      <c r="DN119" s="792"/>
      <c r="DO119" s="792"/>
      <c r="DP119" s="793"/>
      <c r="DQ119" s="794" t="s">
        <v>128</v>
      </c>
      <c r="DR119" s="792"/>
      <c r="DS119" s="792"/>
      <c r="DT119" s="792"/>
      <c r="DU119" s="793"/>
      <c r="DV119" s="876" t="s">
        <v>128</v>
      </c>
      <c r="DW119" s="877"/>
      <c r="DX119" s="877"/>
      <c r="DY119" s="877"/>
      <c r="DZ119" s="878"/>
    </row>
    <row r="120" spans="1:130" s="226" customFormat="1" ht="26.25" customHeight="1" x14ac:dyDescent="0.15">
      <c r="A120" s="848"/>
      <c r="B120" s="849"/>
      <c r="C120" s="843" t="s">
        <v>449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128</v>
      </c>
      <c r="AG120" s="808"/>
      <c r="AH120" s="808"/>
      <c r="AI120" s="808"/>
      <c r="AJ120" s="809"/>
      <c r="AK120" s="810" t="s">
        <v>128</v>
      </c>
      <c r="AL120" s="808"/>
      <c r="AM120" s="808"/>
      <c r="AN120" s="808"/>
      <c r="AO120" s="809"/>
      <c r="AP120" s="852" t="s">
        <v>128</v>
      </c>
      <c r="AQ120" s="853"/>
      <c r="AR120" s="853"/>
      <c r="AS120" s="853"/>
      <c r="AT120" s="854"/>
      <c r="AU120" s="908" t="s">
        <v>473</v>
      </c>
      <c r="AV120" s="909"/>
      <c r="AW120" s="909"/>
      <c r="AX120" s="909"/>
      <c r="AY120" s="910"/>
      <c r="AZ120" s="888" t="s">
        <v>474</v>
      </c>
      <c r="BA120" s="836"/>
      <c r="BB120" s="836"/>
      <c r="BC120" s="836"/>
      <c r="BD120" s="836"/>
      <c r="BE120" s="836"/>
      <c r="BF120" s="836"/>
      <c r="BG120" s="836"/>
      <c r="BH120" s="836"/>
      <c r="BI120" s="836"/>
      <c r="BJ120" s="836"/>
      <c r="BK120" s="836"/>
      <c r="BL120" s="836"/>
      <c r="BM120" s="836"/>
      <c r="BN120" s="836"/>
      <c r="BO120" s="836"/>
      <c r="BP120" s="837"/>
      <c r="BQ120" s="889">
        <v>6167118</v>
      </c>
      <c r="BR120" s="870"/>
      <c r="BS120" s="870"/>
      <c r="BT120" s="870"/>
      <c r="BU120" s="870"/>
      <c r="BV120" s="870">
        <v>6146756</v>
      </c>
      <c r="BW120" s="870"/>
      <c r="BX120" s="870"/>
      <c r="BY120" s="870"/>
      <c r="BZ120" s="870"/>
      <c r="CA120" s="870">
        <v>6069557</v>
      </c>
      <c r="CB120" s="870"/>
      <c r="CC120" s="870"/>
      <c r="CD120" s="870"/>
      <c r="CE120" s="870"/>
      <c r="CF120" s="894">
        <v>119.2</v>
      </c>
      <c r="CG120" s="895"/>
      <c r="CH120" s="895"/>
      <c r="CI120" s="895"/>
      <c r="CJ120" s="895"/>
      <c r="CK120" s="896" t="s">
        <v>475</v>
      </c>
      <c r="CL120" s="880"/>
      <c r="CM120" s="880"/>
      <c r="CN120" s="880"/>
      <c r="CO120" s="881"/>
      <c r="CP120" s="900" t="s">
        <v>476</v>
      </c>
      <c r="CQ120" s="901"/>
      <c r="CR120" s="901"/>
      <c r="CS120" s="901"/>
      <c r="CT120" s="901"/>
      <c r="CU120" s="901"/>
      <c r="CV120" s="901"/>
      <c r="CW120" s="901"/>
      <c r="CX120" s="901"/>
      <c r="CY120" s="901"/>
      <c r="CZ120" s="901"/>
      <c r="DA120" s="901"/>
      <c r="DB120" s="901"/>
      <c r="DC120" s="901"/>
      <c r="DD120" s="901"/>
      <c r="DE120" s="901"/>
      <c r="DF120" s="902"/>
      <c r="DG120" s="889">
        <v>2042914</v>
      </c>
      <c r="DH120" s="870"/>
      <c r="DI120" s="870"/>
      <c r="DJ120" s="870"/>
      <c r="DK120" s="870"/>
      <c r="DL120" s="870">
        <v>1805239</v>
      </c>
      <c r="DM120" s="870"/>
      <c r="DN120" s="870"/>
      <c r="DO120" s="870"/>
      <c r="DP120" s="870"/>
      <c r="DQ120" s="870">
        <v>1626842</v>
      </c>
      <c r="DR120" s="870"/>
      <c r="DS120" s="870"/>
      <c r="DT120" s="870"/>
      <c r="DU120" s="870"/>
      <c r="DV120" s="871">
        <v>32</v>
      </c>
      <c r="DW120" s="871"/>
      <c r="DX120" s="871"/>
      <c r="DY120" s="871"/>
      <c r="DZ120" s="872"/>
    </row>
    <row r="121" spans="1:130" s="226" customFormat="1" ht="26.25" customHeight="1" x14ac:dyDescent="0.15">
      <c r="A121" s="848"/>
      <c r="B121" s="849"/>
      <c r="C121" s="891" t="s">
        <v>477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128</v>
      </c>
      <c r="AB121" s="808"/>
      <c r="AC121" s="808"/>
      <c r="AD121" s="808"/>
      <c r="AE121" s="809"/>
      <c r="AF121" s="810" t="s">
        <v>128</v>
      </c>
      <c r="AG121" s="808"/>
      <c r="AH121" s="808"/>
      <c r="AI121" s="808"/>
      <c r="AJ121" s="809"/>
      <c r="AK121" s="810" t="s">
        <v>128</v>
      </c>
      <c r="AL121" s="808"/>
      <c r="AM121" s="808"/>
      <c r="AN121" s="808"/>
      <c r="AO121" s="809"/>
      <c r="AP121" s="852" t="s">
        <v>128</v>
      </c>
      <c r="AQ121" s="853"/>
      <c r="AR121" s="853"/>
      <c r="AS121" s="853"/>
      <c r="AT121" s="854"/>
      <c r="AU121" s="911"/>
      <c r="AV121" s="912"/>
      <c r="AW121" s="912"/>
      <c r="AX121" s="912"/>
      <c r="AY121" s="913"/>
      <c r="AZ121" s="843" t="s">
        <v>478</v>
      </c>
      <c r="BA121" s="780"/>
      <c r="BB121" s="780"/>
      <c r="BC121" s="780"/>
      <c r="BD121" s="780"/>
      <c r="BE121" s="780"/>
      <c r="BF121" s="780"/>
      <c r="BG121" s="780"/>
      <c r="BH121" s="780"/>
      <c r="BI121" s="780"/>
      <c r="BJ121" s="780"/>
      <c r="BK121" s="780"/>
      <c r="BL121" s="780"/>
      <c r="BM121" s="780"/>
      <c r="BN121" s="780"/>
      <c r="BO121" s="780"/>
      <c r="BP121" s="781"/>
      <c r="BQ121" s="844">
        <v>80081</v>
      </c>
      <c r="BR121" s="845"/>
      <c r="BS121" s="845"/>
      <c r="BT121" s="845"/>
      <c r="BU121" s="845"/>
      <c r="BV121" s="845">
        <v>61688</v>
      </c>
      <c r="BW121" s="845"/>
      <c r="BX121" s="845"/>
      <c r="BY121" s="845"/>
      <c r="BZ121" s="845"/>
      <c r="CA121" s="845">
        <v>38490</v>
      </c>
      <c r="CB121" s="845"/>
      <c r="CC121" s="845"/>
      <c r="CD121" s="845"/>
      <c r="CE121" s="845"/>
      <c r="CF121" s="903">
        <v>0.8</v>
      </c>
      <c r="CG121" s="904"/>
      <c r="CH121" s="904"/>
      <c r="CI121" s="904"/>
      <c r="CJ121" s="904"/>
      <c r="CK121" s="897"/>
      <c r="CL121" s="883"/>
      <c r="CM121" s="883"/>
      <c r="CN121" s="883"/>
      <c r="CO121" s="884"/>
      <c r="CP121" s="863" t="s">
        <v>412</v>
      </c>
      <c r="CQ121" s="864"/>
      <c r="CR121" s="864"/>
      <c r="CS121" s="864"/>
      <c r="CT121" s="864"/>
      <c r="CU121" s="864"/>
      <c r="CV121" s="864"/>
      <c r="CW121" s="864"/>
      <c r="CX121" s="864"/>
      <c r="CY121" s="864"/>
      <c r="CZ121" s="864"/>
      <c r="DA121" s="864"/>
      <c r="DB121" s="864"/>
      <c r="DC121" s="864"/>
      <c r="DD121" s="864"/>
      <c r="DE121" s="864"/>
      <c r="DF121" s="865"/>
      <c r="DG121" s="844">
        <v>1208264</v>
      </c>
      <c r="DH121" s="845"/>
      <c r="DI121" s="845"/>
      <c r="DJ121" s="845"/>
      <c r="DK121" s="845"/>
      <c r="DL121" s="845">
        <v>1086920</v>
      </c>
      <c r="DM121" s="845"/>
      <c r="DN121" s="845"/>
      <c r="DO121" s="845"/>
      <c r="DP121" s="845"/>
      <c r="DQ121" s="845">
        <v>935371</v>
      </c>
      <c r="DR121" s="845"/>
      <c r="DS121" s="845"/>
      <c r="DT121" s="845"/>
      <c r="DU121" s="845"/>
      <c r="DV121" s="822">
        <v>18.399999999999999</v>
      </c>
      <c r="DW121" s="822"/>
      <c r="DX121" s="822"/>
      <c r="DY121" s="822"/>
      <c r="DZ121" s="823"/>
    </row>
    <row r="122" spans="1:130" s="226" customFormat="1" ht="26.25" customHeight="1" x14ac:dyDescent="0.15">
      <c r="A122" s="848"/>
      <c r="B122" s="849"/>
      <c r="C122" s="843" t="s">
        <v>459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447</v>
      </c>
      <c r="AB122" s="808"/>
      <c r="AC122" s="808"/>
      <c r="AD122" s="808"/>
      <c r="AE122" s="809"/>
      <c r="AF122" s="810" t="s">
        <v>447</v>
      </c>
      <c r="AG122" s="808"/>
      <c r="AH122" s="808"/>
      <c r="AI122" s="808"/>
      <c r="AJ122" s="809"/>
      <c r="AK122" s="810" t="s">
        <v>128</v>
      </c>
      <c r="AL122" s="808"/>
      <c r="AM122" s="808"/>
      <c r="AN122" s="808"/>
      <c r="AO122" s="809"/>
      <c r="AP122" s="852" t="s">
        <v>128</v>
      </c>
      <c r="AQ122" s="853"/>
      <c r="AR122" s="853"/>
      <c r="AS122" s="853"/>
      <c r="AT122" s="854"/>
      <c r="AU122" s="911"/>
      <c r="AV122" s="912"/>
      <c r="AW122" s="912"/>
      <c r="AX122" s="912"/>
      <c r="AY122" s="913"/>
      <c r="AZ122" s="866" t="s">
        <v>479</v>
      </c>
      <c r="BA122" s="867"/>
      <c r="BB122" s="867"/>
      <c r="BC122" s="867"/>
      <c r="BD122" s="867"/>
      <c r="BE122" s="867"/>
      <c r="BF122" s="867"/>
      <c r="BG122" s="867"/>
      <c r="BH122" s="867"/>
      <c r="BI122" s="867"/>
      <c r="BJ122" s="867"/>
      <c r="BK122" s="867"/>
      <c r="BL122" s="867"/>
      <c r="BM122" s="867"/>
      <c r="BN122" s="867"/>
      <c r="BO122" s="867"/>
      <c r="BP122" s="868"/>
      <c r="BQ122" s="907">
        <v>8982700</v>
      </c>
      <c r="BR122" s="873"/>
      <c r="BS122" s="873"/>
      <c r="BT122" s="873"/>
      <c r="BU122" s="873"/>
      <c r="BV122" s="873">
        <v>9277212</v>
      </c>
      <c r="BW122" s="873"/>
      <c r="BX122" s="873"/>
      <c r="BY122" s="873"/>
      <c r="BZ122" s="873"/>
      <c r="CA122" s="873">
        <v>9201184</v>
      </c>
      <c r="CB122" s="873"/>
      <c r="CC122" s="873"/>
      <c r="CD122" s="873"/>
      <c r="CE122" s="873"/>
      <c r="CF122" s="874">
        <v>180.7</v>
      </c>
      <c r="CG122" s="875"/>
      <c r="CH122" s="875"/>
      <c r="CI122" s="875"/>
      <c r="CJ122" s="875"/>
      <c r="CK122" s="897"/>
      <c r="CL122" s="883"/>
      <c r="CM122" s="883"/>
      <c r="CN122" s="883"/>
      <c r="CO122" s="884"/>
      <c r="CP122" s="863" t="s">
        <v>480</v>
      </c>
      <c r="CQ122" s="864"/>
      <c r="CR122" s="864"/>
      <c r="CS122" s="864"/>
      <c r="CT122" s="864"/>
      <c r="CU122" s="864"/>
      <c r="CV122" s="864"/>
      <c r="CW122" s="864"/>
      <c r="CX122" s="864"/>
      <c r="CY122" s="864"/>
      <c r="CZ122" s="864"/>
      <c r="DA122" s="864"/>
      <c r="DB122" s="864"/>
      <c r="DC122" s="864"/>
      <c r="DD122" s="864"/>
      <c r="DE122" s="864"/>
      <c r="DF122" s="865"/>
      <c r="DG122" s="844">
        <v>838526</v>
      </c>
      <c r="DH122" s="845"/>
      <c r="DI122" s="845"/>
      <c r="DJ122" s="845"/>
      <c r="DK122" s="845"/>
      <c r="DL122" s="845">
        <v>808229</v>
      </c>
      <c r="DM122" s="845"/>
      <c r="DN122" s="845"/>
      <c r="DO122" s="845"/>
      <c r="DP122" s="845"/>
      <c r="DQ122" s="845">
        <v>672403</v>
      </c>
      <c r="DR122" s="845"/>
      <c r="DS122" s="845"/>
      <c r="DT122" s="845"/>
      <c r="DU122" s="845"/>
      <c r="DV122" s="822">
        <v>13.2</v>
      </c>
      <c r="DW122" s="822"/>
      <c r="DX122" s="822"/>
      <c r="DY122" s="822"/>
      <c r="DZ122" s="823"/>
    </row>
    <row r="123" spans="1:130" s="226" customFormat="1" ht="26.25" customHeight="1" x14ac:dyDescent="0.15">
      <c r="A123" s="848"/>
      <c r="B123" s="849"/>
      <c r="C123" s="843" t="s">
        <v>465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v>16155</v>
      </c>
      <c r="AB123" s="808"/>
      <c r="AC123" s="808"/>
      <c r="AD123" s="808"/>
      <c r="AE123" s="809"/>
      <c r="AF123" s="810">
        <v>14774</v>
      </c>
      <c r="AG123" s="808"/>
      <c r="AH123" s="808"/>
      <c r="AI123" s="808"/>
      <c r="AJ123" s="809"/>
      <c r="AK123" s="810">
        <v>14774</v>
      </c>
      <c r="AL123" s="808"/>
      <c r="AM123" s="808"/>
      <c r="AN123" s="808"/>
      <c r="AO123" s="809"/>
      <c r="AP123" s="852">
        <v>0.3</v>
      </c>
      <c r="AQ123" s="853"/>
      <c r="AR123" s="853"/>
      <c r="AS123" s="853"/>
      <c r="AT123" s="854"/>
      <c r="AU123" s="914"/>
      <c r="AV123" s="915"/>
      <c r="AW123" s="915"/>
      <c r="AX123" s="915"/>
      <c r="AY123" s="915"/>
      <c r="AZ123" s="247" t="s">
        <v>187</v>
      </c>
      <c r="BA123" s="247"/>
      <c r="BB123" s="247"/>
      <c r="BC123" s="247"/>
      <c r="BD123" s="247"/>
      <c r="BE123" s="247"/>
      <c r="BF123" s="247"/>
      <c r="BG123" s="247"/>
      <c r="BH123" s="247"/>
      <c r="BI123" s="247"/>
      <c r="BJ123" s="247"/>
      <c r="BK123" s="247"/>
      <c r="BL123" s="247"/>
      <c r="BM123" s="247"/>
      <c r="BN123" s="247"/>
      <c r="BO123" s="905" t="s">
        <v>481</v>
      </c>
      <c r="BP123" s="906"/>
      <c r="BQ123" s="860">
        <v>15229899</v>
      </c>
      <c r="BR123" s="861"/>
      <c r="BS123" s="861"/>
      <c r="BT123" s="861"/>
      <c r="BU123" s="861"/>
      <c r="BV123" s="861">
        <v>15485656</v>
      </c>
      <c r="BW123" s="861"/>
      <c r="BX123" s="861"/>
      <c r="BY123" s="861"/>
      <c r="BZ123" s="861"/>
      <c r="CA123" s="861">
        <v>15309231</v>
      </c>
      <c r="CB123" s="861"/>
      <c r="CC123" s="861"/>
      <c r="CD123" s="861"/>
      <c r="CE123" s="861"/>
      <c r="CF123" s="776"/>
      <c r="CG123" s="777"/>
      <c r="CH123" s="777"/>
      <c r="CI123" s="777"/>
      <c r="CJ123" s="862"/>
      <c r="CK123" s="897"/>
      <c r="CL123" s="883"/>
      <c r="CM123" s="883"/>
      <c r="CN123" s="883"/>
      <c r="CO123" s="884"/>
      <c r="CP123" s="863" t="s">
        <v>409</v>
      </c>
      <c r="CQ123" s="864"/>
      <c r="CR123" s="864"/>
      <c r="CS123" s="864"/>
      <c r="CT123" s="864"/>
      <c r="CU123" s="864"/>
      <c r="CV123" s="864"/>
      <c r="CW123" s="864"/>
      <c r="CX123" s="864"/>
      <c r="CY123" s="864"/>
      <c r="CZ123" s="864"/>
      <c r="DA123" s="864"/>
      <c r="DB123" s="864"/>
      <c r="DC123" s="864"/>
      <c r="DD123" s="864"/>
      <c r="DE123" s="864"/>
      <c r="DF123" s="865"/>
      <c r="DG123" s="807">
        <v>166865</v>
      </c>
      <c r="DH123" s="808"/>
      <c r="DI123" s="808"/>
      <c r="DJ123" s="808"/>
      <c r="DK123" s="809"/>
      <c r="DL123" s="810">
        <v>158830</v>
      </c>
      <c r="DM123" s="808"/>
      <c r="DN123" s="808"/>
      <c r="DO123" s="808"/>
      <c r="DP123" s="809"/>
      <c r="DQ123" s="810">
        <v>139264</v>
      </c>
      <c r="DR123" s="808"/>
      <c r="DS123" s="808"/>
      <c r="DT123" s="808"/>
      <c r="DU123" s="809"/>
      <c r="DV123" s="852">
        <v>2.7</v>
      </c>
      <c r="DW123" s="853"/>
      <c r="DX123" s="853"/>
      <c r="DY123" s="853"/>
      <c r="DZ123" s="854"/>
    </row>
    <row r="124" spans="1:130" s="226" customFormat="1" ht="26.25" customHeight="1" thickBot="1" x14ac:dyDescent="0.2">
      <c r="A124" s="848"/>
      <c r="B124" s="849"/>
      <c r="C124" s="843" t="s">
        <v>468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482</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128</v>
      </c>
      <c r="BR124" s="859"/>
      <c r="BS124" s="859"/>
      <c r="BT124" s="859"/>
      <c r="BU124" s="859"/>
      <c r="BV124" s="859" t="s">
        <v>128</v>
      </c>
      <c r="BW124" s="859"/>
      <c r="BX124" s="859"/>
      <c r="BY124" s="859"/>
      <c r="BZ124" s="859"/>
      <c r="CA124" s="859" t="s">
        <v>128</v>
      </c>
      <c r="CB124" s="859"/>
      <c r="CC124" s="859"/>
      <c r="CD124" s="859"/>
      <c r="CE124" s="859"/>
      <c r="CF124" s="754"/>
      <c r="CG124" s="755"/>
      <c r="CH124" s="755"/>
      <c r="CI124" s="755"/>
      <c r="CJ124" s="890"/>
      <c r="CK124" s="898"/>
      <c r="CL124" s="898"/>
      <c r="CM124" s="898"/>
      <c r="CN124" s="898"/>
      <c r="CO124" s="899"/>
      <c r="CP124" s="863" t="s">
        <v>483</v>
      </c>
      <c r="CQ124" s="864"/>
      <c r="CR124" s="864"/>
      <c r="CS124" s="864"/>
      <c r="CT124" s="864"/>
      <c r="CU124" s="864"/>
      <c r="CV124" s="864"/>
      <c r="CW124" s="864"/>
      <c r="CX124" s="864"/>
      <c r="CY124" s="864"/>
      <c r="CZ124" s="864"/>
      <c r="DA124" s="864"/>
      <c r="DB124" s="864"/>
      <c r="DC124" s="864"/>
      <c r="DD124" s="864"/>
      <c r="DE124" s="864"/>
      <c r="DF124" s="865"/>
      <c r="DG124" s="791">
        <v>252542</v>
      </c>
      <c r="DH124" s="792"/>
      <c r="DI124" s="792"/>
      <c r="DJ124" s="792"/>
      <c r="DK124" s="793"/>
      <c r="DL124" s="794">
        <v>212398</v>
      </c>
      <c r="DM124" s="792"/>
      <c r="DN124" s="792"/>
      <c r="DO124" s="792"/>
      <c r="DP124" s="793"/>
      <c r="DQ124" s="794">
        <v>167076</v>
      </c>
      <c r="DR124" s="792"/>
      <c r="DS124" s="792"/>
      <c r="DT124" s="792"/>
      <c r="DU124" s="793"/>
      <c r="DV124" s="876">
        <v>3.3</v>
      </c>
      <c r="DW124" s="877"/>
      <c r="DX124" s="877"/>
      <c r="DY124" s="877"/>
      <c r="DZ124" s="878"/>
    </row>
    <row r="125" spans="1:130" s="226" customFormat="1" ht="26.25" customHeight="1" x14ac:dyDescent="0.15">
      <c r="A125" s="848"/>
      <c r="B125" s="849"/>
      <c r="C125" s="843" t="s">
        <v>470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447</v>
      </c>
      <c r="AB125" s="808"/>
      <c r="AC125" s="808"/>
      <c r="AD125" s="808"/>
      <c r="AE125" s="809"/>
      <c r="AF125" s="810" t="s">
        <v>128</v>
      </c>
      <c r="AG125" s="808"/>
      <c r="AH125" s="808"/>
      <c r="AI125" s="808"/>
      <c r="AJ125" s="809"/>
      <c r="AK125" s="810" t="s">
        <v>128</v>
      </c>
      <c r="AL125" s="808"/>
      <c r="AM125" s="808"/>
      <c r="AN125" s="808"/>
      <c r="AO125" s="809"/>
      <c r="AP125" s="852" t="s">
        <v>447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484</v>
      </c>
      <c r="CL125" s="880"/>
      <c r="CM125" s="880"/>
      <c r="CN125" s="880"/>
      <c r="CO125" s="881"/>
      <c r="CP125" s="888" t="s">
        <v>485</v>
      </c>
      <c r="CQ125" s="836"/>
      <c r="CR125" s="836"/>
      <c r="CS125" s="836"/>
      <c r="CT125" s="836"/>
      <c r="CU125" s="836"/>
      <c r="CV125" s="836"/>
      <c r="CW125" s="836"/>
      <c r="CX125" s="836"/>
      <c r="CY125" s="836"/>
      <c r="CZ125" s="836"/>
      <c r="DA125" s="836"/>
      <c r="DB125" s="836"/>
      <c r="DC125" s="836"/>
      <c r="DD125" s="836"/>
      <c r="DE125" s="836"/>
      <c r="DF125" s="837"/>
      <c r="DG125" s="889" t="s">
        <v>128</v>
      </c>
      <c r="DH125" s="870"/>
      <c r="DI125" s="870"/>
      <c r="DJ125" s="870"/>
      <c r="DK125" s="870"/>
      <c r="DL125" s="870" t="s">
        <v>128</v>
      </c>
      <c r="DM125" s="870"/>
      <c r="DN125" s="870"/>
      <c r="DO125" s="870"/>
      <c r="DP125" s="870"/>
      <c r="DQ125" s="870" t="s">
        <v>128</v>
      </c>
      <c r="DR125" s="870"/>
      <c r="DS125" s="870"/>
      <c r="DT125" s="870"/>
      <c r="DU125" s="870"/>
      <c r="DV125" s="871" t="s">
        <v>128</v>
      </c>
      <c r="DW125" s="871"/>
      <c r="DX125" s="871"/>
      <c r="DY125" s="871"/>
      <c r="DZ125" s="872"/>
    </row>
    <row r="126" spans="1:130" s="226" customFormat="1" ht="26.25" customHeight="1" thickBot="1" x14ac:dyDescent="0.2">
      <c r="A126" s="848"/>
      <c r="B126" s="849"/>
      <c r="C126" s="843" t="s">
        <v>472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128</v>
      </c>
      <c r="AB126" s="808"/>
      <c r="AC126" s="808"/>
      <c r="AD126" s="808"/>
      <c r="AE126" s="809"/>
      <c r="AF126" s="810" t="s">
        <v>128</v>
      </c>
      <c r="AG126" s="808"/>
      <c r="AH126" s="808"/>
      <c r="AI126" s="808"/>
      <c r="AJ126" s="809"/>
      <c r="AK126" s="810" t="s">
        <v>128</v>
      </c>
      <c r="AL126" s="808"/>
      <c r="AM126" s="808"/>
      <c r="AN126" s="808"/>
      <c r="AO126" s="809"/>
      <c r="AP126" s="852" t="s">
        <v>128</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486</v>
      </c>
      <c r="CQ126" s="780"/>
      <c r="CR126" s="780"/>
      <c r="CS126" s="780"/>
      <c r="CT126" s="780"/>
      <c r="CU126" s="780"/>
      <c r="CV126" s="780"/>
      <c r="CW126" s="780"/>
      <c r="CX126" s="780"/>
      <c r="CY126" s="780"/>
      <c r="CZ126" s="780"/>
      <c r="DA126" s="780"/>
      <c r="DB126" s="780"/>
      <c r="DC126" s="780"/>
      <c r="DD126" s="780"/>
      <c r="DE126" s="780"/>
      <c r="DF126" s="781"/>
      <c r="DG126" s="844" t="s">
        <v>447</v>
      </c>
      <c r="DH126" s="845"/>
      <c r="DI126" s="845"/>
      <c r="DJ126" s="845"/>
      <c r="DK126" s="845"/>
      <c r="DL126" s="845" t="s">
        <v>128</v>
      </c>
      <c r="DM126" s="845"/>
      <c r="DN126" s="845"/>
      <c r="DO126" s="845"/>
      <c r="DP126" s="845"/>
      <c r="DQ126" s="845" t="s">
        <v>128</v>
      </c>
      <c r="DR126" s="845"/>
      <c r="DS126" s="845"/>
      <c r="DT126" s="845"/>
      <c r="DU126" s="845"/>
      <c r="DV126" s="822" t="s">
        <v>128</v>
      </c>
      <c r="DW126" s="822"/>
      <c r="DX126" s="822"/>
      <c r="DY126" s="822"/>
      <c r="DZ126" s="823"/>
    </row>
    <row r="127" spans="1:130" s="226" customFormat="1" ht="26.25" customHeight="1" x14ac:dyDescent="0.15">
      <c r="A127" s="850"/>
      <c r="B127" s="851"/>
      <c r="C127" s="866" t="s">
        <v>487</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128</v>
      </c>
      <c r="AB127" s="808"/>
      <c r="AC127" s="808"/>
      <c r="AD127" s="808"/>
      <c r="AE127" s="809"/>
      <c r="AF127" s="810" t="s">
        <v>447</v>
      </c>
      <c r="AG127" s="808"/>
      <c r="AH127" s="808"/>
      <c r="AI127" s="808"/>
      <c r="AJ127" s="809"/>
      <c r="AK127" s="810" t="s">
        <v>447</v>
      </c>
      <c r="AL127" s="808"/>
      <c r="AM127" s="808"/>
      <c r="AN127" s="808"/>
      <c r="AO127" s="809"/>
      <c r="AP127" s="852" t="s">
        <v>128</v>
      </c>
      <c r="AQ127" s="853"/>
      <c r="AR127" s="853"/>
      <c r="AS127" s="853"/>
      <c r="AT127" s="854"/>
      <c r="AU127" s="228"/>
      <c r="AV127" s="228"/>
      <c r="AW127" s="228"/>
      <c r="AX127" s="869" t="s">
        <v>488</v>
      </c>
      <c r="AY127" s="840"/>
      <c r="AZ127" s="840"/>
      <c r="BA127" s="840"/>
      <c r="BB127" s="840"/>
      <c r="BC127" s="840"/>
      <c r="BD127" s="840"/>
      <c r="BE127" s="841"/>
      <c r="BF127" s="839" t="s">
        <v>489</v>
      </c>
      <c r="BG127" s="840"/>
      <c r="BH127" s="840"/>
      <c r="BI127" s="840"/>
      <c r="BJ127" s="840"/>
      <c r="BK127" s="840"/>
      <c r="BL127" s="841"/>
      <c r="BM127" s="839" t="s">
        <v>490</v>
      </c>
      <c r="BN127" s="840"/>
      <c r="BO127" s="840"/>
      <c r="BP127" s="840"/>
      <c r="BQ127" s="840"/>
      <c r="BR127" s="840"/>
      <c r="BS127" s="841"/>
      <c r="BT127" s="839" t="s">
        <v>491</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492</v>
      </c>
      <c r="CQ127" s="780"/>
      <c r="CR127" s="780"/>
      <c r="CS127" s="780"/>
      <c r="CT127" s="780"/>
      <c r="CU127" s="780"/>
      <c r="CV127" s="780"/>
      <c r="CW127" s="780"/>
      <c r="CX127" s="780"/>
      <c r="CY127" s="780"/>
      <c r="CZ127" s="780"/>
      <c r="DA127" s="780"/>
      <c r="DB127" s="780"/>
      <c r="DC127" s="780"/>
      <c r="DD127" s="780"/>
      <c r="DE127" s="780"/>
      <c r="DF127" s="781"/>
      <c r="DG127" s="844" t="s">
        <v>128</v>
      </c>
      <c r="DH127" s="845"/>
      <c r="DI127" s="845"/>
      <c r="DJ127" s="845"/>
      <c r="DK127" s="845"/>
      <c r="DL127" s="845" t="s">
        <v>128</v>
      </c>
      <c r="DM127" s="845"/>
      <c r="DN127" s="845"/>
      <c r="DO127" s="845"/>
      <c r="DP127" s="845"/>
      <c r="DQ127" s="845" t="s">
        <v>128</v>
      </c>
      <c r="DR127" s="845"/>
      <c r="DS127" s="845"/>
      <c r="DT127" s="845"/>
      <c r="DU127" s="845"/>
      <c r="DV127" s="822" t="s">
        <v>447</v>
      </c>
      <c r="DW127" s="822"/>
      <c r="DX127" s="822"/>
      <c r="DY127" s="822"/>
      <c r="DZ127" s="823"/>
    </row>
    <row r="128" spans="1:130" s="226" customFormat="1" ht="26.25" customHeight="1" thickBot="1" x14ac:dyDescent="0.2">
      <c r="A128" s="824" t="s">
        <v>493</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494</v>
      </c>
      <c r="X128" s="826"/>
      <c r="Y128" s="826"/>
      <c r="Z128" s="827"/>
      <c r="AA128" s="828">
        <v>50044</v>
      </c>
      <c r="AB128" s="829"/>
      <c r="AC128" s="829"/>
      <c r="AD128" s="829"/>
      <c r="AE128" s="830"/>
      <c r="AF128" s="831">
        <v>29730</v>
      </c>
      <c r="AG128" s="829"/>
      <c r="AH128" s="829"/>
      <c r="AI128" s="829"/>
      <c r="AJ128" s="830"/>
      <c r="AK128" s="831">
        <v>12771</v>
      </c>
      <c r="AL128" s="829"/>
      <c r="AM128" s="829"/>
      <c r="AN128" s="829"/>
      <c r="AO128" s="830"/>
      <c r="AP128" s="832"/>
      <c r="AQ128" s="833"/>
      <c r="AR128" s="833"/>
      <c r="AS128" s="833"/>
      <c r="AT128" s="834"/>
      <c r="AU128" s="228"/>
      <c r="AV128" s="228"/>
      <c r="AW128" s="228"/>
      <c r="AX128" s="835" t="s">
        <v>495</v>
      </c>
      <c r="AY128" s="836"/>
      <c r="AZ128" s="836"/>
      <c r="BA128" s="836"/>
      <c r="BB128" s="836"/>
      <c r="BC128" s="836"/>
      <c r="BD128" s="836"/>
      <c r="BE128" s="837"/>
      <c r="BF128" s="814" t="s">
        <v>128</v>
      </c>
      <c r="BG128" s="815"/>
      <c r="BH128" s="815"/>
      <c r="BI128" s="815"/>
      <c r="BJ128" s="815"/>
      <c r="BK128" s="815"/>
      <c r="BL128" s="838"/>
      <c r="BM128" s="814">
        <v>14.44</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496</v>
      </c>
      <c r="CQ128" s="758"/>
      <c r="CR128" s="758"/>
      <c r="CS128" s="758"/>
      <c r="CT128" s="758"/>
      <c r="CU128" s="758"/>
      <c r="CV128" s="758"/>
      <c r="CW128" s="758"/>
      <c r="CX128" s="758"/>
      <c r="CY128" s="758"/>
      <c r="CZ128" s="758"/>
      <c r="DA128" s="758"/>
      <c r="DB128" s="758"/>
      <c r="DC128" s="758"/>
      <c r="DD128" s="758"/>
      <c r="DE128" s="758"/>
      <c r="DF128" s="759"/>
      <c r="DG128" s="818" t="s">
        <v>128</v>
      </c>
      <c r="DH128" s="819"/>
      <c r="DI128" s="819"/>
      <c r="DJ128" s="819"/>
      <c r="DK128" s="819"/>
      <c r="DL128" s="819" t="s">
        <v>128</v>
      </c>
      <c r="DM128" s="819"/>
      <c r="DN128" s="819"/>
      <c r="DO128" s="819"/>
      <c r="DP128" s="819"/>
      <c r="DQ128" s="819" t="s">
        <v>447</v>
      </c>
      <c r="DR128" s="819"/>
      <c r="DS128" s="819"/>
      <c r="DT128" s="819"/>
      <c r="DU128" s="819"/>
      <c r="DV128" s="820" t="s">
        <v>128</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497</v>
      </c>
      <c r="X129" s="805"/>
      <c r="Y129" s="805"/>
      <c r="Z129" s="806"/>
      <c r="AA129" s="807">
        <v>5546725</v>
      </c>
      <c r="AB129" s="808"/>
      <c r="AC129" s="808"/>
      <c r="AD129" s="808"/>
      <c r="AE129" s="809"/>
      <c r="AF129" s="810">
        <v>5774801</v>
      </c>
      <c r="AG129" s="808"/>
      <c r="AH129" s="808"/>
      <c r="AI129" s="808"/>
      <c r="AJ129" s="809"/>
      <c r="AK129" s="810">
        <v>6000604</v>
      </c>
      <c r="AL129" s="808"/>
      <c r="AM129" s="808"/>
      <c r="AN129" s="808"/>
      <c r="AO129" s="809"/>
      <c r="AP129" s="811"/>
      <c r="AQ129" s="812"/>
      <c r="AR129" s="812"/>
      <c r="AS129" s="812"/>
      <c r="AT129" s="813"/>
      <c r="AU129" s="229"/>
      <c r="AV129" s="229"/>
      <c r="AW129" s="229"/>
      <c r="AX129" s="779" t="s">
        <v>498</v>
      </c>
      <c r="AY129" s="780"/>
      <c r="AZ129" s="780"/>
      <c r="BA129" s="780"/>
      <c r="BB129" s="780"/>
      <c r="BC129" s="780"/>
      <c r="BD129" s="780"/>
      <c r="BE129" s="781"/>
      <c r="BF129" s="798" t="s">
        <v>128</v>
      </c>
      <c r="BG129" s="799"/>
      <c r="BH129" s="799"/>
      <c r="BI129" s="799"/>
      <c r="BJ129" s="799"/>
      <c r="BK129" s="799"/>
      <c r="BL129" s="800"/>
      <c r="BM129" s="798">
        <v>19.440000000000001</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499</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500</v>
      </c>
      <c r="X130" s="805"/>
      <c r="Y130" s="805"/>
      <c r="Z130" s="806"/>
      <c r="AA130" s="807">
        <v>961334</v>
      </c>
      <c r="AB130" s="808"/>
      <c r="AC130" s="808"/>
      <c r="AD130" s="808"/>
      <c r="AE130" s="809"/>
      <c r="AF130" s="810">
        <v>927243</v>
      </c>
      <c r="AG130" s="808"/>
      <c r="AH130" s="808"/>
      <c r="AI130" s="808"/>
      <c r="AJ130" s="809"/>
      <c r="AK130" s="810">
        <v>909754</v>
      </c>
      <c r="AL130" s="808"/>
      <c r="AM130" s="808"/>
      <c r="AN130" s="808"/>
      <c r="AO130" s="809"/>
      <c r="AP130" s="811"/>
      <c r="AQ130" s="812"/>
      <c r="AR130" s="812"/>
      <c r="AS130" s="812"/>
      <c r="AT130" s="813"/>
      <c r="AU130" s="229"/>
      <c r="AV130" s="229"/>
      <c r="AW130" s="229"/>
      <c r="AX130" s="779" t="s">
        <v>501</v>
      </c>
      <c r="AY130" s="780"/>
      <c r="AZ130" s="780"/>
      <c r="BA130" s="780"/>
      <c r="BB130" s="780"/>
      <c r="BC130" s="780"/>
      <c r="BD130" s="780"/>
      <c r="BE130" s="781"/>
      <c r="BF130" s="782">
        <v>10.4</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502</v>
      </c>
      <c r="X131" s="789"/>
      <c r="Y131" s="789"/>
      <c r="Z131" s="790"/>
      <c r="AA131" s="791">
        <v>4585391</v>
      </c>
      <c r="AB131" s="792"/>
      <c r="AC131" s="792"/>
      <c r="AD131" s="792"/>
      <c r="AE131" s="793"/>
      <c r="AF131" s="794">
        <v>4847558</v>
      </c>
      <c r="AG131" s="792"/>
      <c r="AH131" s="792"/>
      <c r="AI131" s="792"/>
      <c r="AJ131" s="793"/>
      <c r="AK131" s="794">
        <v>5090850</v>
      </c>
      <c r="AL131" s="792"/>
      <c r="AM131" s="792"/>
      <c r="AN131" s="792"/>
      <c r="AO131" s="793"/>
      <c r="AP131" s="795"/>
      <c r="AQ131" s="796"/>
      <c r="AR131" s="796"/>
      <c r="AS131" s="796"/>
      <c r="AT131" s="797"/>
      <c r="AU131" s="229"/>
      <c r="AV131" s="229"/>
      <c r="AW131" s="229"/>
      <c r="AX131" s="757" t="s">
        <v>503</v>
      </c>
      <c r="AY131" s="758"/>
      <c r="AZ131" s="758"/>
      <c r="BA131" s="758"/>
      <c r="BB131" s="758"/>
      <c r="BC131" s="758"/>
      <c r="BD131" s="758"/>
      <c r="BE131" s="759"/>
      <c r="BF131" s="760" t="s">
        <v>128</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504</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505</v>
      </c>
      <c r="W132" s="770"/>
      <c r="X132" s="770"/>
      <c r="Y132" s="770"/>
      <c r="Z132" s="771"/>
      <c r="AA132" s="772">
        <v>11.03733575</v>
      </c>
      <c r="AB132" s="773"/>
      <c r="AC132" s="773"/>
      <c r="AD132" s="773"/>
      <c r="AE132" s="774"/>
      <c r="AF132" s="775">
        <v>10.24420956</v>
      </c>
      <c r="AG132" s="773"/>
      <c r="AH132" s="773"/>
      <c r="AI132" s="773"/>
      <c r="AJ132" s="774"/>
      <c r="AK132" s="775">
        <v>9.9736193370000006</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506</v>
      </c>
      <c r="W133" s="749"/>
      <c r="X133" s="749"/>
      <c r="Y133" s="749"/>
      <c r="Z133" s="750"/>
      <c r="AA133" s="751">
        <v>11.8</v>
      </c>
      <c r="AB133" s="752"/>
      <c r="AC133" s="752"/>
      <c r="AD133" s="752"/>
      <c r="AE133" s="753"/>
      <c r="AF133" s="751">
        <v>11.1</v>
      </c>
      <c r="AG133" s="752"/>
      <c r="AH133" s="752"/>
      <c r="AI133" s="752"/>
      <c r="AJ133" s="753"/>
      <c r="AK133" s="751">
        <v>10.4</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pl+euup37RWqA4buRwvOIGsUES/+342KCMVSOFrXnAkFhXIFSSAbUbWGxy5VQ8lCuXAKQ36L3i/404Ea7vdbYQ==" saltValue="jEjQJ5pCK0gDybRstKR7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507</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Iv3zF3JP5RooCG9XzcHoLRv9ZEx/3kqNRSFelMxtEt3D6w0fUhg5iMJXJWqGH76EcHsgGr6qwvb2yv6ZOfKg==" saltValue="ZQQJ8NpjT4/FtaLQZhyfHQ=="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508</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509</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8" t="s">
        <v>510</v>
      </c>
      <c r="AP7" s="268"/>
      <c r="AQ7" s="269" t="s">
        <v>511</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9"/>
      <c r="AP8" s="274" t="s">
        <v>512</v>
      </c>
      <c r="AQ8" s="275" t="s">
        <v>513</v>
      </c>
      <c r="AR8" s="276" t="s">
        <v>514</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0" t="s">
        <v>515</v>
      </c>
      <c r="AL9" s="1161"/>
      <c r="AM9" s="1161"/>
      <c r="AN9" s="1162"/>
      <c r="AO9" s="277">
        <v>2016436</v>
      </c>
      <c r="AP9" s="277">
        <v>263586</v>
      </c>
      <c r="AQ9" s="278">
        <v>163770</v>
      </c>
      <c r="AR9" s="279">
        <v>60.9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0" t="s">
        <v>516</v>
      </c>
      <c r="AL10" s="1161"/>
      <c r="AM10" s="1161"/>
      <c r="AN10" s="1162"/>
      <c r="AO10" s="280">
        <v>2387</v>
      </c>
      <c r="AP10" s="280">
        <v>312</v>
      </c>
      <c r="AQ10" s="281">
        <v>24683</v>
      </c>
      <c r="AR10" s="282">
        <v>-98.7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0" t="s">
        <v>517</v>
      </c>
      <c r="AL11" s="1161"/>
      <c r="AM11" s="1161"/>
      <c r="AN11" s="1162"/>
      <c r="AO11" s="280">
        <v>41532</v>
      </c>
      <c r="AP11" s="280">
        <v>5429</v>
      </c>
      <c r="AQ11" s="281">
        <v>5136</v>
      </c>
      <c r="AR11" s="282">
        <v>5.7</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0" t="s">
        <v>518</v>
      </c>
      <c r="AL12" s="1161"/>
      <c r="AM12" s="1161"/>
      <c r="AN12" s="1162"/>
      <c r="AO12" s="280" t="s">
        <v>519</v>
      </c>
      <c r="AP12" s="280" t="s">
        <v>519</v>
      </c>
      <c r="AQ12" s="281" t="s">
        <v>519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0" t="s">
        <v>520</v>
      </c>
      <c r="AL13" s="1161"/>
      <c r="AM13" s="1161"/>
      <c r="AN13" s="1162"/>
      <c r="AO13" s="280">
        <v>60775</v>
      </c>
      <c r="AP13" s="280">
        <v>7944</v>
      </c>
      <c r="AQ13" s="281">
        <v>6255</v>
      </c>
      <c r="AR13" s="282">
        <v>27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0" t="s">
        <v>521</v>
      </c>
      <c r="AL14" s="1161"/>
      <c r="AM14" s="1161"/>
      <c r="AN14" s="1162"/>
      <c r="AO14" s="280" t="s">
        <v>519</v>
      </c>
      <c r="AP14" s="280" t="s">
        <v>519</v>
      </c>
      <c r="AQ14" s="281">
        <v>3424</v>
      </c>
      <c r="AR14" s="282" t="s">
        <v>519</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3" t="s">
        <v>522</v>
      </c>
      <c r="AL15" s="1164"/>
      <c r="AM15" s="1164"/>
      <c r="AN15" s="1165"/>
      <c r="AO15" s="280">
        <v>-146534</v>
      </c>
      <c r="AP15" s="280">
        <v>-19155</v>
      </c>
      <c r="AQ15" s="281">
        <v>-13292</v>
      </c>
      <c r="AR15" s="282">
        <v>44.1</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3" t="s">
        <v>187</v>
      </c>
      <c r="AL16" s="1164"/>
      <c r="AM16" s="1164"/>
      <c r="AN16" s="1165"/>
      <c r="AO16" s="280">
        <v>1974596</v>
      </c>
      <c r="AP16" s="280">
        <v>258117</v>
      </c>
      <c r="AQ16" s="281">
        <v>189976</v>
      </c>
      <c r="AR16" s="282">
        <v>35.9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523</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524</v>
      </c>
      <c r="AP20" s="289" t="s">
        <v>525</v>
      </c>
      <c r="AQ20" s="290" t="s">
        <v>526</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6" t="s">
        <v>527</v>
      </c>
      <c r="AL21" s="1167"/>
      <c r="AM21" s="1167"/>
      <c r="AN21" s="1168"/>
      <c r="AO21" s="293">
        <v>29.8</v>
      </c>
      <c r="AP21" s="294">
        <v>16.39</v>
      </c>
      <c r="AQ21" s="295">
        <v>13.41</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6" t="s">
        <v>528</v>
      </c>
      <c r="AL22" s="1167"/>
      <c r="AM22" s="1167"/>
      <c r="AN22" s="1168"/>
      <c r="AO22" s="298">
        <v>91.4</v>
      </c>
      <c r="AP22" s="299">
        <v>95.8</v>
      </c>
      <c r="AQ22" s="300">
        <v>-4.4000000000000004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9" t="s">
        <v>529</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59"/>
      <c r="AQ26" s="1159"/>
      <c r="AR26" s="1159"/>
      <c r="AS26" s="1159"/>
      <c r="AT26" s="263"/>
    </row>
    <row r="27" spans="1:46" x14ac:dyDescent="0.15">
      <c r="A27" s="305"/>
      <c r="AO27" s="258"/>
      <c r="AP27" s="258"/>
      <c r="AQ27" s="258"/>
      <c r="AR27" s="258"/>
      <c r="AS27" s="258"/>
      <c r="AT27" s="258"/>
    </row>
    <row r="28" spans="1:46" ht="17.25" x14ac:dyDescent="0.15">
      <c r="A28" s="259" t="s">
        <v>530</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531</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8" t="s">
        <v>510</v>
      </c>
      <c r="AP30" s="268"/>
      <c r="AQ30" s="269" t="s">
        <v>511</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9"/>
      <c r="AP31" s="274" t="s">
        <v>512</v>
      </c>
      <c r="AQ31" s="275" t="s">
        <v>513</v>
      </c>
      <c r="AR31" s="276" t="s">
        <v>514</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0" t="s">
        <v>532</v>
      </c>
      <c r="AL32" s="1151"/>
      <c r="AM32" s="1151"/>
      <c r="AN32" s="1152"/>
      <c r="AO32" s="308">
        <v>826908</v>
      </c>
      <c r="AP32" s="308">
        <v>108093</v>
      </c>
      <c r="AQ32" s="309">
        <v>115605</v>
      </c>
      <c r="AR32" s="310">
        <v>-6.5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0" t="s">
        <v>533</v>
      </c>
      <c r="AL33" s="1151"/>
      <c r="AM33" s="1151"/>
      <c r="AN33" s="1152"/>
      <c r="AO33" s="308" t="s">
        <v>519</v>
      </c>
      <c r="AP33" s="308" t="s">
        <v>519</v>
      </c>
      <c r="AQ33" s="309">
        <v>170</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0" t="s">
        <v>534</v>
      </c>
      <c r="AL34" s="1151"/>
      <c r="AM34" s="1151"/>
      <c r="AN34" s="1152"/>
      <c r="AO34" s="308" t="s">
        <v>519</v>
      </c>
      <c r="AP34" s="308" t="s">
        <v>519</v>
      </c>
      <c r="AQ34" s="309">
        <v>200</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0" t="s">
        <v>535</v>
      </c>
      <c r="AL35" s="1151"/>
      <c r="AM35" s="1151"/>
      <c r="AN35" s="1152"/>
      <c r="AO35" s="308">
        <v>588517</v>
      </c>
      <c r="AP35" s="308">
        <v>76930</v>
      </c>
      <c r="AQ35" s="309">
        <v>23913</v>
      </c>
      <c r="AR35" s="310">
        <v>221.7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0" t="s">
        <v>536</v>
      </c>
      <c r="AL36" s="1151"/>
      <c r="AM36" s="1151"/>
      <c r="AN36" s="1152"/>
      <c r="AO36" s="308" t="s">
        <v>519</v>
      </c>
      <c r="AP36" s="308" t="s">
        <v>519</v>
      </c>
      <c r="AQ36" s="309">
        <v>3903</v>
      </c>
      <c r="AR36" s="310" t="s">
        <v>519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0" t="s">
        <v>537</v>
      </c>
      <c r="AL37" s="1151"/>
      <c r="AM37" s="1151"/>
      <c r="AN37" s="1152"/>
      <c r="AO37" s="308">
        <v>14774</v>
      </c>
      <c r="AP37" s="308">
        <v>1931</v>
      </c>
      <c r="AQ37" s="309">
        <v>982</v>
      </c>
      <c r="AR37" s="310">
        <v>96.6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3" t="s">
        <v>538</v>
      </c>
      <c r="AL38" s="1154"/>
      <c r="AM38" s="1154"/>
      <c r="AN38" s="1155"/>
      <c r="AO38" s="311">
        <v>68</v>
      </c>
      <c r="AP38" s="311">
        <v>9</v>
      </c>
      <c r="AQ38" s="312">
        <v>19</v>
      </c>
      <c r="AR38" s="300">
        <v>-52.6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3" t="s">
        <v>539</v>
      </c>
      <c r="AL39" s="1154"/>
      <c r="AM39" s="1154"/>
      <c r="AN39" s="1155"/>
      <c r="AO39" s="308">
        <v>-12771</v>
      </c>
      <c r="AP39" s="308">
        <v>-1669</v>
      </c>
      <c r="AQ39" s="309">
        <v>-4902</v>
      </c>
      <c r="AR39" s="310">
        <v>-66</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0" t="s">
        <v>540</v>
      </c>
      <c r="AL40" s="1151"/>
      <c r="AM40" s="1151"/>
      <c r="AN40" s="1152"/>
      <c r="AO40" s="308">
        <v>-909754</v>
      </c>
      <c r="AP40" s="308">
        <v>-118922</v>
      </c>
      <c r="AQ40" s="309">
        <v>-94813</v>
      </c>
      <c r="AR40" s="310">
        <v>25.4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6" t="s">
        <v>297</v>
      </c>
      <c r="AL41" s="1157"/>
      <c r="AM41" s="1157"/>
      <c r="AN41" s="1158"/>
      <c r="AO41" s="308">
        <v>507742</v>
      </c>
      <c r="AP41" s="308">
        <v>66372</v>
      </c>
      <c r="AQ41" s="309">
        <v>45077</v>
      </c>
      <c r="AR41" s="310">
        <v>47.2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541</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542</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543</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3" t="s">
        <v>510</v>
      </c>
      <c r="AN49" s="1145" t="s">
        <v>544</v>
      </c>
      <c r="AO49" s="1146"/>
      <c r="AP49" s="1146"/>
      <c r="AQ49" s="1146"/>
      <c r="AR49" s="114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4"/>
      <c r="AN50" s="324" t="s">
        <v>545</v>
      </c>
      <c r="AO50" s="325" t="s">
        <v>546</v>
      </c>
      <c r="AP50" s="326" t="s">
        <v>547</v>
      </c>
      <c r="AQ50" s="327" t="s">
        <v>548</v>
      </c>
      <c r="AR50" s="328" t="s">
        <v>549</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550</v>
      </c>
      <c r="AL51" s="321"/>
      <c r="AM51" s="329">
        <v>1042054</v>
      </c>
      <c r="AN51" s="330">
        <v>122063</v>
      </c>
      <c r="AO51" s="331">
        <v>3.2</v>
      </c>
      <c r="AP51" s="332">
        <v>202870</v>
      </c>
      <c r="AQ51" s="333">
        <v>20.100000000000001</v>
      </c>
      <c r="AR51" s="334">
        <v>-16.899999999999999</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551</v>
      </c>
      <c r="AM52" s="337">
        <v>233813</v>
      </c>
      <c r="AN52" s="338">
        <v>27388</v>
      </c>
      <c r="AO52" s="339">
        <v>-63.3</v>
      </c>
      <c r="AP52" s="340">
        <v>79735</v>
      </c>
      <c r="AQ52" s="341">
        <v>0.5</v>
      </c>
      <c r="AR52" s="342">
        <v>-63.8</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552</v>
      </c>
      <c r="AL53" s="321"/>
      <c r="AM53" s="329">
        <v>654469</v>
      </c>
      <c r="AN53" s="330">
        <v>78474</v>
      </c>
      <c r="AO53" s="331">
        <v>-35.700000000000003</v>
      </c>
      <c r="AP53" s="332">
        <v>167497</v>
      </c>
      <c r="AQ53" s="333">
        <v>-17.399999999999999</v>
      </c>
      <c r="AR53" s="334">
        <v>-18.3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551</v>
      </c>
      <c r="AM54" s="337">
        <v>341534</v>
      </c>
      <c r="AN54" s="338">
        <v>40951</v>
      </c>
      <c r="AO54" s="339">
        <v>49.5</v>
      </c>
      <c r="AP54" s="340">
        <v>82571</v>
      </c>
      <c r="AQ54" s="341">
        <v>3.6</v>
      </c>
      <c r="AR54" s="342">
        <v>45.9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553</v>
      </c>
      <c r="AL55" s="321"/>
      <c r="AM55" s="329">
        <v>1634433</v>
      </c>
      <c r="AN55" s="330">
        <v>202382</v>
      </c>
      <c r="AO55" s="331">
        <v>157.9</v>
      </c>
      <c r="AP55" s="332">
        <v>190274</v>
      </c>
      <c r="AQ55" s="333">
        <v>13.6</v>
      </c>
      <c r="AR55" s="334">
        <v>144.30000000000001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551</v>
      </c>
      <c r="AM56" s="337">
        <v>499751</v>
      </c>
      <c r="AN56" s="338">
        <v>61881</v>
      </c>
      <c r="AO56" s="339">
        <v>51.1</v>
      </c>
      <c r="AP56" s="340">
        <v>88584</v>
      </c>
      <c r="AQ56" s="341">
        <v>7.3</v>
      </c>
      <c r="AR56" s="342">
        <v>43.8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554</v>
      </c>
      <c r="AL57" s="321"/>
      <c r="AM57" s="329">
        <v>962632</v>
      </c>
      <c r="AN57" s="330">
        <v>121483</v>
      </c>
      <c r="AO57" s="331">
        <v>-40</v>
      </c>
      <c r="AP57" s="332">
        <v>200194</v>
      </c>
      <c r="AQ57" s="333">
        <v>5.2</v>
      </c>
      <c r="AR57" s="334">
        <v>-45.2</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551</v>
      </c>
      <c r="AM58" s="337">
        <v>242786</v>
      </c>
      <c r="AN58" s="338">
        <v>30639</v>
      </c>
      <c r="AO58" s="339">
        <v>-50.5</v>
      </c>
      <c r="AP58" s="340">
        <v>106422</v>
      </c>
      <c r="AQ58" s="341">
        <v>20.100000000000001</v>
      </c>
      <c r="AR58" s="342">
        <v>-70.599999999999994</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555</v>
      </c>
      <c r="AL59" s="321"/>
      <c r="AM59" s="329">
        <v>1648168</v>
      </c>
      <c r="AN59" s="330">
        <v>215447</v>
      </c>
      <c r="AO59" s="331">
        <v>77.3</v>
      </c>
      <c r="AP59" s="332">
        <v>196914</v>
      </c>
      <c r="AQ59" s="333">
        <v>-1.6</v>
      </c>
      <c r="AR59" s="334">
        <v>78.900000000000006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551</v>
      </c>
      <c r="AM60" s="337">
        <v>998574</v>
      </c>
      <c r="AN60" s="338">
        <v>130533</v>
      </c>
      <c r="AO60" s="339">
        <v>326</v>
      </c>
      <c r="AP60" s="340">
        <v>98966</v>
      </c>
      <c r="AQ60" s="341">
        <v>-7</v>
      </c>
      <c r="AR60" s="342">
        <v>333</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556</v>
      </c>
      <c r="AL61" s="343"/>
      <c r="AM61" s="344">
        <v>1188351</v>
      </c>
      <c r="AN61" s="345">
        <v>147970</v>
      </c>
      <c r="AO61" s="346">
        <v>32.5</v>
      </c>
      <c r="AP61" s="347">
        <v>191550</v>
      </c>
      <c r="AQ61" s="348">
        <v>4</v>
      </c>
      <c r="AR61" s="334">
        <v>28.5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551</v>
      </c>
      <c r="AM62" s="337">
        <v>463292</v>
      </c>
      <c r="AN62" s="338">
        <v>58278</v>
      </c>
      <c r="AO62" s="339">
        <v>62.6</v>
      </c>
      <c r="AP62" s="340">
        <v>91256</v>
      </c>
      <c r="AQ62" s="341">
        <v>4.9000000000000004</v>
      </c>
      <c r="AR62" s="342">
        <v>57.7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nxGnWojTLO1P6nEskOEefPljXqMLHEzzhftKStXYekBFfBbPK1gYXTeis2Hgi/u2MBIk7z211G9AXxcBacSrjw==" saltValue="j7ETHIEhDZCflqLuzxGZI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558</v>
      </c>
    </row>
    <row r="120" spans="125:125" ht="13.5" hidden="1" customHeight="1" x14ac:dyDescent="0.15"/>
    <row r="121" spans="125:125" ht="13.5" hidden="1" customHeight="1" x14ac:dyDescent="0.15">
      <c r="DU121" s="255"/>
    </row>
  </sheetData>
  <sheetProtection algorithmName="SHA-512" hashValue="YojLCJUqgzjlUi8y0b7QGGjazsgJ/WU4jmpP7Jq7uL1z4aW38BhT4zWHhY9fEqsvLtSCQ3aXUJJSqANCSCtR+Q==" saltValue="hif1l4we4H8e3UowUI3J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559</v>
      </c>
    </row>
  </sheetData>
  <sheetProtection algorithmName="SHA-512" hashValue="JblDyGF5zHQCd5xfc5AM2ORhd5zkepi6lJcqcYZ04wZi7PttQI7S1FRJz0i/Hvl+pTYD19S+hfJVt8p/YOjtiw==" saltValue="fxZrCzVbY/I9HhpJIUM/k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69" t="s">
        <v>3</v>
      </c>
      <c r="D47" s="1169"/>
      <c r="E47" s="1170"/>
      <c r="F47" s="11">
        <v>67.11</v>
      </c>
      <c r="G47" s="12">
        <v>65.52</v>
      </c>
      <c r="H47" s="12">
        <v>63.93</v>
      </c>
      <c r="I47" s="12">
        <v>64.06</v>
      </c>
      <c r="J47" s="13">
        <v>62.68</v>
      </c>
    </row>
    <row r="48" spans="2:10" ht="57.75" customHeight="1" x14ac:dyDescent="0.15">
      <c r="B48" s="14"/>
      <c r="C48" s="1171" t="s">
        <v>4</v>
      </c>
      <c r="D48" s="1171"/>
      <c r="E48" s="1172"/>
      <c r="F48" s="15">
        <v>9.09</v>
      </c>
      <c r="G48" s="16">
        <v>11.93</v>
      </c>
      <c r="H48" s="16">
        <v>16.34</v>
      </c>
      <c r="I48" s="16">
        <v>11.76</v>
      </c>
      <c r="J48" s="17">
        <v>13.78</v>
      </c>
    </row>
    <row r="49" spans="2:10" ht="57.75" customHeight="1" thickBot="1" x14ac:dyDescent="0.2">
      <c r="B49" s="18"/>
      <c r="C49" s="1173" t="s">
        <v>5</v>
      </c>
      <c r="D49" s="1173"/>
      <c r="E49" s="1174"/>
      <c r="F49" s="19" t="s">
        <v>565</v>
      </c>
      <c r="G49" s="20" t="s">
        <v>566</v>
      </c>
      <c r="H49" s="20" t="s">
        <v>567</v>
      </c>
      <c r="I49" s="20" t="s">
        <v>568</v>
      </c>
      <c r="J49" s="21" t="s">
        <v>569</v>
      </c>
    </row>
    <row r="50" spans="2:10" x14ac:dyDescent="0.15"/>
  </sheetData>
  <sheetProtection algorithmName="SHA-512" hashValue="J36TAHdxUuZOe+QvFCLHEdKsrd9MTvw27rPoa1031NH9cMk47iPsLMVz1tY7QJxIweRmQGbq4aSTN1HOEvWfdQ==" saltValue="Qs8ovdDYqKP/7V6xGZsr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2023-03-20T06:54:51Z</cp:lastPrinted>
  <dcterms:created xsi:type="dcterms:W3CDTF">2023-02-20T07:00:07Z</dcterms:created>
  <dcterms:modified xsi:type="dcterms:W3CDTF">2023-03-20T07:03:25Z</dcterms:modified>
  <cp:category/>
</cp:coreProperties>
</file>