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13 久万高原町\"/>
    </mc:Choice>
  </mc:AlternateContent>
  <workbookProtection workbookAlgorithmName="SHA-512" workbookHashValue="o26ElMZ+U+8525wG7bI+Le9k/TmaUt2gYD9VHq8vegC7FTVJnKzIW+NJGd98g3XX14JkdmcrVWGBAssq2s0HPw==" workbookSaltValue="/pxWgij9/1eSksn10olbgw==" workbookSpinCount="100000" lockStructure="1"/>
  <bookViews>
    <workbookView xWindow="-120" yWindow="-120" windowWidth="20730" windowHeight="1116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D10" i="4"/>
  <c r="P10" i="4"/>
  <c r="I10" i="4"/>
  <c r="B10" i="4"/>
  <c r="P8" i="4"/>
  <c r="I8" i="4"/>
</calcChain>
</file>

<file path=xl/sharedStrings.xml><?xml version="1.0" encoding="utf-8"?>
<sst xmlns="http://schemas.openxmlformats.org/spreadsheetml/2006/main" count="247" uniqueCount="121">
  <si>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</si>
  <si>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</si>
  <si>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</si>
  <si>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</si>
  <si>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</si>
  <si>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</si>
  <si>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</si>
  <si>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</si>
  <si>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</si>
  <si>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</si>
  <si>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</si>
  <si>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</si>
  <si>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</si>
  <si>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</si>
  <si>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</si>
  <si>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</si>
  <si>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</si>
  <si>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</si>
  <si>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</si>
  <si>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</si>
  <si>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</si>
  <si>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</si>
  <si>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</si>
  <si>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</si>
  <si>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</si>
  <si>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</si>
  <si>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</si>
  <si>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</si>
  <si>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</si>
  <si>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</si>
  <si>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</si>
  <si>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</si>
  <si>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</si>
  <si>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</si>
  <si>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</si>
  <si>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</si>
  <si>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</si>
  <si>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</si>
  <si>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</si>
  <si>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</si>
  <si>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</si>
  <si>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</si>
  <si>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</si>
  <si>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</si>
  <si>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</si>
  <si>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</si>
  <si>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</si>
  <si>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</si>
  <si>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</si>
  <si>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</si>
  <si>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</si>
  <si>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</si>
  <si>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</si>
  <si>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</si>
  <si>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</si>
  <si>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</si>
  <si>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</si>
  <si>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</si>
  <si>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</si>
  <si>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</si>
  <si>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</si>
  <si>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</si>
  <si>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</si>
  <si>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</si>
  <si>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</si>
  <si>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</si>
  <si>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</si>
  <si>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</si>
  <si>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</si>
  <si>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</si>
  <si>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</si>
  <si>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</si>
  <si>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</si>
  <si>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</si>
  <si>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</si>
  <si>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</si>
  <si>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</si>
  <si>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</si>
  <si>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</si>
  <si>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</si>
  <si>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</si>
  <si>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</si>
  <si>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</si>
  <si>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</si>
  <si>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</si>
  <si>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</si>
  <si>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</si>
  <si>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</si>
  <si>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</si>
  <si>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</si>
  <si>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</si>
  <si>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</si>
  <si>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</si>
  <si>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</si>
  <si>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</si>
  <si>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</si>
  <si>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</si>
  <si>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</si>
  <si>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</si>
  <si>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久万高原町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</si>
  <si>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</si>
  <si>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</si>
  <si>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</si>
  <si>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</si>
  <si>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</si>
  <si>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</si>
  <si>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</si>
  <si>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</si>
  <si>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</si>
  <si>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</si>
  <si>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</si>
  <si>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</si>
  <si>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</si>
  <si>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</si>
  <si>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</si>
  <si>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</si>
  <si>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</si>
  <si>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</si>
  <si>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浄化槽の躯体は、プラスチック（FRP）製のため、地下埋設していればほぼ老朽化しないうえ、単体整備のため管渠の修繕はほとんどない。
　しかし、ブロワ―本体やブロワー消耗品については、経年劣化による交換・修繕等は年々増加する見込みであり、収益収支の状況をみながら、適切な維持管理を行う必要がある。</t>
    <rPh sb="1" eb="4">
      <t>ジョウカソウ</t>
    </rPh>
    <rPh sb="5" eb="7">
      <t>クタイ</t>
    </rPh>
    <rPh sb="20" eb="21">
      <t>セイ</t>
    </rPh>
    <rPh sb="25" eb="29">
      <t>チカマイセツ</t>
    </rPh>
    <rPh sb="36" eb="39">
      <t>ロウキュウカ</t>
    </rPh>
    <rPh sb="45" eb="49">
      <t>タンタイセイビ</t>
    </rPh>
    <rPh sb="52" eb="54">
      <t>カンキョ</t>
    </rPh>
    <rPh sb="55" eb="57">
      <t>シュウゼン</t>
    </rPh>
    <rPh sb="74" eb="77">
      <t>ーホンタイ</t>
    </rPh>
    <rPh sb="82" eb="85">
      <t>ショウモウヒン</t>
    </rPh>
    <rPh sb="91" eb="95">
      <t>ケイネンレッカ</t>
    </rPh>
    <rPh sb="98" eb="100">
      <t>コウカン</t>
    </rPh>
    <rPh sb="101" eb="104">
      <t>シュウゼントウ</t>
    </rPh>
    <rPh sb="105" eb="113">
      <t>ネンネンゾウカスルミコ</t>
    </rPh>
    <rPh sb="118" eb="122">
      <t>シュウエキシュウシ</t>
    </rPh>
    <rPh sb="123" eb="125">
      <t>ジョウキョウ</t>
    </rPh>
    <rPh sb="131" eb="133">
      <t>テキセツ</t>
    </rPh>
    <rPh sb="134" eb="138">
      <t>イジカンリ</t>
    </rPh>
    <phoneticPr fontId="4"/>
  </si>
  <si>
    <t>　汚水処理原価を下げ、料金回収率を上げる必要があるが、過疎化・高齢化による人口減少のため、高齢者が多いことを考えると安易な料金改定は行えない。
　また、公共下水道事業、農業集落排水事業、浄化槽事業の使用料は、公平性を保つために統一しているが、国が望ましいとしている料金よりも高い状況である。
　令和5年度には地方公営企業法の一部適用を行う予定であり、経営戦略の見直しも行うことから、適切な料金設定を検討するとともに、経費の削減も検討していく。</t>
    <rPh sb="1" eb="7">
      <t>オスイショリゲンカ</t>
    </rPh>
    <rPh sb="8" eb="9">
      <t>サ</t>
    </rPh>
    <rPh sb="11" eb="16">
      <t>リョウキンカイシュウリツ</t>
    </rPh>
    <rPh sb="17" eb="18">
      <t>ア</t>
    </rPh>
    <rPh sb="20" eb="22">
      <t>ヒツヨウ</t>
    </rPh>
    <rPh sb="27" eb="30">
      <t>カソカ</t>
    </rPh>
    <rPh sb="31" eb="34">
      <t>コウレイカ</t>
    </rPh>
    <rPh sb="37" eb="41">
      <t>ジンコウゲンショウ</t>
    </rPh>
    <rPh sb="45" eb="48">
      <t>コウレイシャ</t>
    </rPh>
    <rPh sb="49" eb="50">
      <t>オオ</t>
    </rPh>
    <rPh sb="54" eb="55">
      <t>カンガ</t>
    </rPh>
    <rPh sb="58" eb="60">
      <t>アンイ</t>
    </rPh>
    <rPh sb="61" eb="65">
      <t>リョウキンカイテイ</t>
    </rPh>
    <rPh sb="66" eb="67">
      <t>オコナ</t>
    </rPh>
    <rPh sb="76" eb="83">
      <t>コウキョウゲスイドウジギョウ</t>
    </rPh>
    <rPh sb="84" eb="92">
      <t>ノウギョウシュウラクハイスイジギョウ</t>
    </rPh>
    <rPh sb="93" eb="98">
      <t>ジョウカソウジギョウ</t>
    </rPh>
    <rPh sb="99" eb="102">
      <t>シヨウリョウ</t>
    </rPh>
    <rPh sb="104" eb="107">
      <t>コウヘイセイ</t>
    </rPh>
    <rPh sb="108" eb="109">
      <t>タモ</t>
    </rPh>
    <rPh sb="113" eb="115">
      <t>トウイツ</t>
    </rPh>
    <rPh sb="121" eb="122">
      <t>クニ</t>
    </rPh>
    <rPh sb="123" eb="124">
      <t>ノゾ</t>
    </rPh>
    <rPh sb="132" eb="134">
      <t>リョウキン</t>
    </rPh>
    <rPh sb="137" eb="138">
      <t>タカ</t>
    </rPh>
    <rPh sb="139" eb="141">
      <t>ジョウキョウ</t>
    </rPh>
    <rPh sb="147" eb="149">
      <t>レイワ</t>
    </rPh>
    <rPh sb="150" eb="152">
      <t>ネンド</t>
    </rPh>
    <rPh sb="154" eb="161">
      <t>チホウコウエイキギョウホウ</t>
    </rPh>
    <rPh sb="162" eb="166">
      <t>イチブテキヨウ</t>
    </rPh>
    <rPh sb="167" eb="168">
      <t>オコナ</t>
    </rPh>
    <rPh sb="169" eb="171">
      <t>ヨテイ</t>
    </rPh>
    <rPh sb="175" eb="179">
      <t>ケイエイセンリャク</t>
    </rPh>
    <rPh sb="180" eb="182">
      <t>ミナオ</t>
    </rPh>
    <rPh sb="184" eb="185">
      <t>オコナ</t>
    </rPh>
    <rPh sb="191" eb="193">
      <t>テキセツ</t>
    </rPh>
    <rPh sb="194" eb="198">
      <t>リョウキンセッテイ</t>
    </rPh>
    <rPh sb="199" eb="201">
      <t>ケントウ</t>
    </rPh>
    <rPh sb="208" eb="210">
      <t>ケイヒ</t>
    </rPh>
    <rPh sb="211" eb="213">
      <t>サクゲン</t>
    </rPh>
    <rPh sb="214" eb="216">
      <t>ケントウ</t>
    </rPh>
    <phoneticPr fontId="4"/>
  </si>
  <si>
    <r>
      <t>　浄化槽設置時の人槽算定基準は緩和され、新設工事が年間数基程度行われているが、過疎化・高齢化により一人暮らしの高齢者は増加しており、整備促進事業により管理基数が年々増加しているため、料金収入よりも維持管理費の増加のほうが著しく、経費回収率は低く、汚水処理原価は高くなっている。
　整備開始以降、15</t>
    </r>
    <r>
      <rPr>
        <sz val="11"/>
        <color rgb="FFFF0000"/>
        <rFont val="ＭＳ ゴシック"/>
        <family val="3"/>
        <charset val="128"/>
      </rPr>
      <t>年</t>
    </r>
    <r>
      <rPr>
        <sz val="11"/>
        <color theme="1"/>
        <rFont val="ＭＳ ゴシック"/>
        <family val="3"/>
        <charset val="128"/>
      </rPr>
      <t>以上経過した躯体も多くなってきており、送風機（ブロワー）等の本体修繕や、消耗部品交換経費は流動的に増加傾向にある。
　一般会計からの繰入金への依存度は高く、維持管理（検査・清掃・修理等）の必要経費は、管理基数が増える限り削減はできないため、経費回収率は低くなっている。
　施設利用率は、類似団体平均値を下回っているが、浄化槽は個別での処理となるため、この指標の限りではない。
　</t>
    </r>
    <r>
      <rPr>
        <sz val="11"/>
        <color rgb="FFFF0000"/>
        <rFont val="ＭＳ ゴシック"/>
        <family val="3"/>
        <charset val="128"/>
      </rPr>
      <t>水洗化率は、</t>
    </r>
    <r>
      <rPr>
        <sz val="11"/>
        <color theme="1"/>
        <rFont val="ＭＳ ゴシック"/>
        <family val="3"/>
        <charset val="128"/>
      </rPr>
      <t>合併処理浄化槽は設置後の接続を義務化しているため、100％となっている。</t>
    </r>
    <rPh sb="1" eb="7">
      <t>ジョウカソウセッチジ</t>
    </rPh>
    <rPh sb="8" eb="14">
      <t>ニンソウサンテイキジュン</t>
    </rPh>
    <rPh sb="15" eb="17">
      <t>カンワ</t>
    </rPh>
    <rPh sb="20" eb="24">
      <t>シンセツコウジ</t>
    </rPh>
    <rPh sb="25" eb="31">
      <t>ネンカンスウキテイド</t>
    </rPh>
    <rPh sb="31" eb="32">
      <t>オコナ</t>
    </rPh>
    <rPh sb="39" eb="42">
      <t>カソカ</t>
    </rPh>
    <rPh sb="43" eb="46">
      <t>コウレイカ</t>
    </rPh>
    <rPh sb="49" eb="52">
      <t>ヒトリグ</t>
    </rPh>
    <rPh sb="55" eb="58">
      <t>コウレイシャ</t>
    </rPh>
    <rPh sb="59" eb="61">
      <t>ゾウカ</t>
    </rPh>
    <rPh sb="66" eb="72">
      <t>セイビソクシンジギョウ</t>
    </rPh>
    <rPh sb="75" eb="79">
      <t>カンリキスウ</t>
    </rPh>
    <rPh sb="80" eb="82">
      <t>ネンネン</t>
    </rPh>
    <rPh sb="82" eb="84">
      <t>ゾウカ</t>
    </rPh>
    <rPh sb="91" eb="95">
      <t>リョウキンシュウニュウ</t>
    </rPh>
    <rPh sb="98" eb="100">
      <t>イジ</t>
    </rPh>
    <rPh sb="100" eb="103">
      <t>カンリヒ</t>
    </rPh>
    <rPh sb="104" eb="106">
      <t>ゾウカ</t>
    </rPh>
    <rPh sb="110" eb="111">
      <t>イチジル</t>
    </rPh>
    <rPh sb="114" eb="119">
      <t>ケイヒカイシュウリツ</t>
    </rPh>
    <rPh sb="120" eb="121">
      <t>ヒク</t>
    </rPh>
    <rPh sb="123" eb="129">
      <t>オスイショリゲンカ</t>
    </rPh>
    <rPh sb="130" eb="131">
      <t>タカ</t>
    </rPh>
    <rPh sb="140" eb="146">
      <t>セイビカイシイコウ</t>
    </rPh>
    <rPh sb="149" eb="150">
      <t>ネン</t>
    </rPh>
    <rPh sb="152" eb="154">
      <t>ケイカ</t>
    </rPh>
    <rPh sb="156" eb="158">
      <t>クタイ</t>
    </rPh>
    <rPh sb="159" eb="160">
      <t>オオ</t>
    </rPh>
    <rPh sb="169" eb="172">
      <t>ソウフウキ</t>
    </rPh>
    <rPh sb="178" eb="179">
      <t>トウ</t>
    </rPh>
    <rPh sb="180" eb="184">
      <t>ホンタイシュウゼン</t>
    </rPh>
    <rPh sb="186" eb="194">
      <t>ショウモウブヒンコウカンケイヒ</t>
    </rPh>
    <rPh sb="195" eb="198">
      <t>リュウドウテキ</t>
    </rPh>
    <rPh sb="199" eb="203">
      <t>ゾウカケイコウ</t>
    </rPh>
    <rPh sb="209" eb="213">
      <t>イッパンカイケイ</t>
    </rPh>
    <rPh sb="216" eb="219">
      <t>クリイレキン</t>
    </rPh>
    <rPh sb="221" eb="224">
      <t>イゾンド</t>
    </rPh>
    <rPh sb="225" eb="226">
      <t>タカ</t>
    </rPh>
    <rPh sb="228" eb="232">
      <t>イジカンリ</t>
    </rPh>
    <rPh sb="244" eb="248">
      <t>ヒツヨウケイヒ</t>
    </rPh>
    <rPh sb="250" eb="254">
      <t>カンリキスウ</t>
    </rPh>
    <rPh sb="255" eb="256">
      <t>フ</t>
    </rPh>
    <rPh sb="258" eb="259">
      <t>カギ</t>
    </rPh>
    <rPh sb="260" eb="262">
      <t>サクゲン</t>
    </rPh>
    <rPh sb="270" eb="275">
      <t>ケイヒカイシュウリツ</t>
    </rPh>
    <rPh sb="276" eb="277">
      <t>ヒク</t>
    </rPh>
    <rPh sb="286" eb="291">
      <t>シセツリヨウリツ</t>
    </rPh>
    <rPh sb="293" eb="300">
      <t>ルイジダンタイヘイキンチ</t>
    </rPh>
    <rPh sb="301" eb="303">
      <t>シタマワ</t>
    </rPh>
    <rPh sb="309" eb="312">
      <t>ジョウカソウ</t>
    </rPh>
    <rPh sb="313" eb="315">
      <t>コベツ</t>
    </rPh>
    <rPh sb="317" eb="319">
      <t>ショリ</t>
    </rPh>
    <rPh sb="327" eb="329">
      <t>シヒョウ</t>
    </rPh>
    <rPh sb="330" eb="331">
      <t>カギ</t>
    </rPh>
    <rPh sb="342" eb="343">
      <t>リツ</t>
    </rPh>
    <rPh sb="345" eb="352">
      <t>ガッペイショリジョウカソウ</t>
    </rPh>
    <rPh sb="353" eb="356">
      <t>セッチゴ</t>
    </rPh>
    <rPh sb="357" eb="359">
      <t>セツゾク</t>
    </rPh>
    <rPh sb="360" eb="363">
      <t>ギムカ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</si>
</sst>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5-49B8-AE1D-B4E43E833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5-49B8-AE1D-B4E43E833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41.91</c:v>
                </c:pt>
                <c:pt idx="1">
                  <c:v>42.55</c:v>
                </c:pt>
                <c:pt idx="2">
                  <c:v>41.91</c:v>
                </c:pt>
                <c:pt idx="3">
                  <c:v>38.36</c:v>
                </c:pt>
                <c:pt idx="4">
                  <c:v>36.82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6-4789-89AB-85818A17D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54.93</c:v>
                </c:pt>
                <c:pt idx="2">
                  <c:v>59.64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36-4789-89AB-85818A17D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1-4F66-8EB9-5A9271920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65.569999999999993</c:v>
                </c:pt>
                <c:pt idx="2">
                  <c:v>90.63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1-4F66-8EB9-5A9271920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79.150000000000006</c:v>
                </c:pt>
                <c:pt idx="1">
                  <c:v>84.69</c:v>
                </c:pt>
                <c:pt idx="2">
                  <c:v>87.74</c:v>
                </c:pt>
                <c:pt idx="3">
                  <c:v>89.05</c:v>
                </c:pt>
                <c:pt idx="4">
                  <c:v>83.77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1-4DE6-BD4C-42EC42A3F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1-4DE6-BD4C-42EC42A3F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2-4A04-B84C-8FDF8F04E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2-4A04-B84C-8FDF8F04E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E-4609-9172-0FBCDA182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E-4609-9172-0FBCDA182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9-406B-BFAC-DBCAF8550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9-406B-BFAC-DBCAF8550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F-4C70-A22E-4DA98737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1F-4C70-A22E-4DA98737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7-482B-A9A6-2CF2FF7AC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386.46</c:v>
                </c:pt>
                <c:pt idx="2">
                  <c:v>270.57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7-482B-A9A6-2CF2FF7AC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46.72</c:v>
                </c:pt>
                <c:pt idx="1">
                  <c:v>47.15</c:v>
                </c:pt>
                <c:pt idx="2">
                  <c:v>46.2</c:v>
                </c:pt>
                <c:pt idx="3">
                  <c:v>48.08</c:v>
                </c:pt>
                <c:pt idx="4">
                  <c:v>45.69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D-4472-8912-9E309F04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55.85</c:v>
                </c:pt>
                <c:pt idx="2">
                  <c:v>62.5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D-4472-8912-9E309F04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393.89</c:v>
                </c:pt>
                <c:pt idx="1">
                  <c:v>390.53</c:v>
                </c:pt>
                <c:pt idx="2">
                  <c:v>403.7</c:v>
                </c:pt>
                <c:pt idx="3">
                  <c:v>391.21</c:v>
                </c:pt>
                <c:pt idx="4">
                  <c:v>418.99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3-490A-A8A6-68BA2A320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287.91000000000003</c:v>
                </c:pt>
                <c:pt idx="2">
                  <c:v>269.33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3-490A-A8A6-68BA2A320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BV92" sqref="BV9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愛媛県　久万高原町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特定地域生活排水処理</v>
      </c>
      <c r="Q8" s="40"/>
      <c r="R8" s="40"/>
      <c r="S8" s="40"/>
      <c r="T8" s="40"/>
      <c r="U8" s="40"/>
      <c r="V8" s="40"/>
      <c r="W8" s="40" t="str">
        <f>データ!L6</f>
        <v>K2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7650</v>
      </c>
      <c r="AM8" s="42"/>
      <c r="AN8" s="42"/>
      <c r="AO8" s="42"/>
      <c r="AP8" s="42"/>
      <c r="AQ8" s="42"/>
      <c r="AR8" s="42"/>
      <c r="AS8" s="42"/>
      <c r="AT8" s="35">
        <f>データ!T6</f>
        <v>583.69000000000005</v>
      </c>
      <c r="AU8" s="35"/>
      <c r="AV8" s="35"/>
      <c r="AW8" s="35"/>
      <c r="AX8" s="35"/>
      <c r="AY8" s="35"/>
      <c r="AZ8" s="35"/>
      <c r="BA8" s="35"/>
      <c r="BB8" s="35">
        <f>データ!U6</f>
        <v>13.11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10.62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3603</v>
      </c>
      <c r="AE10" s="42"/>
      <c r="AF10" s="42"/>
      <c r="AG10" s="42"/>
      <c r="AH10" s="42"/>
      <c r="AI10" s="42"/>
      <c r="AJ10" s="42"/>
      <c r="AK10" s="2"/>
      <c r="AL10" s="42">
        <f>データ!V6</f>
        <v>803</v>
      </c>
      <c r="AM10" s="42"/>
      <c r="AN10" s="42"/>
      <c r="AO10" s="42"/>
      <c r="AP10" s="42"/>
      <c r="AQ10" s="42"/>
      <c r="AR10" s="42"/>
      <c r="AS10" s="42"/>
      <c r="AT10" s="35">
        <f>データ!W6</f>
        <v>0.56000000000000005</v>
      </c>
      <c r="AU10" s="35"/>
      <c r="AV10" s="35"/>
      <c r="AW10" s="35"/>
      <c r="AX10" s="35"/>
      <c r="AY10" s="35"/>
      <c r="AZ10" s="35"/>
      <c r="BA10" s="35"/>
      <c r="BB10" s="35">
        <f>データ!X6</f>
        <v>1433.93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120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45</v>
      </c>
      <c r="N86" s="12" t="s">
        <v>44</v>
      </c>
      <c r="O86" s="12" t="str">
        <f>データ!EO6</f>
        <v>【-】</v>
      </c>
    </row>
  </sheetData>
  <sheetProtection algorithmName="SHA-512" hashValue="Fxp2ji6A3dD9oh2hOaVYXP1Rb/UM1l3bXXoGGBXHAJZEUWhs8PpEnaE7GevA6b8uVfY2OpcPdLBalnWGgVTkDA==" saltValue="Gmzj8rDVGnfFxX9oe1+mo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2021</v>
      </c>
      <c r="C6" s="19">
        <f t="shared" ref="C6:X6" si="3">C7</f>
        <v>383864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久万高原町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10.62</v>
      </c>
      <c r="Q6" s="20">
        <f t="shared" si="3"/>
        <v>100</v>
      </c>
      <c r="R6" s="20">
        <f t="shared" si="3"/>
        <v>3603</v>
      </c>
      <c r="S6" s="20">
        <f t="shared" si="3"/>
        <v>7650</v>
      </c>
      <c r="T6" s="20">
        <f t="shared" si="3"/>
        <v>583.69000000000005</v>
      </c>
      <c r="U6" s="20">
        <f t="shared" si="3"/>
        <v>13.11</v>
      </c>
      <c r="V6" s="20">
        <f t="shared" si="3"/>
        <v>803</v>
      </c>
      <c r="W6" s="20">
        <f t="shared" si="3"/>
        <v>0.56000000000000005</v>
      </c>
      <c r="X6" s="20">
        <f t="shared" si="3"/>
        <v>1433.93</v>
      </c>
      <c r="Y6" s="21">
        <f>IF(Y7="",NA(),Y7)</f>
        <v>79.150000000000006</v>
      </c>
      <c r="Z6" s="21">
        <f t="shared" ref="Z6:AH6" si="4">IF(Z7="",NA(),Z7)</f>
        <v>84.69</v>
      </c>
      <c r="AA6" s="21">
        <f t="shared" si="4"/>
        <v>87.74</v>
      </c>
      <c r="AB6" s="21">
        <f t="shared" si="4"/>
        <v>89.05</v>
      </c>
      <c r="AC6" s="21">
        <f t="shared" si="4"/>
        <v>83.77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407.42</v>
      </c>
      <c r="BL6" s="21">
        <f t="shared" si="7"/>
        <v>386.46</v>
      </c>
      <c r="BM6" s="21">
        <f t="shared" si="7"/>
        <v>270.57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46.72</v>
      </c>
      <c r="BR6" s="21">
        <f t="shared" ref="BR6:BZ6" si="8">IF(BR7="",NA(),BR7)</f>
        <v>47.15</v>
      </c>
      <c r="BS6" s="21">
        <f t="shared" si="8"/>
        <v>46.2</v>
      </c>
      <c r="BT6" s="21">
        <f t="shared" si="8"/>
        <v>48.08</v>
      </c>
      <c r="BU6" s="21">
        <f t="shared" si="8"/>
        <v>45.69</v>
      </c>
      <c r="BV6" s="21">
        <f t="shared" si="8"/>
        <v>57.08</v>
      </c>
      <c r="BW6" s="21">
        <f t="shared" si="8"/>
        <v>55.85</v>
      </c>
      <c r="BX6" s="21">
        <f t="shared" si="8"/>
        <v>62.5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393.89</v>
      </c>
      <c r="CC6" s="21">
        <f t="shared" ref="CC6:CK6" si="9">IF(CC7="",NA(),CC7)</f>
        <v>390.53</v>
      </c>
      <c r="CD6" s="21">
        <f t="shared" si="9"/>
        <v>403.7</v>
      </c>
      <c r="CE6" s="21">
        <f t="shared" si="9"/>
        <v>391.21</v>
      </c>
      <c r="CF6" s="21">
        <f t="shared" si="9"/>
        <v>418.99</v>
      </c>
      <c r="CG6" s="21">
        <f t="shared" si="9"/>
        <v>286.86</v>
      </c>
      <c r="CH6" s="21">
        <f t="shared" si="9"/>
        <v>287.91000000000003</v>
      </c>
      <c r="CI6" s="21">
        <f t="shared" si="9"/>
        <v>269.33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41.91</v>
      </c>
      <c r="CN6" s="21">
        <f t="shared" ref="CN6:CV6" si="10">IF(CN7="",NA(),CN7)</f>
        <v>42.55</v>
      </c>
      <c r="CO6" s="21">
        <f t="shared" si="10"/>
        <v>41.91</v>
      </c>
      <c r="CP6" s="21">
        <f t="shared" si="10"/>
        <v>38.36</v>
      </c>
      <c r="CQ6" s="21">
        <f t="shared" si="10"/>
        <v>36.82</v>
      </c>
      <c r="CR6" s="21">
        <f t="shared" si="10"/>
        <v>57.22</v>
      </c>
      <c r="CS6" s="21">
        <f t="shared" si="10"/>
        <v>54.93</v>
      </c>
      <c r="CT6" s="21">
        <f t="shared" si="10"/>
        <v>59.64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67.290000000000006</v>
      </c>
      <c r="DD6" s="21">
        <f t="shared" si="11"/>
        <v>65.569999999999993</v>
      </c>
      <c r="DE6" s="21">
        <f t="shared" si="11"/>
        <v>90.63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383864</v>
      </c>
      <c r="D7" s="23">
        <v>47</v>
      </c>
      <c r="E7" s="23">
        <v>18</v>
      </c>
      <c r="F7" s="23">
        <v>0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10.62</v>
      </c>
      <c r="Q7" s="24">
        <v>100</v>
      </c>
      <c r="R7" s="24">
        <v>3603</v>
      </c>
      <c r="S7" s="24">
        <v>7650</v>
      </c>
      <c r="T7" s="24">
        <v>583.69000000000005</v>
      </c>
      <c r="U7" s="24">
        <v>13.11</v>
      </c>
      <c r="V7" s="24">
        <v>803</v>
      </c>
      <c r="W7" s="24">
        <v>0.56000000000000005</v>
      </c>
      <c r="X7" s="24">
        <v>1433.93</v>
      </c>
      <c r="Y7" s="24">
        <v>79.150000000000006</v>
      </c>
      <c r="Z7" s="24">
        <v>84.69</v>
      </c>
      <c r="AA7" s="24">
        <v>87.74</v>
      </c>
      <c r="AB7" s="24">
        <v>89.05</v>
      </c>
      <c r="AC7" s="24">
        <v>83.77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407.42</v>
      </c>
      <c r="BL7" s="24">
        <v>386.46</v>
      </c>
      <c r="BM7" s="24">
        <v>270.57</v>
      </c>
      <c r="BN7" s="24">
        <v>294.27</v>
      </c>
      <c r="BO7" s="24">
        <v>294.08999999999997</v>
      </c>
      <c r="BP7" s="24">
        <v>310.14</v>
      </c>
      <c r="BQ7" s="24">
        <v>46.72</v>
      </c>
      <c r="BR7" s="24">
        <v>47.15</v>
      </c>
      <c r="BS7" s="24">
        <v>46.2</v>
      </c>
      <c r="BT7" s="24">
        <v>48.08</v>
      </c>
      <c r="BU7" s="24">
        <v>45.69</v>
      </c>
      <c r="BV7" s="24">
        <v>57.08</v>
      </c>
      <c r="BW7" s="24">
        <v>55.85</v>
      </c>
      <c r="BX7" s="24">
        <v>62.5</v>
      </c>
      <c r="BY7" s="24">
        <v>60.59</v>
      </c>
      <c r="BZ7" s="24">
        <v>60</v>
      </c>
      <c r="CA7" s="24">
        <v>57.71</v>
      </c>
      <c r="CB7" s="24">
        <v>393.89</v>
      </c>
      <c r="CC7" s="24">
        <v>390.53</v>
      </c>
      <c r="CD7" s="24">
        <v>403.7</v>
      </c>
      <c r="CE7" s="24">
        <v>391.21</v>
      </c>
      <c r="CF7" s="24">
        <v>418.99</v>
      </c>
      <c r="CG7" s="24">
        <v>286.86</v>
      </c>
      <c r="CH7" s="24">
        <v>287.91000000000003</v>
      </c>
      <c r="CI7" s="24">
        <v>269.33</v>
      </c>
      <c r="CJ7" s="24">
        <v>280.23</v>
      </c>
      <c r="CK7" s="24">
        <v>282.70999999999998</v>
      </c>
      <c r="CL7" s="24">
        <v>286.17</v>
      </c>
      <c r="CM7" s="24">
        <v>41.91</v>
      </c>
      <c r="CN7" s="24">
        <v>42.55</v>
      </c>
      <c r="CO7" s="24">
        <v>41.91</v>
      </c>
      <c r="CP7" s="24">
        <v>38.36</v>
      </c>
      <c r="CQ7" s="24">
        <v>36.82</v>
      </c>
      <c r="CR7" s="24">
        <v>57.22</v>
      </c>
      <c r="CS7" s="24">
        <v>54.93</v>
      </c>
      <c r="CT7" s="24">
        <v>59.64</v>
      </c>
      <c r="CU7" s="24">
        <v>58.19</v>
      </c>
      <c r="CV7" s="24">
        <v>56.52</v>
      </c>
      <c r="CW7" s="24">
        <v>56.8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67.290000000000006</v>
      </c>
      <c r="DD7" s="24">
        <v>65.569999999999993</v>
      </c>
      <c r="DE7" s="24">
        <v>90.63</v>
      </c>
      <c r="DF7" s="24">
        <v>87.8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105</v>
      </c>
      <c r="EF7" s="24" t="s">
        <v>105</v>
      </c>
      <c r="EG7" s="24" t="s">
        <v>105</v>
      </c>
      <c r="EH7" s="24" t="s">
        <v>105</v>
      </c>
      <c r="EI7" s="24" t="s">
        <v>105</v>
      </c>
      <c r="EJ7" s="24" t="s">
        <v>105</v>
      </c>
      <c r="EK7" s="24" t="s">
        <v>105</v>
      </c>
      <c r="EL7" s="24" t="s">
        <v>105</v>
      </c>
      <c r="EM7" s="24" t="s">
        <v>105</v>
      </c>
      <c r="EN7" s="24" t="s">
        <v>105</v>
      </c>
      <c r="EO7" s="24" t="s">
        <v>105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2023-01-19T02:29:55Z</cp:lastPrinted>
  <dcterms:created xsi:type="dcterms:W3CDTF">2022-12-01T02:08:25Z</dcterms:created>
  <dcterms:modified xsi:type="dcterms:W3CDTF">2023-02-03T00:09:43Z</dcterms:modified>
  <cp:category/>
</cp:coreProperties>
</file>