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kubota-seiji\Desktop\13久万高原町\"/>
    </mc:Choice>
  </mc:AlternateContent>
  <xr:revisionPtr revIDLastSave="0" documentId="13_ncr:1_{304CF4BB-27E9-4F23-92CA-66A411148F4B}" xr6:coauthVersionLast="47" xr6:coauthVersionMax="47" xr10:uidLastSave="{00000000-0000-0000-0000-000000000000}"/>
  <workbookProtection workbookAlgorithmName="SHA-512" workbookHashValue="6wjjifGnyQkXL7yCX4ywzoqHkdxH9dXK/l0qfAYtg4+JgZM3zYPqzWt5Jt7FlLOWleBGnV1r6Yvp5fEsulrhOA==" workbookSaltValue="SKn+fXSStjU6JjK1gpL5Tw==" workbookSpinCount="100000" lockStructure="1"/>
  <bookViews>
    <workbookView xWindow="-16320" yWindow="-120" windowWidth="16440" windowHeight="28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CS78" i="4"/>
  <c r="MN54" i="4"/>
  <c r="MN32" i="4"/>
  <c r="BX32" i="4"/>
  <c r="C11" i="5"/>
  <c r="D11" i="5"/>
  <c r="E11" i="5"/>
  <c r="B11" i="5"/>
  <c r="LY54" i="4" l="1"/>
  <c r="LY32" i="4"/>
  <c r="IK32" i="4"/>
  <c r="EW54" i="4"/>
  <c r="LO78" i="4"/>
  <c r="IK54" i="4"/>
  <c r="EW32" i="4"/>
  <c r="GT78" i="4"/>
  <c r="BZ78" i="4"/>
  <c r="BI54" i="4"/>
  <c r="BI32" i="4"/>
  <c r="FH78" i="4"/>
  <c r="DS54" i="4"/>
  <c r="DS32" i="4"/>
  <c r="KU32" i="4"/>
  <c r="AN78" i="4"/>
  <c r="AE54" i="4"/>
  <c r="AE32" i="4"/>
  <c r="KU54" i="4"/>
  <c r="KC78" i="4"/>
  <c r="HG54" i="4"/>
  <c r="HG32" i="4"/>
  <c r="JJ78" i="4"/>
  <c r="GR54" i="4"/>
  <c r="GR32" i="4"/>
  <c r="DD32" i="4"/>
  <c r="P32" i="4"/>
  <c r="EO78" i="4"/>
  <c r="DD54" i="4"/>
  <c r="U78" i="4"/>
  <c r="P54" i="4"/>
  <c r="KF54" i="4"/>
  <c r="KF32" i="4"/>
  <c r="BG78" i="4"/>
  <c r="AT54" i="4"/>
  <c r="AT32" i="4"/>
  <c r="LJ54" i="4"/>
  <c r="LJ32" i="4"/>
  <c r="HV54" i="4"/>
  <c r="KV78" i="4"/>
  <c r="HV32" i="4"/>
  <c r="GA78" i="4"/>
  <c r="EH54" i="4"/>
  <c r="EH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<sst xmlns="http://schemas.openxmlformats.org/spreadsheetml/2006/main" count="325" uniqueCount="183">
  <si>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</si>
  <si>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</si>
  <si>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</si>
  <si>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</si>
  <si>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</si>
  <si>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</si>
  <si>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</si>
  <si>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</si>
  <si>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</si>
  <si>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</si>
  <si>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</si>
  <si>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</si>
  <si>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</si>
  <si>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</si>
  <si>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</si>
  <si>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</si>
  <si>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</si>
  <si>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</si>
  <si>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</si>
  <si>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</si>
  <si>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</si>
  <si>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</si>
  <si>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</si>
  <si>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</si>
  <si>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</si>
  <si>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</si>
  <si>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</si>
  <si>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</si>
  <si>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</si>
  <si>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</si>
  <si>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</si>
  <si>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</si>
  <si>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</si>
  <si>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</si>
  <si>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</si>
  <si>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</si>
  <si>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</si>
  <si>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</si>
  <si>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</si>
  <si>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</si>
  <si>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</si>
  <si>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</si>
  <si>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</si>
  <si>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</si>
  <si>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</si>
  <si>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</si>
  <si>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</si>
  <si>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</si>
  <si>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</si>
  <si>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</si>
  <si>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</si>
  <si>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</si>
  <si>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</si>
  <si>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</si>
  <si>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</si>
  <si>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</si>
  <si>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</si>
  <si>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</si>
  <si>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</si>
  <si>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</si>
  <si>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</si>
  <si>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</si>
  <si>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</si>
  <si>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</si>
  <si>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</si>
  <si>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</si>
  <si>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</si>
  <si>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</si>
  <si>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</si>
  <si>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</si>
  <si>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</si>
  <si>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</si>
  <si>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</si>
  <si>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</si>
  <si>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</si>
  <si>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</si>
  <si>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</si>
  <si>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</si>
  <si>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</si>
  <si>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</si>
  <si>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</si>
  <si>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</si>
  <si>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</si>
  <si>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</si>
  <si>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</si>
  <si>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</si>
  <si>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</si>
  <si>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</si>
  <si>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</si>
  <si>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</si>
  <si>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</si>
  <si>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</si>
  <si>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</si>
  <si>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</si>
  <si>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</si>
  <si>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</si>
  <si>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</si>
  <si>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</si>
  <si>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</si>
  <si>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</si>
  <si>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</si>
  <si>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</si>
  <si>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</si>
  <si>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</si>
  <si>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</si>
  <si>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</si>
  <si>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</si>
  <si>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</si>
  <si>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</si>
  <si>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</si>
  <si>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</si>
  <si>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</si>
  <si>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</si>
  <si>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</si>
  <si>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</si>
  <si>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</si>
  <si>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</si>
  <si>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</si>
  <si>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</si>
  <si>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</si>
  <si>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</si>
  <si>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</si>
  <si>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</si>
  <si>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</si>
  <si>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</si>
  <si>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</si>
  <si>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</si>
  <si>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</si>
  <si>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</si>
  <si>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</si>
  <si>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</si>
  <si>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</si>
  <si>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</si>
  <si>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</si>
  <si>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</si>
  <si>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</si>
  <si>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</si>
  <si>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</si>
  <si>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</si>
  <si>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</si>
  <si>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</si>
  <si>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</si>
  <si>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</si>
  <si>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</si>
  <si>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</si>
  <si>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</si>
  <si>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</si>
  <si>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</si>
  <si>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</si>
  <si>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</si>
  <si>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</si>
  <si>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</si>
  <si>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</si>
  <si>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</si>
  <si>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</si>
  <si>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</si>
  <si>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</si>
  <si>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</si>
  <si>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</si>
  <si>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</si>
  <si>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</si>
  <si>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</si>
  <si>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</si>
  <si>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</si>
  <si>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</si>
  <si>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</si>
  <si>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</si>
  <si>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</si>
  <si>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</si>
  <si>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</si>
  <si>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</si>
  <si>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</si>
  <si>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</si>
  <si>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</si>
  <si>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</si>
  <si>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</si>
  <si>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</si>
  <si>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</si>
  <si>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</si>
  <si>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人口減少が著しい過疎地においても、地域住民の健康と生命を守るため地域医療を確保する町内の基幹病院としての役割を担っている。このことから「へき地医療拠点病院」また、不採算部門である救急医療に対し「救急告示病院」等様々な指定及び認定を受けている。
また、新型コロナウイルス感染症に対し、感染患者の入院受入、発熱外来等への感染対応をおこなっている。</t>
    <rPh sb="0" eb="2">
      <t>トウイン</t>
    </rPh>
    <rPh sb="3" eb="7">
      <t>ジンコウゲンショウ</t>
    </rPh>
    <rPh sb="8" eb="9">
      <t>イチジル</t>
    </rPh>
    <rPh sb="11" eb="14">
      <t>カソチ</t>
    </rPh>
    <rPh sb="20" eb="22">
      <t>チイキ</t>
    </rPh>
    <rPh sb="22" eb="24">
      <t>ジュウミン</t>
    </rPh>
    <rPh sb="25" eb="27">
      <t>ケンコウ</t>
    </rPh>
    <rPh sb="28" eb="30">
      <t>セイメイ</t>
    </rPh>
    <rPh sb="31" eb="32">
      <t>マモ</t>
    </rPh>
    <rPh sb="35" eb="37">
      <t>チイキ</t>
    </rPh>
    <rPh sb="37" eb="39">
      <t>イリョウ</t>
    </rPh>
    <rPh sb="40" eb="42">
      <t>カクホ</t>
    </rPh>
    <rPh sb="44" eb="46">
      <t>チョウナイ</t>
    </rPh>
    <rPh sb="47" eb="49">
      <t>キカン</t>
    </rPh>
    <rPh sb="49" eb="51">
      <t>ビョウイン</t>
    </rPh>
    <rPh sb="55" eb="57">
      <t>ヤクワリ</t>
    </rPh>
    <rPh sb="58" eb="59">
      <t>ニナ</t>
    </rPh>
    <rPh sb="73" eb="74">
      <t>チ</t>
    </rPh>
    <rPh sb="74" eb="76">
      <t>イリョウ</t>
    </rPh>
    <rPh sb="76" eb="78">
      <t>キョテン</t>
    </rPh>
    <rPh sb="78" eb="80">
      <t>ビョウイン</t>
    </rPh>
    <rPh sb="84" eb="87">
      <t>フサイサン</t>
    </rPh>
    <rPh sb="87" eb="89">
      <t>ブモン</t>
    </rPh>
    <rPh sb="92" eb="94">
      <t>キュウキュウ</t>
    </rPh>
    <rPh sb="94" eb="96">
      <t>イリョウ</t>
    </rPh>
    <rPh sb="97" eb="98">
      <t>タイ</t>
    </rPh>
    <rPh sb="100" eb="102">
      <t>キュウキュウ</t>
    </rPh>
    <rPh sb="102" eb="104">
      <t>コクジ</t>
    </rPh>
    <rPh sb="104" eb="106">
      <t>ビョウイン</t>
    </rPh>
    <rPh sb="107" eb="108">
      <t>トウ</t>
    </rPh>
    <rPh sb="108" eb="110">
      <t>サマザマ</t>
    </rPh>
    <rPh sb="111" eb="113">
      <t>シテイ</t>
    </rPh>
    <rPh sb="113" eb="114">
      <t>オヨ</t>
    </rPh>
    <rPh sb="115" eb="117">
      <t>ニンテイ</t>
    </rPh>
    <rPh sb="118" eb="119">
      <t>ウ</t>
    </rPh>
    <rPh sb="128" eb="130">
      <t>シンガタ</t>
    </rPh>
    <rPh sb="137" eb="140">
      <t>カンセンショウ</t>
    </rPh>
    <rPh sb="141" eb="142">
      <t>タイ</t>
    </rPh>
    <phoneticPr fontId="5"/>
  </si>
  <si>
    <t>　健全な病院経営また安定した医療サービスを行うにおいて欠かせないのが医療従事者でり、地域医療においてはその確保に苦慮しているが、当院では当該年度特にそれが厳しい状態となり、その中での経営を行ったものの、やはり医業収益の大幅な落ち込みを見る結果となった。そのことにより①②③④⑤が悪化した。新型コロナウイルス感染症対応としての発熱外来受診により⑥は増加。医業収益減少と職員定期昇給等による給与費増により⑦は悪化した。材料費の見直しにより昨年度より材料費は減ったものの、医業収益減少の影響で⑧は悪化している。</t>
    <rPh sb="144" eb="146">
      <t>シンガタ</t>
    </rPh>
    <rPh sb="153" eb="156">
      <t>カンセンショウ</t>
    </rPh>
    <rPh sb="156" eb="158">
      <t>タイオウ</t>
    </rPh>
    <rPh sb="162" eb="164">
      <t>ハツネツ</t>
    </rPh>
    <rPh sb="164" eb="166">
      <t>ガイライ</t>
    </rPh>
    <rPh sb="166" eb="168">
      <t>ジュシン</t>
    </rPh>
    <rPh sb="173" eb="175">
      <t>ゾウカ</t>
    </rPh>
    <rPh sb="176" eb="178">
      <t>イギョウ</t>
    </rPh>
    <rPh sb="178" eb="180">
      <t>シュウエキ</t>
    </rPh>
    <rPh sb="180" eb="182">
      <t>ゲンショウ</t>
    </rPh>
    <rPh sb="183" eb="185">
      <t>ショクイン</t>
    </rPh>
    <rPh sb="185" eb="187">
      <t>テイキ</t>
    </rPh>
    <rPh sb="187" eb="189">
      <t>ショウキュウ</t>
    </rPh>
    <rPh sb="189" eb="190">
      <t>トウ</t>
    </rPh>
    <rPh sb="193" eb="195">
      <t>キュウヨ</t>
    </rPh>
    <rPh sb="195" eb="196">
      <t>ヒ</t>
    </rPh>
    <rPh sb="196" eb="197">
      <t>ゾウ</t>
    </rPh>
    <rPh sb="202" eb="204">
      <t>アッカ</t>
    </rPh>
    <rPh sb="207" eb="210">
      <t>ザイリョウヒ</t>
    </rPh>
    <rPh sb="211" eb="213">
      <t>ミナオ</t>
    </rPh>
    <rPh sb="217" eb="219">
      <t>サクネン</t>
    </rPh>
    <rPh sb="219" eb="220">
      <t>ド</t>
    </rPh>
    <rPh sb="222" eb="224">
      <t>ザイリョウ</t>
    </rPh>
    <rPh sb="224" eb="225">
      <t>ヒ</t>
    </rPh>
    <rPh sb="226" eb="227">
      <t>ヘ</t>
    </rPh>
    <rPh sb="233" eb="237">
      <t>イギョウシュウエキ</t>
    </rPh>
    <rPh sb="237" eb="239">
      <t>ゲンショウ</t>
    </rPh>
    <rPh sb="240" eb="242">
      <t>エイキョウ</t>
    </rPh>
    <rPh sb="245" eb="247">
      <t>アッカ</t>
    </rPh>
    <phoneticPr fontId="5"/>
  </si>
  <si>
    <t>②の器械備品原価償却率が高くなり、①の有形固定資産減価償却率とともに平均値を上回ることとなった。建物の老朽化に加え、器械更新が進んでいないものと考えられる。③は例年通り平均値を下回っているものの僅かながら増加傾向にある。資産の更新について計画的に実施する必要がある。</t>
    <rPh sb="2" eb="4">
      <t>キカイ</t>
    </rPh>
    <rPh sb="4" eb="6">
      <t>ビヒン</t>
    </rPh>
    <rPh sb="6" eb="8">
      <t>ゲンカ</t>
    </rPh>
    <rPh sb="8" eb="10">
      <t>ショウキャク</t>
    </rPh>
    <rPh sb="10" eb="11">
      <t>リツ</t>
    </rPh>
    <rPh sb="12" eb="13">
      <t>タカ</t>
    </rPh>
    <rPh sb="19" eb="21">
      <t>ユウケイ</t>
    </rPh>
    <rPh sb="21" eb="23">
      <t>コテイ</t>
    </rPh>
    <rPh sb="23" eb="25">
      <t>シサン</t>
    </rPh>
    <rPh sb="25" eb="30">
      <t>ゲンカショウキャクリツ</t>
    </rPh>
    <rPh sb="38" eb="40">
      <t>ウワマワ</t>
    </rPh>
    <rPh sb="48" eb="50">
      <t>タテモノ</t>
    </rPh>
    <rPh sb="80" eb="83">
      <t>レイネンドオ</t>
    </rPh>
    <rPh sb="84" eb="87">
      <t>ヘイキンチ</t>
    </rPh>
    <rPh sb="88" eb="90">
      <t>シタマワ</t>
    </rPh>
    <rPh sb="97" eb="98">
      <t>ワズ</t>
    </rPh>
    <rPh sb="102" eb="106">
      <t>ゾウカケイコウ</t>
    </rPh>
    <rPh sb="110" eb="112">
      <t>シサン</t>
    </rPh>
    <rPh sb="113" eb="115">
      <t>コウシン</t>
    </rPh>
    <rPh sb="119" eb="122">
      <t>ケイカクテキ</t>
    </rPh>
    <rPh sb="123" eb="125">
      <t>ジッシ</t>
    </rPh>
    <rPh sb="127" eb="129">
      <t>ヒツヨウ</t>
    </rPh>
    <phoneticPr fontId="5"/>
  </si>
  <si>
    <t>　医療従事者減少、コロナ禍での診療制限など様々な要因が重なり医業収益が大幅に落ち込んだ。コロナ禍対策における交付金、補助金による収益があったものの、あくまでも臨時的なものであり、経常的な医業収益をいかに安定させるかが課題である。
　建物、医療器械等保有資産の老朽化が見られ、更新を行なっていかなければならいが、経常収益の落ち込みもあり、難しい状況にある。
　</t>
    <rPh sb="1" eb="3">
      <t>イリョウ</t>
    </rPh>
    <rPh sb="6" eb="8">
      <t>ゲンショウ</t>
    </rPh>
    <rPh sb="12" eb="13">
      <t>カ</t>
    </rPh>
    <rPh sb="15" eb="17">
      <t>シンリョウ</t>
    </rPh>
    <rPh sb="17" eb="19">
      <t>セイゲン</t>
    </rPh>
    <rPh sb="21" eb="23">
      <t>サマザマ</t>
    </rPh>
    <rPh sb="24" eb="26">
      <t>ヨウイン</t>
    </rPh>
    <rPh sb="27" eb="28">
      <t>カサ</t>
    </rPh>
    <rPh sb="30" eb="34">
      <t>イギョウシュウエキ</t>
    </rPh>
    <rPh sb="35" eb="37">
      <t>オオハバ</t>
    </rPh>
    <rPh sb="38" eb="39">
      <t>オ</t>
    </rPh>
    <rPh sb="40" eb="41">
      <t>コ</t>
    </rPh>
    <rPh sb="47" eb="48">
      <t>カ</t>
    </rPh>
    <rPh sb="48" eb="50">
      <t>タイサク</t>
    </rPh>
    <rPh sb="54" eb="57">
      <t>コウフキン</t>
    </rPh>
    <rPh sb="58" eb="61">
      <t>ホジョキン</t>
    </rPh>
    <rPh sb="64" eb="66">
      <t>シュウエキ</t>
    </rPh>
    <rPh sb="79" eb="81">
      <t>リンジ</t>
    </rPh>
    <rPh sb="81" eb="82">
      <t>テキ</t>
    </rPh>
    <rPh sb="89" eb="92">
      <t>ケイジョウテキ</t>
    </rPh>
    <rPh sb="93" eb="95">
      <t>イギョウ</t>
    </rPh>
    <rPh sb="95" eb="97">
      <t>シュウエキ</t>
    </rPh>
    <rPh sb="101" eb="103">
      <t>アンテイ</t>
    </rPh>
    <rPh sb="108" eb="110">
      <t>カダイ</t>
    </rPh>
    <rPh sb="116" eb="118">
      <t>タテモノ</t>
    </rPh>
    <rPh sb="119" eb="123">
      <t>イリョウキカイ</t>
    </rPh>
    <rPh sb="123" eb="124">
      <t>トウ</t>
    </rPh>
    <rPh sb="160" eb="161">
      <t>オ</t>
    </rPh>
    <rPh sb="162" eb="163">
      <t>コ</t>
    </rPh>
    <rPh sb="168" eb="169">
      <t>ムズカ</t>
    </rPh>
    <rPh sb="171" eb="17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</si>
</sst>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84.7</c:v>
                </c:pt>
                <c:pt idx="1">
                  <c:v>79</c:v>
                </c:pt>
                <c:pt idx="2">
                  <c:v>86.5</c:v>
                </c:pt>
                <c:pt idx="3">
                  <c:v>82.1</c:v>
                </c:pt>
                <c:pt idx="4">
                  <c:v>72.599999999999994</c:v>
                </c:pt>
              </c:numCache>
            </c:numRef>
          </c:val>
          <c:extLst>
            <c:ext xmlns:c16="http://schemas.microsoft.com/office/drawing/2014/chart" uri="{C3380CC4-5D6E-409C-BE32-E72D297353CC}">
              <c16:uniqueId val="{00000000-F874-4B1F-9907-AAC3D3F86F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874-4B1F-9907-AAC3D3F86F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5697</c:v>
                </c:pt>
                <c:pt idx="1">
                  <c:v>5990</c:v>
                </c:pt>
                <c:pt idx="2">
                  <c:v>5819</c:v>
                </c:pt>
                <c:pt idx="3">
                  <c:v>5957</c:v>
                </c:pt>
                <c:pt idx="4">
                  <c:v>6545</c:v>
                </c:pt>
              </c:numCache>
            </c:numRef>
          </c:val>
          <c:extLst>
            <c:ext xmlns:c16="http://schemas.microsoft.com/office/drawing/2014/chart" uri="{C3380CC4-5D6E-409C-BE32-E72D297353CC}">
              <c16:uniqueId val="{00000000-34D6-4F91-8A96-4FE88E5137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34D6-4F91-8A96-4FE88E5137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21619</c:v>
                </c:pt>
                <c:pt idx="1">
                  <c:v>21895</c:v>
                </c:pt>
                <c:pt idx="2">
                  <c:v>22207</c:v>
                </c:pt>
                <c:pt idx="3">
                  <c:v>22662</c:v>
                </c:pt>
                <c:pt idx="4">
                  <c:v>22295</c:v>
                </c:pt>
              </c:numCache>
            </c:numRef>
          </c:val>
          <c:extLst>
            <c:ext xmlns:c16="http://schemas.microsoft.com/office/drawing/2014/chart" uri="{C3380CC4-5D6E-409C-BE32-E72D297353CC}">
              <c16:uniqueId val="{00000000-E802-4035-B308-8D04A7CE4F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E802-4035-B308-8D04A7CE4F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11.9</c:v>
                </c:pt>
                <c:pt idx="1">
                  <c:v>14.2</c:v>
                </c:pt>
                <c:pt idx="2">
                  <c:v>12.9</c:v>
                </c:pt>
                <c:pt idx="3">
                  <c:v>8.6</c:v>
                </c:pt>
                <c:pt idx="4">
                  <c:v>16.899999999999999</c:v>
                </c:pt>
              </c:numCache>
            </c:numRef>
          </c:val>
          <c:extLst>
            <c:ext xmlns:c16="http://schemas.microsoft.com/office/drawing/2014/chart" uri="{C3380CC4-5D6E-409C-BE32-E72D297353CC}">
              <c16:uniqueId val="{00000000-17ED-4CC6-9AB7-E7C49AE6EF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7ED-4CC6-9AB7-E7C49AE6EF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82.7</c:v>
                </c:pt>
                <c:pt idx="1">
                  <c:v>81</c:v>
                </c:pt>
                <c:pt idx="2">
                  <c:v>84.1</c:v>
                </c:pt>
                <c:pt idx="3">
                  <c:v>79.3</c:v>
                </c:pt>
                <c:pt idx="4">
                  <c:v>70.5</c:v>
                </c:pt>
              </c:numCache>
            </c:numRef>
          </c:val>
          <c:extLst>
            <c:ext xmlns:c16="http://schemas.microsoft.com/office/drawing/2014/chart" uri="{C3380CC4-5D6E-409C-BE32-E72D297353CC}">
              <c16:uniqueId val="{00000000-FBCB-4B1D-9763-2A245F782B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FBCB-4B1D-9763-2A245F782B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98.3</c:v>
                </c:pt>
                <c:pt idx="1">
                  <c:v>98.5</c:v>
                </c:pt>
                <c:pt idx="2">
                  <c:v>100.4</c:v>
                </c:pt>
                <c:pt idx="3">
                  <c:v>100.5</c:v>
                </c:pt>
                <c:pt idx="4">
                  <c:v>94.8</c:v>
                </c:pt>
              </c:numCache>
            </c:numRef>
          </c:val>
          <c:extLst>
            <c:ext xmlns:c16="http://schemas.microsoft.com/office/drawing/2014/chart" uri="{C3380CC4-5D6E-409C-BE32-E72D297353CC}">
              <c16:uniqueId val="{00000000-A581-4EA7-A546-5B37CF13EE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581-4EA7-A546-5B37CF13EE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65.8</c:v>
                </c:pt>
                <c:pt idx="1">
                  <c:v>67.400000000000006</c:v>
                </c:pt>
                <c:pt idx="2">
                  <c:v>66.900000000000006</c:v>
                </c:pt>
                <c:pt idx="3">
                  <c:v>69.5</c:v>
                </c:pt>
                <c:pt idx="4">
                  <c:v>72.8</c:v>
                </c:pt>
              </c:numCache>
            </c:numRef>
          </c:val>
          <c:extLst>
            <c:ext xmlns:c16="http://schemas.microsoft.com/office/drawing/2014/chart" uri="{C3380CC4-5D6E-409C-BE32-E72D297353CC}">
              <c16:uniqueId val="{00000000-EA52-45AB-9182-F9CC227F69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A52-45AB-9182-F9CC227F69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66.599999999999994</c:v>
                </c:pt>
                <c:pt idx="1">
                  <c:v>68.599999999999994</c:v>
                </c:pt>
                <c:pt idx="2">
                  <c:v>65.099999999999994</c:v>
                </c:pt>
                <c:pt idx="3">
                  <c:v>70.3</c:v>
                </c:pt>
                <c:pt idx="4">
                  <c:v>76.599999999999994</c:v>
                </c:pt>
              </c:numCache>
            </c:numRef>
          </c:val>
          <c:extLst>
            <c:ext xmlns:c16="http://schemas.microsoft.com/office/drawing/2014/chart" uri="{C3380CC4-5D6E-409C-BE32-E72D297353CC}">
              <c16:uniqueId val="{00000000-947E-412C-9DFB-636FB34E57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47E-412C-9DFB-636FB34E57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21213506</c:v>
                </c:pt>
                <c:pt idx="1">
                  <c:v>21569325</c:v>
                </c:pt>
                <c:pt idx="2">
                  <c:v>21583792</c:v>
                </c:pt>
                <c:pt idx="3">
                  <c:v>21927351</c:v>
                </c:pt>
                <c:pt idx="4">
                  <c:v>22044857</c:v>
                </c:pt>
              </c:numCache>
            </c:numRef>
          </c:val>
          <c:extLst>
            <c:ext xmlns:c16="http://schemas.microsoft.com/office/drawing/2014/chart" uri="{C3380CC4-5D6E-409C-BE32-E72D297353CC}">
              <c16:uniqueId val="{00000000-B17F-4963-9BBF-9B79E03827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17F-4963-9BBF-9B79E03827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c:v>
                </c:pt>
                <c:pt idx="1">
                  <c:v>8.4</c:v>
                </c:pt>
                <c:pt idx="2">
                  <c:v>9.4</c:v>
                </c:pt>
                <c:pt idx="3">
                  <c:v>10.1</c:v>
                </c:pt>
                <c:pt idx="4">
                  <c:v>10.8</c:v>
                </c:pt>
              </c:numCache>
            </c:numRef>
          </c:val>
          <c:extLst>
            <c:ext xmlns:c16="http://schemas.microsoft.com/office/drawing/2014/chart" uri="{C3380CC4-5D6E-409C-BE32-E72D297353CC}">
              <c16:uniqueId val="{00000000-23BC-4AE1-9419-5037F2F173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3BC-4AE1-9419-5037F2F173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81.099999999999994</c:v>
                </c:pt>
                <c:pt idx="1">
                  <c:v>83.6</c:v>
                </c:pt>
                <c:pt idx="2">
                  <c:v>77.099999999999994</c:v>
                </c:pt>
                <c:pt idx="3">
                  <c:v>88.3</c:v>
                </c:pt>
                <c:pt idx="4">
                  <c:v>99.5</c:v>
                </c:pt>
              </c:numCache>
            </c:numRef>
          </c:val>
          <c:extLst>
            <c:ext xmlns:c16="http://schemas.microsoft.com/office/drawing/2014/chart" uri="{C3380CC4-5D6E-409C-BE32-E72D297353CC}">
              <c16:uniqueId val="{00000000-31EA-4C1D-A47F-CBEBF38E72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31EA-4C1D-A47F-CBEBF38E72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S1" zoomScale="75" zoomScaleNormal="7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愛媛県久万高原町　国保病院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30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へ</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77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7650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3667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第１種該当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43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25</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68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43</v>
      </c>
      <c r="NK20" s="99"/>
      <c r="NL20" s="99"/>
      <c r="NM20" s="99"/>
      <c r="NN20" s="99"/>
      <c r="NO20" s="99"/>
      <c r="NP20" s="99"/>
      <c r="NQ20" s="99"/>
      <c r="NR20" s="99"/>
      <c r="NS20" s="99"/>
      <c r="NT20" s="99"/>
      <c r="NU20" s="99"/>
      <c r="NV20" s="99"/>
      <c r="NW20" s="99"/>
      <c r="NX20" s="99"/>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179</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3"/>
      <c r="NK23" s="94"/>
      <c r="NL23" s="94"/>
      <c r="NM23" s="94"/>
      <c r="NN23" s="94"/>
      <c r="NO23" s="94"/>
      <c r="NP23" s="94"/>
      <c r="NQ23" s="94"/>
      <c r="NR23" s="94"/>
      <c r="NS23" s="94"/>
      <c r="NT23" s="94"/>
      <c r="NU23" s="94"/>
      <c r="NV23" s="94"/>
      <c r="NW23" s="94"/>
      <c r="NX23" s="9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3"/>
      <c r="NK24" s="94"/>
      <c r="NL24" s="94"/>
      <c r="NM24" s="94"/>
      <c r="NN24" s="94"/>
      <c r="NO24" s="94"/>
      <c r="NP24" s="94"/>
      <c r="NQ24" s="94"/>
      <c r="NR24" s="94"/>
      <c r="NS24" s="94"/>
      <c r="NT24" s="94"/>
      <c r="NU24" s="94"/>
      <c r="NV24" s="94"/>
      <c r="NW24" s="94"/>
      <c r="NX24" s="9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3"/>
      <c r="NK25" s="94"/>
      <c r="NL25" s="94"/>
      <c r="NM25" s="94"/>
      <c r="NN25" s="94"/>
      <c r="NO25" s="94"/>
      <c r="NP25" s="94"/>
      <c r="NQ25" s="94"/>
      <c r="NR25" s="94"/>
      <c r="NS25" s="94"/>
      <c r="NT25" s="94"/>
      <c r="NU25" s="94"/>
      <c r="NV25" s="94"/>
      <c r="NW25" s="94"/>
      <c r="NX25" s="9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3"/>
      <c r="NK26" s="94"/>
      <c r="NL26" s="94"/>
      <c r="NM26" s="94"/>
      <c r="NN26" s="94"/>
      <c r="NO26" s="94"/>
      <c r="NP26" s="94"/>
      <c r="NQ26" s="94"/>
      <c r="NR26" s="94"/>
      <c r="NS26" s="94"/>
      <c r="NT26" s="94"/>
      <c r="NU26" s="94"/>
      <c r="NV26" s="94"/>
      <c r="NW26" s="94"/>
      <c r="NX26" s="9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3"/>
      <c r="NK27" s="94"/>
      <c r="NL27" s="94"/>
      <c r="NM27" s="94"/>
      <c r="NN27" s="94"/>
      <c r="NO27" s="94"/>
      <c r="NP27" s="94"/>
      <c r="NQ27" s="94"/>
      <c r="NR27" s="94"/>
      <c r="NS27" s="94"/>
      <c r="NT27" s="94"/>
      <c r="NU27" s="94"/>
      <c r="NV27" s="94"/>
      <c r="NW27" s="94"/>
      <c r="NX27" s="9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3"/>
      <c r="NK28" s="94"/>
      <c r="NL28" s="94"/>
      <c r="NM28" s="94"/>
      <c r="NN28" s="94"/>
      <c r="NO28" s="94"/>
      <c r="NP28" s="94"/>
      <c r="NQ28" s="94"/>
      <c r="NR28" s="94"/>
      <c r="NS28" s="94"/>
      <c r="NT28" s="94"/>
      <c r="NU28" s="94"/>
      <c r="NV28" s="94"/>
      <c r="NW28" s="94"/>
      <c r="NX28" s="9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3"/>
      <c r="NK29" s="94"/>
      <c r="NL29" s="94"/>
      <c r="NM29" s="94"/>
      <c r="NN29" s="94"/>
      <c r="NO29" s="94"/>
      <c r="NP29" s="94"/>
      <c r="NQ29" s="94"/>
      <c r="NR29" s="94"/>
      <c r="NS29" s="94"/>
      <c r="NT29" s="94"/>
      <c r="NU29" s="94"/>
      <c r="NV29" s="94"/>
      <c r="NW29" s="94"/>
      <c r="NX29" s="9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3"/>
      <c r="NK30" s="94"/>
      <c r="NL30" s="94"/>
      <c r="NM30" s="94"/>
      <c r="NN30" s="94"/>
      <c r="NO30" s="94"/>
      <c r="NP30" s="94"/>
      <c r="NQ30" s="94"/>
      <c r="NR30" s="94"/>
      <c r="NS30" s="94"/>
      <c r="NT30" s="94"/>
      <c r="NU30" s="94"/>
      <c r="NV30" s="94"/>
      <c r="NW30" s="94"/>
      <c r="NX30" s="9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3"/>
      <c r="NK31" s="94"/>
      <c r="NL31" s="94"/>
      <c r="NM31" s="94"/>
      <c r="NN31" s="94"/>
      <c r="NO31" s="94"/>
      <c r="NP31" s="94"/>
      <c r="NQ31" s="94"/>
      <c r="NR31" s="94"/>
      <c r="NS31" s="94"/>
      <c r="NT31" s="94"/>
      <c r="NU31" s="94"/>
      <c r="NV31" s="94"/>
      <c r="NW31" s="94"/>
      <c r="NX31" s="95"/>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3"/>
      <c r="NK32" s="94"/>
      <c r="NL32" s="94"/>
      <c r="NM32" s="94"/>
      <c r="NN32" s="94"/>
      <c r="NO32" s="94"/>
      <c r="NP32" s="94"/>
      <c r="NQ32" s="94"/>
      <c r="NR32" s="94"/>
      <c r="NS32" s="94"/>
      <c r="NT32" s="94"/>
      <c r="NU32" s="94"/>
      <c r="NV32" s="94"/>
      <c r="NW32" s="94"/>
      <c r="NX32" s="95"/>
      <c r="OC32" s="16" t="s">
        <v>56</v>
      </c>
    </row>
    <row r="33" spans="1:393" ht="13.5" customHeight="1" x14ac:dyDescent="0.15">
      <c r="A33" s="2"/>
      <c r="B33" s="14"/>
      <c r="D33" s="2"/>
      <c r="E33" s="2"/>
      <c r="F33" s="2"/>
      <c r="G33" s="86" t="s">
        <v>57</v>
      </c>
      <c r="H33" s="86"/>
      <c r="I33" s="86"/>
      <c r="J33" s="86"/>
      <c r="K33" s="86"/>
      <c r="L33" s="86"/>
      <c r="M33" s="86"/>
      <c r="N33" s="86"/>
      <c r="O33" s="86"/>
      <c r="P33" s="69">
        <f>データ!AI7</f>
        <v>98.3</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94.8</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82.7</v>
      </c>
      <c r="DE33" s="70"/>
      <c r="DF33" s="70"/>
      <c r="DG33" s="70"/>
      <c r="DH33" s="70"/>
      <c r="DI33" s="70"/>
      <c r="DJ33" s="70"/>
      <c r="DK33" s="70"/>
      <c r="DL33" s="70"/>
      <c r="DM33" s="70"/>
      <c r="DN33" s="70"/>
      <c r="DO33" s="70"/>
      <c r="DP33" s="70"/>
      <c r="DQ33" s="70"/>
      <c r="DR33" s="71"/>
      <c r="DS33" s="69">
        <f>データ!AU7</f>
        <v>81</v>
      </c>
      <c r="DT33" s="70"/>
      <c r="DU33" s="70"/>
      <c r="DV33" s="70"/>
      <c r="DW33" s="70"/>
      <c r="DX33" s="70"/>
      <c r="DY33" s="70"/>
      <c r="DZ33" s="70"/>
      <c r="EA33" s="70"/>
      <c r="EB33" s="70"/>
      <c r="EC33" s="70"/>
      <c r="ED33" s="70"/>
      <c r="EE33" s="70"/>
      <c r="EF33" s="70"/>
      <c r="EG33" s="71"/>
      <c r="EH33" s="69">
        <f>データ!AV7</f>
        <v>84.1</v>
      </c>
      <c r="EI33" s="70"/>
      <c r="EJ33" s="70"/>
      <c r="EK33" s="70"/>
      <c r="EL33" s="70"/>
      <c r="EM33" s="70"/>
      <c r="EN33" s="70"/>
      <c r="EO33" s="70"/>
      <c r="EP33" s="70"/>
      <c r="EQ33" s="70"/>
      <c r="ER33" s="70"/>
      <c r="ES33" s="70"/>
      <c r="ET33" s="70"/>
      <c r="EU33" s="70"/>
      <c r="EV33" s="71"/>
      <c r="EW33" s="69">
        <f>データ!AW7</f>
        <v>79.3</v>
      </c>
      <c r="EX33" s="70"/>
      <c r="EY33" s="70"/>
      <c r="EZ33" s="70"/>
      <c r="FA33" s="70"/>
      <c r="FB33" s="70"/>
      <c r="FC33" s="70"/>
      <c r="FD33" s="70"/>
      <c r="FE33" s="70"/>
      <c r="FF33" s="70"/>
      <c r="FG33" s="70"/>
      <c r="FH33" s="70"/>
      <c r="FI33" s="70"/>
      <c r="FJ33" s="70"/>
      <c r="FK33" s="71"/>
      <c r="FL33" s="69">
        <f>データ!AX7</f>
        <v>70.5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11.9</v>
      </c>
      <c r="GS33" s="70"/>
      <c r="GT33" s="70"/>
      <c r="GU33" s="70"/>
      <c r="GV33" s="70"/>
      <c r="GW33" s="70"/>
      <c r="GX33" s="70"/>
      <c r="GY33" s="70"/>
      <c r="GZ33" s="70"/>
      <c r="HA33" s="70"/>
      <c r="HB33" s="70"/>
      <c r="HC33" s="70"/>
      <c r="HD33" s="70"/>
      <c r="HE33" s="70"/>
      <c r="HF33" s="71"/>
      <c r="HG33" s="69">
        <f>データ!BF7</f>
        <v>14.2</v>
      </c>
      <c r="HH33" s="70"/>
      <c r="HI33" s="70"/>
      <c r="HJ33" s="70"/>
      <c r="HK33" s="70"/>
      <c r="HL33" s="70"/>
      <c r="HM33" s="70"/>
      <c r="HN33" s="70"/>
      <c r="HO33" s="70"/>
      <c r="HP33" s="70"/>
      <c r="HQ33" s="70"/>
      <c r="HR33" s="70"/>
      <c r="HS33" s="70"/>
      <c r="HT33" s="70"/>
      <c r="HU33" s="71"/>
      <c r="HV33" s="69">
        <f>データ!BG7</f>
        <v>12.9</v>
      </c>
      <c r="HW33" s="70"/>
      <c r="HX33" s="70"/>
      <c r="HY33" s="70"/>
      <c r="HZ33" s="70"/>
      <c r="IA33" s="70"/>
      <c r="IB33" s="70"/>
      <c r="IC33" s="70"/>
      <c r="ID33" s="70"/>
      <c r="IE33" s="70"/>
      <c r="IF33" s="70"/>
      <c r="IG33" s="70"/>
      <c r="IH33" s="70"/>
      <c r="II33" s="70"/>
      <c r="IJ33" s="71"/>
      <c r="IK33" s="69">
        <f>データ!BH7</f>
        <v>8.6</v>
      </c>
      <c r="IL33" s="70"/>
      <c r="IM33" s="70"/>
      <c r="IN33" s="70"/>
      <c r="IO33" s="70"/>
      <c r="IP33" s="70"/>
      <c r="IQ33" s="70"/>
      <c r="IR33" s="70"/>
      <c r="IS33" s="70"/>
      <c r="IT33" s="70"/>
      <c r="IU33" s="70"/>
      <c r="IV33" s="70"/>
      <c r="IW33" s="70"/>
      <c r="IX33" s="70"/>
      <c r="IY33" s="71"/>
      <c r="IZ33" s="69">
        <f>データ!BI7</f>
        <v>16.899999999999999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84.7</v>
      </c>
      <c r="KG33" s="70"/>
      <c r="KH33" s="70"/>
      <c r="KI33" s="70"/>
      <c r="KJ33" s="70"/>
      <c r="KK33" s="70"/>
      <c r="KL33" s="70"/>
      <c r="KM33" s="70"/>
      <c r="KN33" s="70"/>
      <c r="KO33" s="70"/>
      <c r="KP33" s="70"/>
      <c r="KQ33" s="70"/>
      <c r="KR33" s="70"/>
      <c r="KS33" s="70"/>
      <c r="KT33" s="71"/>
      <c r="KU33" s="69">
        <f>データ!BQ7</f>
        <v>79</v>
      </c>
      <c r="KV33" s="70"/>
      <c r="KW33" s="70"/>
      <c r="KX33" s="70"/>
      <c r="KY33" s="70"/>
      <c r="KZ33" s="70"/>
      <c r="LA33" s="70"/>
      <c r="LB33" s="70"/>
      <c r="LC33" s="70"/>
      <c r="LD33" s="70"/>
      <c r="LE33" s="70"/>
      <c r="LF33" s="70"/>
      <c r="LG33" s="70"/>
      <c r="LH33" s="70"/>
      <c r="LI33" s="71"/>
      <c r="LJ33" s="69">
        <f>データ!BR7</f>
        <v>86.5</v>
      </c>
      <c r="LK33" s="70"/>
      <c r="LL33" s="70"/>
      <c r="LM33" s="70"/>
      <c r="LN33" s="70"/>
      <c r="LO33" s="70"/>
      <c r="LP33" s="70"/>
      <c r="LQ33" s="70"/>
      <c r="LR33" s="70"/>
      <c r="LS33" s="70"/>
      <c r="LT33" s="70"/>
      <c r="LU33" s="70"/>
      <c r="LV33" s="70"/>
      <c r="LW33" s="70"/>
      <c r="LX33" s="71"/>
      <c r="LY33" s="69">
        <f>データ!BS7</f>
        <v>82.1</v>
      </c>
      <c r="LZ33" s="70"/>
      <c r="MA33" s="70"/>
      <c r="MB33" s="70"/>
      <c r="MC33" s="70"/>
      <c r="MD33" s="70"/>
      <c r="ME33" s="70"/>
      <c r="MF33" s="70"/>
      <c r="MG33" s="70"/>
      <c r="MH33" s="70"/>
      <c r="MI33" s="70"/>
      <c r="MJ33" s="70"/>
      <c r="MK33" s="70"/>
      <c r="ML33" s="70"/>
      <c r="MM33" s="71"/>
      <c r="MN33" s="69">
        <f>データ!BT7</f>
        <v>72.599999999999994</v>
      </c>
      <c r="MO33" s="70"/>
      <c r="MP33" s="70"/>
      <c r="MQ33" s="70"/>
      <c r="MR33" s="70"/>
      <c r="MS33" s="70"/>
      <c r="MT33" s="70"/>
      <c r="MU33" s="70"/>
      <c r="MV33" s="70"/>
      <c r="MW33" s="70"/>
      <c r="MX33" s="70"/>
      <c r="MY33" s="70"/>
      <c r="MZ33" s="70"/>
      <c r="NA33" s="70"/>
      <c r="NB33" s="71"/>
      <c r="ND33" s="2"/>
      <c r="NE33" s="2"/>
      <c r="NF33" s="2"/>
      <c r="NG33" s="2"/>
      <c r="NH33" s="15"/>
      <c r="NI33" s="2"/>
      <c r="NJ33" s="93"/>
      <c r="NK33" s="94"/>
      <c r="NL33" s="94"/>
      <c r="NM33" s="94"/>
      <c r="NN33" s="94"/>
      <c r="NO33" s="94"/>
      <c r="NP33" s="94"/>
      <c r="NQ33" s="94"/>
      <c r="NR33" s="94"/>
      <c r="NS33" s="94"/>
      <c r="NT33" s="94"/>
      <c r="NU33" s="94"/>
      <c r="NV33" s="94"/>
      <c r="NW33" s="94"/>
      <c r="NX33" s="95"/>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61</v>
      </c>
      <c r="NK35" s="99"/>
      <c r="NL35" s="99"/>
      <c r="NM35" s="99"/>
      <c r="NN35" s="99"/>
      <c r="NO35" s="99"/>
      <c r="NP35" s="99"/>
      <c r="NQ35" s="99"/>
      <c r="NR35" s="99"/>
      <c r="NS35" s="99"/>
      <c r="NT35" s="99"/>
      <c r="NU35" s="99"/>
      <c r="NV35" s="99"/>
      <c r="NW35" s="99"/>
      <c r="NX35" s="99"/>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0"/>
      <c r="NK36" s="100"/>
      <c r="NL36" s="100"/>
      <c r="NM36" s="100"/>
      <c r="NN36" s="100"/>
      <c r="NO36" s="100"/>
      <c r="NP36" s="100"/>
      <c r="NQ36" s="100"/>
      <c r="NR36" s="100"/>
      <c r="NS36" s="100"/>
      <c r="NT36" s="100"/>
      <c r="NU36" s="100"/>
      <c r="NV36" s="100"/>
      <c r="NW36" s="100"/>
      <c r="NX36" s="100"/>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3" t="s">
        <v>180</v>
      </c>
      <c r="NK39" s="94"/>
      <c r="NL39" s="94"/>
      <c r="NM39" s="94"/>
      <c r="NN39" s="94"/>
      <c r="NO39" s="94"/>
      <c r="NP39" s="94"/>
      <c r="NQ39" s="94"/>
      <c r="NR39" s="94"/>
      <c r="NS39" s="94"/>
      <c r="NT39" s="94"/>
      <c r="NU39" s="94"/>
      <c r="NV39" s="94"/>
      <c r="NW39" s="94"/>
      <c r="NX39" s="95"/>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3"/>
      <c r="NK40" s="94"/>
      <c r="NL40" s="94"/>
      <c r="NM40" s="94"/>
      <c r="NN40" s="94"/>
      <c r="NO40" s="94"/>
      <c r="NP40" s="94"/>
      <c r="NQ40" s="94"/>
      <c r="NR40" s="94"/>
      <c r="NS40" s="94"/>
      <c r="NT40" s="94"/>
      <c r="NU40" s="94"/>
      <c r="NV40" s="94"/>
      <c r="NW40" s="94"/>
      <c r="NX40" s="95"/>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3"/>
      <c r="NK41" s="94"/>
      <c r="NL41" s="94"/>
      <c r="NM41" s="94"/>
      <c r="NN41" s="94"/>
      <c r="NO41" s="94"/>
      <c r="NP41" s="94"/>
      <c r="NQ41" s="94"/>
      <c r="NR41" s="94"/>
      <c r="NS41" s="94"/>
      <c r="NT41" s="94"/>
      <c r="NU41" s="94"/>
      <c r="NV41" s="94"/>
      <c r="NW41" s="94"/>
      <c r="NX41" s="95"/>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3"/>
      <c r="NK42" s="94"/>
      <c r="NL42" s="94"/>
      <c r="NM42" s="94"/>
      <c r="NN42" s="94"/>
      <c r="NO42" s="94"/>
      <c r="NP42" s="94"/>
      <c r="NQ42" s="94"/>
      <c r="NR42" s="94"/>
      <c r="NS42" s="94"/>
      <c r="NT42" s="94"/>
      <c r="NU42" s="94"/>
      <c r="NV42" s="94"/>
      <c r="NW42" s="94"/>
      <c r="NX42" s="95"/>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3"/>
      <c r="NK43" s="94"/>
      <c r="NL43" s="94"/>
      <c r="NM43" s="94"/>
      <c r="NN43" s="94"/>
      <c r="NO43" s="94"/>
      <c r="NP43" s="94"/>
      <c r="NQ43" s="94"/>
      <c r="NR43" s="94"/>
      <c r="NS43" s="94"/>
      <c r="NT43" s="94"/>
      <c r="NU43" s="94"/>
      <c r="NV43" s="94"/>
      <c r="NW43" s="94"/>
      <c r="NX43" s="95"/>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3"/>
      <c r="NK44" s="94"/>
      <c r="NL44" s="94"/>
      <c r="NM44" s="94"/>
      <c r="NN44" s="94"/>
      <c r="NO44" s="94"/>
      <c r="NP44" s="94"/>
      <c r="NQ44" s="94"/>
      <c r="NR44" s="94"/>
      <c r="NS44" s="94"/>
      <c r="NT44" s="94"/>
      <c r="NU44" s="94"/>
      <c r="NV44" s="94"/>
      <c r="NW44" s="94"/>
      <c r="NX44" s="95"/>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3"/>
      <c r="NK45" s="94"/>
      <c r="NL45" s="94"/>
      <c r="NM45" s="94"/>
      <c r="NN45" s="94"/>
      <c r="NO45" s="94"/>
      <c r="NP45" s="94"/>
      <c r="NQ45" s="94"/>
      <c r="NR45" s="94"/>
      <c r="NS45" s="94"/>
      <c r="NT45" s="94"/>
      <c r="NU45" s="94"/>
      <c r="NV45" s="94"/>
      <c r="NW45" s="94"/>
      <c r="NX45" s="95"/>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3"/>
      <c r="NK46" s="94"/>
      <c r="NL46" s="94"/>
      <c r="NM46" s="94"/>
      <c r="NN46" s="94"/>
      <c r="NO46" s="94"/>
      <c r="NP46" s="94"/>
      <c r="NQ46" s="94"/>
      <c r="NR46" s="94"/>
      <c r="NS46" s="94"/>
      <c r="NT46" s="94"/>
      <c r="NU46" s="94"/>
      <c r="NV46" s="94"/>
      <c r="NW46" s="94"/>
      <c r="NX46" s="95"/>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3"/>
      <c r="NK47" s="94"/>
      <c r="NL47" s="94"/>
      <c r="NM47" s="94"/>
      <c r="NN47" s="94"/>
      <c r="NO47" s="94"/>
      <c r="NP47" s="94"/>
      <c r="NQ47" s="94"/>
      <c r="NR47" s="94"/>
      <c r="NS47" s="94"/>
      <c r="NT47" s="94"/>
      <c r="NU47" s="94"/>
      <c r="NV47" s="94"/>
      <c r="NW47" s="94"/>
      <c r="NX47" s="95"/>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3"/>
      <c r="NK48" s="94"/>
      <c r="NL48" s="94"/>
      <c r="NM48" s="94"/>
      <c r="NN48" s="94"/>
      <c r="NO48" s="94"/>
      <c r="NP48" s="94"/>
      <c r="NQ48" s="94"/>
      <c r="NR48" s="94"/>
      <c r="NS48" s="94"/>
      <c r="NT48" s="94"/>
      <c r="NU48" s="94"/>
      <c r="NV48" s="94"/>
      <c r="NW48" s="94"/>
      <c r="NX48" s="95"/>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3"/>
      <c r="NK49" s="94"/>
      <c r="NL49" s="94"/>
      <c r="NM49" s="94"/>
      <c r="NN49" s="94"/>
      <c r="NO49" s="94"/>
      <c r="NP49" s="94"/>
      <c r="NQ49" s="94"/>
      <c r="NR49" s="94"/>
      <c r="NS49" s="94"/>
      <c r="NT49" s="94"/>
      <c r="NU49" s="94"/>
      <c r="NV49" s="94"/>
      <c r="NW49" s="94"/>
      <c r="NX49" s="95"/>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3"/>
      <c r="NK50" s="94"/>
      <c r="NL50" s="94"/>
      <c r="NM50" s="94"/>
      <c r="NN50" s="94"/>
      <c r="NO50" s="94"/>
      <c r="NP50" s="94"/>
      <c r="NQ50" s="94"/>
      <c r="NR50" s="94"/>
      <c r="NS50" s="94"/>
      <c r="NT50" s="94"/>
      <c r="NU50" s="94"/>
      <c r="NV50" s="94"/>
      <c r="NW50" s="94"/>
      <c r="NX50" s="95"/>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3" t="s">
        <v>181</v>
      </c>
      <c r="NK54" s="94"/>
      <c r="NL54" s="94"/>
      <c r="NM54" s="94"/>
      <c r="NN54" s="94"/>
      <c r="NO54" s="94"/>
      <c r="NP54" s="94"/>
      <c r="NQ54" s="94"/>
      <c r="NR54" s="94"/>
      <c r="NS54" s="94"/>
      <c r="NT54" s="94"/>
      <c r="NU54" s="94"/>
      <c r="NV54" s="94"/>
      <c r="NW54" s="94"/>
      <c r="NX54" s="95"/>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21619</v>
      </c>
      <c r="Q55" s="88"/>
      <c r="R55" s="88"/>
      <c r="S55" s="88"/>
      <c r="T55" s="88"/>
      <c r="U55" s="88"/>
      <c r="V55" s="88"/>
      <c r="W55" s="88"/>
      <c r="X55" s="88"/>
      <c r="Y55" s="88"/>
      <c r="Z55" s="88"/>
      <c r="AA55" s="88"/>
      <c r="AB55" s="88"/>
      <c r="AC55" s="88"/>
      <c r="AD55" s="89"/>
      <c r="AE55" s="87">
        <f>データ!CB7</f>
        <v>21895</v>
      </c>
      <c r="AF55" s="88"/>
      <c r="AG55" s="88"/>
      <c r="AH55" s="88"/>
      <c r="AI55" s="88"/>
      <c r="AJ55" s="88"/>
      <c r="AK55" s="88"/>
      <c r="AL55" s="88"/>
      <c r="AM55" s="88"/>
      <c r="AN55" s="88"/>
      <c r="AO55" s="88"/>
      <c r="AP55" s="88"/>
      <c r="AQ55" s="88"/>
      <c r="AR55" s="88"/>
      <c r="AS55" s="89"/>
      <c r="AT55" s="87">
        <f>データ!CC7</f>
        <v>22207</v>
      </c>
      <c r="AU55" s="88"/>
      <c r="AV55" s="88"/>
      <c r="AW55" s="88"/>
      <c r="AX55" s="88"/>
      <c r="AY55" s="88"/>
      <c r="AZ55" s="88"/>
      <c r="BA55" s="88"/>
      <c r="BB55" s="88"/>
      <c r="BC55" s="88"/>
      <c r="BD55" s="88"/>
      <c r="BE55" s="88"/>
      <c r="BF55" s="88"/>
      <c r="BG55" s="88"/>
      <c r="BH55" s="89"/>
      <c r="BI55" s="87">
        <f>データ!CD7</f>
        <v>22662</v>
      </c>
      <c r="BJ55" s="88"/>
      <c r="BK55" s="88"/>
      <c r="BL55" s="88"/>
      <c r="BM55" s="88"/>
      <c r="BN55" s="88"/>
      <c r="BO55" s="88"/>
      <c r="BP55" s="88"/>
      <c r="BQ55" s="88"/>
      <c r="BR55" s="88"/>
      <c r="BS55" s="88"/>
      <c r="BT55" s="88"/>
      <c r="BU55" s="88"/>
      <c r="BV55" s="88"/>
      <c r="BW55" s="89"/>
      <c r="BX55" s="87">
        <f>データ!CE7</f>
        <v>22295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5697</v>
      </c>
      <c r="DE55" s="88"/>
      <c r="DF55" s="88"/>
      <c r="DG55" s="88"/>
      <c r="DH55" s="88"/>
      <c r="DI55" s="88"/>
      <c r="DJ55" s="88"/>
      <c r="DK55" s="88"/>
      <c r="DL55" s="88"/>
      <c r="DM55" s="88"/>
      <c r="DN55" s="88"/>
      <c r="DO55" s="88"/>
      <c r="DP55" s="88"/>
      <c r="DQ55" s="88"/>
      <c r="DR55" s="89"/>
      <c r="DS55" s="87">
        <f>データ!CM7</f>
        <v>5990</v>
      </c>
      <c r="DT55" s="88"/>
      <c r="DU55" s="88"/>
      <c r="DV55" s="88"/>
      <c r="DW55" s="88"/>
      <c r="DX55" s="88"/>
      <c r="DY55" s="88"/>
      <c r="DZ55" s="88"/>
      <c r="EA55" s="88"/>
      <c r="EB55" s="88"/>
      <c r="EC55" s="88"/>
      <c r="ED55" s="88"/>
      <c r="EE55" s="88"/>
      <c r="EF55" s="88"/>
      <c r="EG55" s="89"/>
      <c r="EH55" s="87">
        <f>データ!CN7</f>
        <v>5819</v>
      </c>
      <c r="EI55" s="88"/>
      <c r="EJ55" s="88"/>
      <c r="EK55" s="88"/>
      <c r="EL55" s="88"/>
      <c r="EM55" s="88"/>
      <c r="EN55" s="88"/>
      <c r="EO55" s="88"/>
      <c r="EP55" s="88"/>
      <c r="EQ55" s="88"/>
      <c r="ER55" s="88"/>
      <c r="ES55" s="88"/>
      <c r="ET55" s="88"/>
      <c r="EU55" s="88"/>
      <c r="EV55" s="89"/>
      <c r="EW55" s="87">
        <f>データ!CO7</f>
        <v>5957</v>
      </c>
      <c r="EX55" s="88"/>
      <c r="EY55" s="88"/>
      <c r="EZ55" s="88"/>
      <c r="FA55" s="88"/>
      <c r="FB55" s="88"/>
      <c r="FC55" s="88"/>
      <c r="FD55" s="88"/>
      <c r="FE55" s="88"/>
      <c r="FF55" s="88"/>
      <c r="FG55" s="88"/>
      <c r="FH55" s="88"/>
      <c r="FI55" s="88"/>
      <c r="FJ55" s="88"/>
      <c r="FK55" s="89"/>
      <c r="FL55" s="87">
        <f>データ!CP7</f>
        <v>6545</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81.099999999999994</v>
      </c>
      <c r="GS55" s="70"/>
      <c r="GT55" s="70"/>
      <c r="GU55" s="70"/>
      <c r="GV55" s="70"/>
      <c r="GW55" s="70"/>
      <c r="GX55" s="70"/>
      <c r="GY55" s="70"/>
      <c r="GZ55" s="70"/>
      <c r="HA55" s="70"/>
      <c r="HB55" s="70"/>
      <c r="HC55" s="70"/>
      <c r="HD55" s="70"/>
      <c r="HE55" s="70"/>
      <c r="HF55" s="71"/>
      <c r="HG55" s="69">
        <f>データ!CX7</f>
        <v>83.6</v>
      </c>
      <c r="HH55" s="70"/>
      <c r="HI55" s="70"/>
      <c r="HJ55" s="70"/>
      <c r="HK55" s="70"/>
      <c r="HL55" s="70"/>
      <c r="HM55" s="70"/>
      <c r="HN55" s="70"/>
      <c r="HO55" s="70"/>
      <c r="HP55" s="70"/>
      <c r="HQ55" s="70"/>
      <c r="HR55" s="70"/>
      <c r="HS55" s="70"/>
      <c r="HT55" s="70"/>
      <c r="HU55" s="71"/>
      <c r="HV55" s="69">
        <f>データ!CY7</f>
        <v>77.099999999999994</v>
      </c>
      <c r="HW55" s="70"/>
      <c r="HX55" s="70"/>
      <c r="HY55" s="70"/>
      <c r="HZ55" s="70"/>
      <c r="IA55" s="70"/>
      <c r="IB55" s="70"/>
      <c r="IC55" s="70"/>
      <c r="ID55" s="70"/>
      <c r="IE55" s="70"/>
      <c r="IF55" s="70"/>
      <c r="IG55" s="70"/>
      <c r="IH55" s="70"/>
      <c r="II55" s="70"/>
      <c r="IJ55" s="71"/>
      <c r="IK55" s="69">
        <f>データ!CZ7</f>
        <v>88.3</v>
      </c>
      <c r="IL55" s="70"/>
      <c r="IM55" s="70"/>
      <c r="IN55" s="70"/>
      <c r="IO55" s="70"/>
      <c r="IP55" s="70"/>
      <c r="IQ55" s="70"/>
      <c r="IR55" s="70"/>
      <c r="IS55" s="70"/>
      <c r="IT55" s="70"/>
      <c r="IU55" s="70"/>
      <c r="IV55" s="70"/>
      <c r="IW55" s="70"/>
      <c r="IX55" s="70"/>
      <c r="IY55" s="71"/>
      <c r="IZ55" s="69">
        <f>データ!DA7</f>
        <v>99.5</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9</v>
      </c>
      <c r="KG55" s="70"/>
      <c r="KH55" s="70"/>
      <c r="KI55" s="70"/>
      <c r="KJ55" s="70"/>
      <c r="KK55" s="70"/>
      <c r="KL55" s="70"/>
      <c r="KM55" s="70"/>
      <c r="KN55" s="70"/>
      <c r="KO55" s="70"/>
      <c r="KP55" s="70"/>
      <c r="KQ55" s="70"/>
      <c r="KR55" s="70"/>
      <c r="KS55" s="70"/>
      <c r="KT55" s="71"/>
      <c r="KU55" s="69">
        <f>データ!DI7</f>
        <v>8.4</v>
      </c>
      <c r="KV55" s="70"/>
      <c r="KW55" s="70"/>
      <c r="KX55" s="70"/>
      <c r="KY55" s="70"/>
      <c r="KZ55" s="70"/>
      <c r="LA55" s="70"/>
      <c r="LB55" s="70"/>
      <c r="LC55" s="70"/>
      <c r="LD55" s="70"/>
      <c r="LE55" s="70"/>
      <c r="LF55" s="70"/>
      <c r="LG55" s="70"/>
      <c r="LH55" s="70"/>
      <c r="LI55" s="71"/>
      <c r="LJ55" s="69">
        <f>データ!DJ7</f>
        <v>9.4</v>
      </c>
      <c r="LK55" s="70"/>
      <c r="LL55" s="70"/>
      <c r="LM55" s="70"/>
      <c r="LN55" s="70"/>
      <c r="LO55" s="70"/>
      <c r="LP55" s="70"/>
      <c r="LQ55" s="70"/>
      <c r="LR55" s="70"/>
      <c r="LS55" s="70"/>
      <c r="LT55" s="70"/>
      <c r="LU55" s="70"/>
      <c r="LV55" s="70"/>
      <c r="LW55" s="70"/>
      <c r="LX55" s="71"/>
      <c r="LY55" s="69">
        <f>データ!DK7</f>
        <v>10.1</v>
      </c>
      <c r="LZ55" s="70"/>
      <c r="MA55" s="70"/>
      <c r="MB55" s="70"/>
      <c r="MC55" s="70"/>
      <c r="MD55" s="70"/>
      <c r="ME55" s="70"/>
      <c r="MF55" s="70"/>
      <c r="MG55" s="70"/>
      <c r="MH55" s="70"/>
      <c r="MI55" s="70"/>
      <c r="MJ55" s="70"/>
      <c r="MK55" s="70"/>
      <c r="ML55" s="70"/>
      <c r="MM55" s="71"/>
      <c r="MN55" s="69">
        <f>データ!DL7</f>
        <v>10.8</v>
      </c>
      <c r="MO55" s="70"/>
      <c r="MP55" s="70"/>
      <c r="MQ55" s="70"/>
      <c r="MR55" s="70"/>
      <c r="MS55" s="70"/>
      <c r="MT55" s="70"/>
      <c r="MU55" s="70"/>
      <c r="MV55" s="70"/>
      <c r="MW55" s="70"/>
      <c r="MX55" s="70"/>
      <c r="MY55" s="70"/>
      <c r="MZ55" s="70"/>
      <c r="NA55" s="70"/>
      <c r="NB55" s="71"/>
      <c r="NC55" s="2"/>
      <c r="ND55" s="2"/>
      <c r="NE55" s="2"/>
      <c r="NF55" s="2"/>
      <c r="NG55" s="2"/>
      <c r="NH55" s="15"/>
      <c r="NI55" s="2"/>
      <c r="NJ55" s="93"/>
      <c r="NK55" s="94"/>
      <c r="NL55" s="94"/>
      <c r="NM55" s="94"/>
      <c r="NN55" s="94"/>
      <c r="NO55" s="94"/>
      <c r="NP55" s="94"/>
      <c r="NQ55" s="94"/>
      <c r="NR55" s="94"/>
      <c r="NS55" s="94"/>
      <c r="NT55" s="94"/>
      <c r="NU55" s="94"/>
      <c r="NV55" s="94"/>
      <c r="NW55" s="94"/>
      <c r="NX55" s="95"/>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3"/>
      <c r="NK56" s="94"/>
      <c r="NL56" s="94"/>
      <c r="NM56" s="94"/>
      <c r="NN56" s="94"/>
      <c r="NO56" s="94"/>
      <c r="NP56" s="94"/>
      <c r="NQ56" s="94"/>
      <c r="NR56" s="94"/>
      <c r="NS56" s="94"/>
      <c r="NT56" s="94"/>
      <c r="NU56" s="94"/>
      <c r="NV56" s="94"/>
      <c r="NW56" s="94"/>
      <c r="NX56" s="9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3"/>
      <c r="NK57" s="94"/>
      <c r="NL57" s="94"/>
      <c r="NM57" s="94"/>
      <c r="NN57" s="94"/>
      <c r="NO57" s="94"/>
      <c r="NP57" s="94"/>
      <c r="NQ57" s="94"/>
      <c r="NR57" s="94"/>
      <c r="NS57" s="94"/>
      <c r="NT57" s="94"/>
      <c r="NU57" s="94"/>
      <c r="NV57" s="94"/>
      <c r="NW57" s="94"/>
      <c r="NX57" s="9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3"/>
      <c r="NK58" s="94"/>
      <c r="NL58" s="94"/>
      <c r="NM58" s="94"/>
      <c r="NN58" s="94"/>
      <c r="NO58" s="94"/>
      <c r="NP58" s="94"/>
      <c r="NQ58" s="94"/>
      <c r="NR58" s="94"/>
      <c r="NS58" s="94"/>
      <c r="NT58" s="94"/>
      <c r="NU58" s="94"/>
      <c r="NV58" s="94"/>
      <c r="NW58" s="94"/>
      <c r="NX58" s="9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3"/>
      <c r="NK59" s="94"/>
      <c r="NL59" s="94"/>
      <c r="NM59" s="94"/>
      <c r="NN59" s="94"/>
      <c r="NO59" s="94"/>
      <c r="NP59" s="94"/>
      <c r="NQ59" s="94"/>
      <c r="NR59" s="94"/>
      <c r="NS59" s="94"/>
      <c r="NT59" s="94"/>
      <c r="NU59" s="94"/>
      <c r="NV59" s="94"/>
      <c r="NW59" s="94"/>
      <c r="NX59" s="9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3"/>
      <c r="NK60" s="94"/>
      <c r="NL60" s="94"/>
      <c r="NM60" s="94"/>
      <c r="NN60" s="94"/>
      <c r="NO60" s="94"/>
      <c r="NP60" s="94"/>
      <c r="NQ60" s="94"/>
      <c r="NR60" s="94"/>
      <c r="NS60" s="94"/>
      <c r="NT60" s="94"/>
      <c r="NU60" s="94"/>
      <c r="NV60" s="94"/>
      <c r="NW60" s="94"/>
      <c r="NX60" s="9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3"/>
      <c r="NK61" s="94"/>
      <c r="NL61" s="94"/>
      <c r="NM61" s="94"/>
      <c r="NN61" s="94"/>
      <c r="NO61" s="94"/>
      <c r="NP61" s="94"/>
      <c r="NQ61" s="94"/>
      <c r="NR61" s="94"/>
      <c r="NS61" s="94"/>
      <c r="NT61" s="94"/>
      <c r="NU61" s="94"/>
      <c r="NV61" s="94"/>
      <c r="NW61" s="94"/>
      <c r="NX61" s="95"/>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3"/>
      <c r="NK62" s="94"/>
      <c r="NL62" s="94"/>
      <c r="NM62" s="94"/>
      <c r="NN62" s="94"/>
      <c r="NO62" s="94"/>
      <c r="NP62" s="94"/>
      <c r="NQ62" s="94"/>
      <c r="NR62" s="94"/>
      <c r="NS62" s="94"/>
      <c r="NT62" s="94"/>
      <c r="NU62" s="94"/>
      <c r="NV62" s="94"/>
      <c r="NW62" s="94"/>
      <c r="NX62" s="9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3"/>
      <c r="NK63" s="94"/>
      <c r="NL63" s="94"/>
      <c r="NM63" s="94"/>
      <c r="NN63" s="94"/>
      <c r="NO63" s="94"/>
      <c r="NP63" s="94"/>
      <c r="NQ63" s="94"/>
      <c r="NR63" s="94"/>
      <c r="NS63" s="94"/>
      <c r="NT63" s="94"/>
      <c r="NU63" s="94"/>
      <c r="NV63" s="94"/>
      <c r="NW63" s="94"/>
      <c r="NX63" s="9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3"/>
      <c r="NK64" s="94"/>
      <c r="NL64" s="94"/>
      <c r="NM64" s="94"/>
      <c r="NN64" s="94"/>
      <c r="NO64" s="94"/>
      <c r="NP64" s="94"/>
      <c r="NQ64" s="94"/>
      <c r="NR64" s="94"/>
      <c r="NS64" s="94"/>
      <c r="NT64" s="94"/>
      <c r="NU64" s="94"/>
      <c r="NV64" s="94"/>
      <c r="NW64" s="94"/>
      <c r="NX64" s="9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3"/>
      <c r="NK65" s="94"/>
      <c r="NL65" s="94"/>
      <c r="NM65" s="94"/>
      <c r="NN65" s="94"/>
      <c r="NO65" s="94"/>
      <c r="NP65" s="94"/>
      <c r="NQ65" s="94"/>
      <c r="NR65" s="94"/>
      <c r="NS65" s="94"/>
      <c r="NT65" s="94"/>
      <c r="NU65" s="94"/>
      <c r="NV65" s="94"/>
      <c r="NW65" s="94"/>
      <c r="NX65" s="9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3"/>
      <c r="NK66" s="94"/>
      <c r="NL66" s="94"/>
      <c r="NM66" s="94"/>
      <c r="NN66" s="94"/>
      <c r="NO66" s="94"/>
      <c r="NP66" s="94"/>
      <c r="NQ66" s="94"/>
      <c r="NR66" s="94"/>
      <c r="NS66" s="94"/>
      <c r="NT66" s="94"/>
      <c r="NU66" s="94"/>
      <c r="NV66" s="94"/>
      <c r="NW66" s="94"/>
      <c r="NX66" s="9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182</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65.8</v>
      </c>
      <c r="V79" s="64"/>
      <c r="W79" s="64"/>
      <c r="X79" s="64"/>
      <c r="Y79" s="64"/>
      <c r="Z79" s="64"/>
      <c r="AA79" s="64"/>
      <c r="AB79" s="64"/>
      <c r="AC79" s="64"/>
      <c r="AD79" s="64"/>
      <c r="AE79" s="64"/>
      <c r="AF79" s="64"/>
      <c r="AG79" s="64"/>
      <c r="AH79" s="64"/>
      <c r="AI79" s="64"/>
      <c r="AJ79" s="64"/>
      <c r="AK79" s="64"/>
      <c r="AL79" s="64"/>
      <c r="AM79" s="64"/>
      <c r="AN79" s="64">
        <f>データ!DT7</f>
        <v>67.400000000000006</v>
      </c>
      <c r="AO79" s="64"/>
      <c r="AP79" s="64"/>
      <c r="AQ79" s="64"/>
      <c r="AR79" s="64"/>
      <c r="AS79" s="64"/>
      <c r="AT79" s="64"/>
      <c r="AU79" s="64"/>
      <c r="AV79" s="64"/>
      <c r="AW79" s="64"/>
      <c r="AX79" s="64"/>
      <c r="AY79" s="64"/>
      <c r="AZ79" s="64"/>
      <c r="BA79" s="64"/>
      <c r="BB79" s="64"/>
      <c r="BC79" s="64"/>
      <c r="BD79" s="64"/>
      <c r="BE79" s="64"/>
      <c r="BF79" s="64"/>
      <c r="BG79" s="64">
        <f>データ!DU7</f>
        <v>66.900000000000006</v>
      </c>
      <c r="BH79" s="64"/>
      <c r="BI79" s="64"/>
      <c r="BJ79" s="64"/>
      <c r="BK79" s="64"/>
      <c r="BL79" s="64"/>
      <c r="BM79" s="64"/>
      <c r="BN79" s="64"/>
      <c r="BO79" s="64"/>
      <c r="BP79" s="64"/>
      <c r="BQ79" s="64"/>
      <c r="BR79" s="64"/>
      <c r="BS79" s="64"/>
      <c r="BT79" s="64"/>
      <c r="BU79" s="64"/>
      <c r="BV79" s="64"/>
      <c r="BW79" s="64"/>
      <c r="BX79" s="64"/>
      <c r="BY79" s="64"/>
      <c r="BZ79" s="64">
        <f>データ!DV7</f>
        <v>69.5</v>
      </c>
      <c r="CA79" s="64"/>
      <c r="CB79" s="64"/>
      <c r="CC79" s="64"/>
      <c r="CD79" s="64"/>
      <c r="CE79" s="64"/>
      <c r="CF79" s="64"/>
      <c r="CG79" s="64"/>
      <c r="CH79" s="64"/>
      <c r="CI79" s="64"/>
      <c r="CJ79" s="64"/>
      <c r="CK79" s="64"/>
      <c r="CL79" s="64"/>
      <c r="CM79" s="64"/>
      <c r="CN79" s="64"/>
      <c r="CO79" s="64"/>
      <c r="CP79" s="64"/>
      <c r="CQ79" s="64"/>
      <c r="CR79" s="64"/>
      <c r="CS79" s="64">
        <f>データ!DW7</f>
        <v>72.8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66.599999999999994</v>
      </c>
      <c r="EP79" s="64"/>
      <c r="EQ79" s="64"/>
      <c r="ER79" s="64"/>
      <c r="ES79" s="64"/>
      <c r="ET79" s="64"/>
      <c r="EU79" s="64"/>
      <c r="EV79" s="64"/>
      <c r="EW79" s="64"/>
      <c r="EX79" s="64"/>
      <c r="EY79" s="64"/>
      <c r="EZ79" s="64"/>
      <c r="FA79" s="64"/>
      <c r="FB79" s="64"/>
      <c r="FC79" s="64"/>
      <c r="FD79" s="64"/>
      <c r="FE79" s="64"/>
      <c r="FF79" s="64"/>
      <c r="FG79" s="64"/>
      <c r="FH79" s="64">
        <f>データ!EE7</f>
        <v>68.599999999999994</v>
      </c>
      <c r="FI79" s="64"/>
      <c r="FJ79" s="64"/>
      <c r="FK79" s="64"/>
      <c r="FL79" s="64"/>
      <c r="FM79" s="64"/>
      <c r="FN79" s="64"/>
      <c r="FO79" s="64"/>
      <c r="FP79" s="64"/>
      <c r="FQ79" s="64"/>
      <c r="FR79" s="64"/>
      <c r="FS79" s="64"/>
      <c r="FT79" s="64"/>
      <c r="FU79" s="64"/>
      <c r="FV79" s="64"/>
      <c r="FW79" s="64"/>
      <c r="FX79" s="64"/>
      <c r="FY79" s="64"/>
      <c r="FZ79" s="64"/>
      <c r="GA79" s="64">
        <f>データ!EF7</f>
        <v>65.099999999999994</v>
      </c>
      <c r="GB79" s="64"/>
      <c r="GC79" s="64"/>
      <c r="GD79" s="64"/>
      <c r="GE79" s="64"/>
      <c r="GF79" s="64"/>
      <c r="GG79" s="64"/>
      <c r="GH79" s="64"/>
      <c r="GI79" s="64"/>
      <c r="GJ79" s="64"/>
      <c r="GK79" s="64"/>
      <c r="GL79" s="64"/>
      <c r="GM79" s="64"/>
      <c r="GN79" s="64"/>
      <c r="GO79" s="64"/>
      <c r="GP79" s="64"/>
      <c r="GQ79" s="64"/>
      <c r="GR79" s="64"/>
      <c r="GS79" s="64"/>
      <c r="GT79" s="64">
        <f>データ!EG7</f>
        <v>70.3</v>
      </c>
      <c r="GU79" s="64"/>
      <c r="GV79" s="64"/>
      <c r="GW79" s="64"/>
      <c r="GX79" s="64"/>
      <c r="GY79" s="64"/>
      <c r="GZ79" s="64"/>
      <c r="HA79" s="64"/>
      <c r="HB79" s="64"/>
      <c r="HC79" s="64"/>
      <c r="HD79" s="64"/>
      <c r="HE79" s="64"/>
      <c r="HF79" s="64"/>
      <c r="HG79" s="64"/>
      <c r="HH79" s="64"/>
      <c r="HI79" s="64"/>
      <c r="HJ79" s="64"/>
      <c r="HK79" s="64"/>
      <c r="HL79" s="64"/>
      <c r="HM79" s="64">
        <f>データ!EH7</f>
        <v>76.599999999999994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21213506</v>
      </c>
      <c r="JK79" s="62"/>
      <c r="JL79" s="62"/>
      <c r="JM79" s="62"/>
      <c r="JN79" s="62"/>
      <c r="JO79" s="62"/>
      <c r="JP79" s="62"/>
      <c r="JQ79" s="62"/>
      <c r="JR79" s="62"/>
      <c r="JS79" s="62"/>
      <c r="JT79" s="62"/>
      <c r="JU79" s="62"/>
      <c r="JV79" s="62"/>
      <c r="JW79" s="62"/>
      <c r="JX79" s="62"/>
      <c r="JY79" s="62"/>
      <c r="JZ79" s="62"/>
      <c r="KA79" s="62"/>
      <c r="KB79" s="62"/>
      <c r="KC79" s="62">
        <f>データ!EP7</f>
        <v>21569325</v>
      </c>
      <c r="KD79" s="62"/>
      <c r="KE79" s="62"/>
      <c r="KF79" s="62"/>
      <c r="KG79" s="62"/>
      <c r="KH79" s="62"/>
      <c r="KI79" s="62"/>
      <c r="KJ79" s="62"/>
      <c r="KK79" s="62"/>
      <c r="KL79" s="62"/>
      <c r="KM79" s="62"/>
      <c r="KN79" s="62"/>
      <c r="KO79" s="62"/>
      <c r="KP79" s="62"/>
      <c r="KQ79" s="62"/>
      <c r="KR79" s="62"/>
      <c r="KS79" s="62"/>
      <c r="KT79" s="62"/>
      <c r="KU79" s="62"/>
      <c r="KV79" s="62">
        <f>データ!EQ7</f>
        <v>21583792</v>
      </c>
      <c r="KW79" s="62"/>
      <c r="KX79" s="62"/>
      <c r="KY79" s="62"/>
      <c r="KZ79" s="62"/>
      <c r="LA79" s="62"/>
      <c r="LB79" s="62"/>
      <c r="LC79" s="62"/>
      <c r="LD79" s="62"/>
      <c r="LE79" s="62"/>
      <c r="LF79" s="62"/>
      <c r="LG79" s="62"/>
      <c r="LH79" s="62"/>
      <c r="LI79" s="62"/>
      <c r="LJ79" s="62"/>
      <c r="LK79" s="62"/>
      <c r="LL79" s="62"/>
      <c r="LM79" s="62"/>
      <c r="LN79" s="62"/>
      <c r="LO79" s="62">
        <f>データ!ER7</f>
        <v>21927351</v>
      </c>
      <c r="LP79" s="62"/>
      <c r="LQ79" s="62"/>
      <c r="LR79" s="62"/>
      <c r="LS79" s="62"/>
      <c r="LT79" s="62"/>
      <c r="LU79" s="62"/>
      <c r="LV79" s="62"/>
      <c r="LW79" s="62"/>
      <c r="LX79" s="62"/>
      <c r="LY79" s="62"/>
      <c r="LZ79" s="62"/>
      <c r="MA79" s="62"/>
      <c r="MB79" s="62"/>
      <c r="MC79" s="62"/>
      <c r="MD79" s="62"/>
      <c r="ME79" s="62"/>
      <c r="MF79" s="62"/>
      <c r="MG79" s="62"/>
      <c r="MH79" s="62">
        <f>データ!ES7</f>
        <v>22044857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MMvwgqKf8ugeXEUv/B577lAl+OkbmX1G/oatfJbQ3zyUJpkH2/6hXgbq9g7gLT7UDZDVmOs0nKbaEQurHD92A==" saltValue="iwufK37k7DVwHM/ZF78pU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52" t="s">
        <v>110</v>
      </c>
      <c r="AU4" s="145"/>
      <c r="AV4" s="145"/>
      <c r="AW4" s="145"/>
      <c r="AX4" s="145"/>
      <c r="AY4" s="145"/>
      <c r="AZ4" s="145"/>
      <c r="BA4" s="145"/>
      <c r="BB4" s="145"/>
      <c r="BC4" s="145"/>
      <c r="BD4" s="145"/>
      <c r="BE4" s="152"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52"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156</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157</v>
      </c>
      <c r="EO5" s="47" t="s">
        <v>144</v>
      </c>
      <c r="EP5" s="47" t="s">
        <v>145</v>
      </c>
      <c r="EQ5" s="47" t="s">
        <v>158</v>
      </c>
      <c r="ER5" s="47" t="s">
        <v>147</v>
      </c>
      <c r="ES5" s="47" t="s">
        <v>148</v>
      </c>
      <c r="ET5" s="47" t="s">
        <v>149</v>
      </c>
      <c r="EU5" s="47" t="s">
        <v>150</v>
      </c>
      <c r="EV5" s="47" t="s">
        <v>151</v>
      </c>
      <c r="EW5" s="47" t="s">
        <v>152</v>
      </c>
      <c r="EX5" s="47" t="s">
        <v>153</v>
      </c>
      <c r="EY5" s="47" t="s">
        <v>154</v>
      </c>
    </row>
    <row r="6" spans="1:155" s="52" customFormat="1" x14ac:dyDescent="0.15">
      <c r="A6" s="33" t="s">
        <v>159</v>
      </c>
      <c r="B6" s="48">
        <f>B8</f>
        <v>2021</v>
      </c>
      <c r="C6" s="48">
        <f t="shared" ref="C6:M6" si="2">C8</f>
        <v>383864</v>
      </c>
      <c r="D6" s="48">
        <f t="shared" si="2"/>
        <v>46</v>
      </c>
      <c r="E6" s="48">
        <f t="shared" si="2"/>
        <v>6</v>
      </c>
      <c r="F6" s="48">
        <f t="shared" si="2"/>
        <v>0</v>
      </c>
      <c r="G6" s="48">
        <f t="shared" si="2"/>
        <v>1</v>
      </c>
      <c r="H6" s="149" t="str">
        <f>IF(H8&lt;&gt;I8,H8,"")&amp;IF(I8&lt;&gt;J8,I8,"")&amp;"　"&amp;J8</f>
        <v>愛媛県久万高原町　国保病院</v>
      </c>
      <c r="I6" s="150"/>
      <c r="J6" s="151"/>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9</v>
      </c>
      <c r="R6" s="48" t="str">
        <f t="shared" si="3"/>
        <v>-</v>
      </c>
      <c r="S6" s="48" t="str">
        <f t="shared" si="3"/>
        <v>ド</v>
      </c>
      <c r="T6" s="48" t="str">
        <f t="shared" si="3"/>
        <v>救 臨 へ</v>
      </c>
      <c r="U6" s="49">
        <f>U8</f>
        <v>7650</v>
      </c>
      <c r="V6" s="49">
        <f>V8</f>
        <v>3667</v>
      </c>
      <c r="W6" s="48" t="str">
        <f>W8</f>
        <v>第１種該当</v>
      </c>
      <c r="X6" s="48" t="str">
        <f t="shared" ref="X6" si="4">X8</f>
        <v>-</v>
      </c>
      <c r="Y6" s="48" t="str">
        <f t="shared" si="3"/>
        <v>１０：１</v>
      </c>
      <c r="Z6" s="49">
        <f t="shared" si="3"/>
        <v>47</v>
      </c>
      <c r="AA6" s="49">
        <f t="shared" si="3"/>
        <v>30</v>
      </c>
      <c r="AB6" s="49" t="str">
        <f t="shared" si="3"/>
        <v>-</v>
      </c>
      <c r="AC6" s="49" t="str">
        <f t="shared" si="3"/>
        <v>-</v>
      </c>
      <c r="AD6" s="49" t="str">
        <f t="shared" si="3"/>
        <v>-</v>
      </c>
      <c r="AE6" s="49">
        <f t="shared" si="3"/>
        <v>77</v>
      </c>
      <c r="AF6" s="49">
        <f t="shared" si="3"/>
        <v>43</v>
      </c>
      <c r="AG6" s="49">
        <f t="shared" si="3"/>
        <v>25</v>
      </c>
      <c r="AH6" s="49">
        <f t="shared" si="3"/>
        <v>68</v>
      </c>
      <c r="AI6" s="50">
        <f>IF(AI8="-",NA(),AI8)</f>
        <v>98.3</v>
      </c>
      <c r="AJ6" s="50">
        <f t="shared" ref="AJ6:AR6" si="5">IF(AJ8="-",NA(),AJ8)</f>
        <v>98.5</v>
      </c>
      <c r="AK6" s="50">
        <f t="shared" si="5"/>
        <v>100.4</v>
      </c>
      <c r="AL6" s="50">
        <f t="shared" si="5"/>
        <v>100.5</v>
      </c>
      <c r="AM6" s="50">
        <f t="shared" si="5"/>
        <v>94.8</v>
      </c>
      <c r="AN6" s="50">
        <f t="shared" si="5"/>
        <v>98.2</v>
      </c>
      <c r="AO6" s="50">
        <f t="shared" si="5"/>
        <v>97.5</v>
      </c>
      <c r="AP6" s="50">
        <f t="shared" si="5"/>
        <v>97.7</v>
      </c>
      <c r="AQ6" s="50">
        <f t="shared" si="5"/>
        <v>100.7</v>
      </c>
      <c r="AR6" s="50">
        <f t="shared" si="5"/>
        <v>103.6</v>
      </c>
      <c r="AS6" s="50" t="str">
        <f>IF(AS8="-","【-】","【"&amp;SUBSTITUTE(TEXT(AS8,"#,##0.0"),"-","△")&amp;"】")</f>
        <v>【106.2】</v>
      </c>
      <c r="AT6" s="50">
        <f>IF(AT8="-",NA(),AT8)</f>
        <v>82.7</v>
      </c>
      <c r="AU6" s="50">
        <f t="shared" ref="AU6:BC6" si="6">IF(AU8="-",NA(),AU8)</f>
        <v>81</v>
      </c>
      <c r="AV6" s="50">
        <f t="shared" si="6"/>
        <v>84.1</v>
      </c>
      <c r="AW6" s="50">
        <f t="shared" si="6"/>
        <v>79.3</v>
      </c>
      <c r="AX6" s="50">
        <f t="shared" si="6"/>
        <v>70.5</v>
      </c>
      <c r="AY6" s="50">
        <f t="shared" si="6"/>
        <v>78.099999999999994</v>
      </c>
      <c r="AZ6" s="50">
        <f t="shared" si="6"/>
        <v>77</v>
      </c>
      <c r="BA6" s="50">
        <f t="shared" si="6"/>
        <v>77.099999999999994</v>
      </c>
      <c r="BB6" s="50">
        <f t="shared" si="6"/>
        <v>73.8</v>
      </c>
      <c r="BC6" s="50">
        <f t="shared" si="6"/>
        <v>75.5</v>
      </c>
      <c r="BD6" s="50" t="str">
        <f>IF(BD8="-","【-】","【"&amp;SUBSTITUTE(TEXT(BD8,"#,##0.0"),"-","△")&amp;"】")</f>
        <v>【86.6】</v>
      </c>
      <c r="BE6" s="50">
        <f>IF(BE8="-",NA(),BE8)</f>
        <v>11.9</v>
      </c>
      <c r="BF6" s="50">
        <f t="shared" ref="BF6:BN6" si="7">IF(BF8="-",NA(),BF8)</f>
        <v>14.2</v>
      </c>
      <c r="BG6" s="50">
        <f t="shared" si="7"/>
        <v>12.9</v>
      </c>
      <c r="BH6" s="50">
        <f t="shared" si="7"/>
        <v>8.6</v>
      </c>
      <c r="BI6" s="50">
        <f t="shared" si="7"/>
        <v>16.899999999999999</v>
      </c>
      <c r="BJ6" s="50">
        <f t="shared" si="7"/>
        <v>114.4</v>
      </c>
      <c r="BK6" s="50">
        <f t="shared" si="7"/>
        <v>117</v>
      </c>
      <c r="BL6" s="50">
        <f t="shared" si="7"/>
        <v>118.8</v>
      </c>
      <c r="BM6" s="50">
        <f t="shared" si="7"/>
        <v>136</v>
      </c>
      <c r="BN6" s="50">
        <f t="shared" si="7"/>
        <v>131.30000000000001</v>
      </c>
      <c r="BO6" s="50" t="str">
        <f>IF(BO8="-","【-】","【"&amp;SUBSTITUTE(TEXT(BO8,"#,##0.0"),"-","△")&amp;"】")</f>
        <v>【70.7】</v>
      </c>
      <c r="BP6" s="50">
        <f>IF(BP8="-",NA(),BP8)</f>
        <v>84.7</v>
      </c>
      <c r="BQ6" s="50">
        <f t="shared" ref="BQ6:BY6" si="8">IF(BQ8="-",NA(),BQ8)</f>
        <v>79</v>
      </c>
      <c r="BR6" s="50">
        <f t="shared" si="8"/>
        <v>86.5</v>
      </c>
      <c r="BS6" s="50">
        <f t="shared" si="8"/>
        <v>82.1</v>
      </c>
      <c r="BT6" s="50">
        <f t="shared" si="8"/>
        <v>72.599999999999994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21619</v>
      </c>
      <c r="CB6" s="51">
        <f t="shared" ref="CB6:CJ6" si="9">IF(CB8="-",NA(),CB8)</f>
        <v>21895</v>
      </c>
      <c r="CC6" s="51">
        <f t="shared" si="9"/>
        <v>22207</v>
      </c>
      <c r="CD6" s="51">
        <f t="shared" si="9"/>
        <v>22662</v>
      </c>
      <c r="CE6" s="51">
        <f t="shared" si="9"/>
        <v>22295</v>
      </c>
      <c r="CF6" s="51">
        <f t="shared" si="9"/>
        <v>25249</v>
      </c>
      <c r="CG6" s="51">
        <f t="shared" si="9"/>
        <v>25711</v>
      </c>
      <c r="CH6" s="51">
        <f t="shared" si="9"/>
        <v>26415</v>
      </c>
      <c r="CI6" s="51">
        <f t="shared" si="9"/>
        <v>27227</v>
      </c>
      <c r="CJ6" s="51">
        <f t="shared" si="9"/>
        <v>28176</v>
      </c>
      <c r="CK6" s="50" t="str">
        <f>IF(CK8="-","【-】","【"&amp;SUBSTITUTE(TEXT(CK8,"#,##0"),"-","△")&amp;"】")</f>
        <v>【59,287】</v>
      </c>
      <c r="CL6" s="51">
        <f>IF(CL8="-",NA(),CL8)</f>
        <v>5697</v>
      </c>
      <c r="CM6" s="51">
        <f t="shared" ref="CM6:CU6" si="10">IF(CM8="-",NA(),CM8)</f>
        <v>5990</v>
      </c>
      <c r="CN6" s="51">
        <f t="shared" si="10"/>
        <v>5819</v>
      </c>
      <c r="CO6" s="51">
        <f t="shared" si="10"/>
        <v>5957</v>
      </c>
      <c r="CP6" s="51">
        <f t="shared" si="10"/>
        <v>6545</v>
      </c>
      <c r="CQ6" s="51">
        <f t="shared" si="10"/>
        <v>8852</v>
      </c>
      <c r="CR6" s="51">
        <f t="shared" si="10"/>
        <v>9060</v>
      </c>
      <c r="CS6" s="51">
        <f t="shared" si="10"/>
        <v>9135</v>
      </c>
      <c r="CT6" s="51">
        <f t="shared" si="10"/>
        <v>9509</v>
      </c>
      <c r="CU6" s="51">
        <f t="shared" si="10"/>
        <v>9548</v>
      </c>
      <c r="CV6" s="50" t="str">
        <f>IF(CV8="-","【-】","【"&amp;SUBSTITUTE(TEXT(CV8,"#,##0"),"-","△")&amp;"】")</f>
        <v>【17,202】</v>
      </c>
      <c r="CW6" s="50">
        <f>IF(CW8="-",NA(),CW8)</f>
        <v>81.099999999999994</v>
      </c>
      <c r="CX6" s="50">
        <f t="shared" ref="CX6:DF6" si="11">IF(CX8="-",NA(),CX8)</f>
        <v>83.6</v>
      </c>
      <c r="CY6" s="50">
        <f t="shared" si="11"/>
        <v>77.099999999999994</v>
      </c>
      <c r="CZ6" s="50">
        <f t="shared" si="11"/>
        <v>88.3</v>
      </c>
      <c r="DA6" s="50">
        <f t="shared" si="11"/>
        <v>99.5</v>
      </c>
      <c r="DB6" s="50">
        <f t="shared" si="11"/>
        <v>70.3</v>
      </c>
      <c r="DC6" s="50">
        <f t="shared" si="11"/>
        <v>71.099999999999994</v>
      </c>
      <c r="DD6" s="50">
        <f t="shared" si="11"/>
        <v>72</v>
      </c>
      <c r="DE6" s="50">
        <f t="shared" si="11"/>
        <v>77.7</v>
      </c>
      <c r="DF6" s="50">
        <f t="shared" si="11"/>
        <v>75.7</v>
      </c>
      <c r="DG6" s="50" t="str">
        <f>IF(DG8="-","【-】","【"&amp;SUBSTITUTE(TEXT(DG8,"#,##0.0"),"-","△")&amp;"】")</f>
        <v>【56.4】</v>
      </c>
      <c r="DH6" s="50">
        <f>IF(DH8="-",NA(),DH8)</f>
        <v>9</v>
      </c>
      <c r="DI6" s="50">
        <f t="shared" ref="DI6:DQ6" si="12">IF(DI8="-",NA(),DI8)</f>
        <v>8.4</v>
      </c>
      <c r="DJ6" s="50">
        <f t="shared" si="12"/>
        <v>9.4</v>
      </c>
      <c r="DK6" s="50">
        <f t="shared" si="12"/>
        <v>10.1</v>
      </c>
      <c r="DL6" s="50">
        <f t="shared" si="12"/>
        <v>10.8</v>
      </c>
      <c r="DM6" s="50">
        <f t="shared" si="12"/>
        <v>17</v>
      </c>
      <c r="DN6" s="50">
        <f t="shared" si="12"/>
        <v>16.5</v>
      </c>
      <c r="DO6" s="50">
        <f t="shared" si="12"/>
        <v>16</v>
      </c>
      <c r="DP6" s="50">
        <f t="shared" si="12"/>
        <v>15.7</v>
      </c>
      <c r="DQ6" s="50">
        <f t="shared" si="12"/>
        <v>14.6</v>
      </c>
      <c r="DR6" s="50" t="str">
        <f>IF(DR8="-","【-】","【"&amp;SUBSTITUTE(TEXT(DR8,"#,##0.0"),"-","△")&amp;"】")</f>
        <v>【24.8】</v>
      </c>
      <c r="DS6" s="50">
        <f>IF(DS8="-",NA(),DS8)</f>
        <v>65.8</v>
      </c>
      <c r="DT6" s="50">
        <f t="shared" ref="DT6:EB6" si="13">IF(DT8="-",NA(),DT8)</f>
        <v>67.400000000000006</v>
      </c>
      <c r="DU6" s="50">
        <f t="shared" si="13"/>
        <v>66.900000000000006</v>
      </c>
      <c r="DV6" s="50">
        <f t="shared" si="13"/>
        <v>69.5</v>
      </c>
      <c r="DW6" s="50">
        <f t="shared" si="13"/>
        <v>72.8</v>
      </c>
      <c r="DX6" s="50">
        <f t="shared" si="13"/>
        <v>53.8</v>
      </c>
      <c r="DY6" s="50">
        <f t="shared" si="13"/>
        <v>56.1</v>
      </c>
      <c r="DZ6" s="50">
        <f t="shared" si="13"/>
        <v>56.4</v>
      </c>
      <c r="EA6" s="50">
        <f t="shared" si="13"/>
        <v>56.9</v>
      </c>
      <c r="EB6" s="50">
        <f t="shared" si="13"/>
        <v>58.3</v>
      </c>
      <c r="EC6" s="50" t="str">
        <f>IF(EC8="-","【-】","【"&amp;SUBSTITUTE(TEXT(EC8,"#,##0.0"),"-","△")&amp;"】")</f>
        <v>【56.0】</v>
      </c>
      <c r="ED6" s="50">
        <f>IF(ED8="-",NA(),ED8)</f>
        <v>66.599999999999994</v>
      </c>
      <c r="EE6" s="50">
        <f t="shared" ref="EE6:EM6" si="14">IF(EE8="-",NA(),EE8)</f>
        <v>68.599999999999994</v>
      </c>
      <c r="EF6" s="50">
        <f t="shared" si="14"/>
        <v>65.099999999999994</v>
      </c>
      <c r="EG6" s="50">
        <f t="shared" si="14"/>
        <v>70.3</v>
      </c>
      <c r="EH6" s="50">
        <f t="shared" si="14"/>
        <v>76.599999999999994</v>
      </c>
      <c r="EI6" s="50">
        <f t="shared" si="14"/>
        <v>71</v>
      </c>
      <c r="EJ6" s="50">
        <f t="shared" si="14"/>
        <v>73.2</v>
      </c>
      <c r="EK6" s="50">
        <f t="shared" si="14"/>
        <v>73.400000000000006</v>
      </c>
      <c r="EL6" s="50">
        <f t="shared" si="14"/>
        <v>72.5</v>
      </c>
      <c r="EM6" s="50">
        <f t="shared" si="14"/>
        <v>72.3</v>
      </c>
      <c r="EN6" s="50" t="str">
        <f>IF(EN8="-","【-】","【"&amp;SUBSTITUTE(TEXT(EN8,"#,##0.0"),"-","△")&amp;"】")</f>
        <v>【70.7】</v>
      </c>
      <c r="EO6" s="51">
        <f>IF(EO8="-",NA(),EO8)</f>
        <v>21213506</v>
      </c>
      <c r="EP6" s="51">
        <f t="shared" ref="EP6:EX6" si="15">IF(EP8="-",NA(),EP8)</f>
        <v>21569325</v>
      </c>
      <c r="EQ6" s="51">
        <f t="shared" si="15"/>
        <v>21583792</v>
      </c>
      <c r="ER6" s="51">
        <f t="shared" si="15"/>
        <v>21927351</v>
      </c>
      <c r="ES6" s="51">
        <f t="shared" si="15"/>
        <v>22044857</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160</v>
      </c>
      <c r="B7" s="48">
        <f t="shared" ref="B7:AH7" si="16">B8</f>
        <v>2021</v>
      </c>
      <c r="C7" s="48">
        <f t="shared" si="16"/>
        <v>383864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9</v>
      </c>
      <c r="R7" s="48" t="str">
        <f t="shared" si="16"/>
        <v>-</v>
      </c>
      <c r="S7" s="48" t="str">
        <f t="shared" si="16"/>
        <v>ド</v>
      </c>
      <c r="T7" s="48" t="str">
        <f t="shared" si="16"/>
        <v>救 臨 へ</v>
      </c>
      <c r="U7" s="49">
        <f>U8</f>
        <v>7650</v>
      </c>
      <c r="V7" s="49">
        <f>V8</f>
        <v>3667</v>
      </c>
      <c r="W7" s="48" t="str">
        <f>W8</f>
        <v>第１種該当</v>
      </c>
      <c r="X7" s="48" t="str">
        <f t="shared" si="16"/>
        <v>-</v>
      </c>
      <c r="Y7" s="48" t="str">
        <f t="shared" si="16"/>
        <v>１０：１</v>
      </c>
      <c r="Z7" s="49">
        <f t="shared" si="16"/>
        <v>47</v>
      </c>
      <c r="AA7" s="49">
        <f t="shared" si="16"/>
        <v>30</v>
      </c>
      <c r="AB7" s="49" t="str">
        <f t="shared" si="16"/>
        <v>-</v>
      </c>
      <c r="AC7" s="49" t="str">
        <f t="shared" si="16"/>
        <v>-</v>
      </c>
      <c r="AD7" s="49" t="str">
        <f t="shared" si="16"/>
        <v>-</v>
      </c>
      <c r="AE7" s="49">
        <f t="shared" si="16"/>
        <v>77</v>
      </c>
      <c r="AF7" s="49">
        <f t="shared" si="16"/>
        <v>43</v>
      </c>
      <c r="AG7" s="49">
        <f t="shared" si="16"/>
        <v>25</v>
      </c>
      <c r="AH7" s="49">
        <f t="shared" si="16"/>
        <v>68</v>
      </c>
      <c r="AI7" s="50">
        <f>AI8</f>
        <v>98.3</v>
      </c>
      <c r="AJ7" s="50">
        <f t="shared" ref="AJ7:AR7" si="17">AJ8</f>
        <v>98.5</v>
      </c>
      <c r="AK7" s="50">
        <f t="shared" si="17"/>
        <v>100.4</v>
      </c>
      <c r="AL7" s="50">
        <f t="shared" si="17"/>
        <v>100.5</v>
      </c>
      <c r="AM7" s="50">
        <f t="shared" si="17"/>
        <v>94.8</v>
      </c>
      <c r="AN7" s="50">
        <f t="shared" si="17"/>
        <v>98.2</v>
      </c>
      <c r="AO7" s="50">
        <f t="shared" si="17"/>
        <v>97.5</v>
      </c>
      <c r="AP7" s="50">
        <f t="shared" si="17"/>
        <v>97.7</v>
      </c>
      <c r="AQ7" s="50">
        <f t="shared" si="17"/>
        <v>100.7</v>
      </c>
      <c r="AR7" s="50">
        <f t="shared" si="17"/>
        <v>103.6</v>
      </c>
      <c r="AS7" s="50"/>
      <c r="AT7" s="50">
        <f>AT8</f>
        <v>82.7</v>
      </c>
      <c r="AU7" s="50">
        <f t="shared" ref="AU7:BC7" si="18">AU8</f>
        <v>81</v>
      </c>
      <c r="AV7" s="50">
        <f t="shared" si="18"/>
        <v>84.1</v>
      </c>
      <c r="AW7" s="50">
        <f t="shared" si="18"/>
        <v>79.3</v>
      </c>
      <c r="AX7" s="50">
        <f t="shared" si="18"/>
        <v>70.5</v>
      </c>
      <c r="AY7" s="50">
        <f t="shared" si="18"/>
        <v>78.099999999999994</v>
      </c>
      <c r="AZ7" s="50">
        <f t="shared" si="18"/>
        <v>77</v>
      </c>
      <c r="BA7" s="50">
        <f t="shared" si="18"/>
        <v>77.099999999999994</v>
      </c>
      <c r="BB7" s="50">
        <f t="shared" si="18"/>
        <v>73.8</v>
      </c>
      <c r="BC7" s="50">
        <f t="shared" si="18"/>
        <v>75.5</v>
      </c>
      <c r="BD7" s="50"/>
      <c r="BE7" s="50">
        <f>BE8</f>
        <v>11.9</v>
      </c>
      <c r="BF7" s="50">
        <f t="shared" ref="BF7:BN7" si="19">BF8</f>
        <v>14.2</v>
      </c>
      <c r="BG7" s="50">
        <f t="shared" si="19"/>
        <v>12.9</v>
      </c>
      <c r="BH7" s="50">
        <f t="shared" si="19"/>
        <v>8.6</v>
      </c>
      <c r="BI7" s="50">
        <f t="shared" si="19"/>
        <v>16.899999999999999</v>
      </c>
      <c r="BJ7" s="50">
        <f t="shared" si="19"/>
        <v>114.4</v>
      </c>
      <c r="BK7" s="50">
        <f t="shared" si="19"/>
        <v>117</v>
      </c>
      <c r="BL7" s="50">
        <f t="shared" si="19"/>
        <v>118.8</v>
      </c>
      <c r="BM7" s="50">
        <f t="shared" si="19"/>
        <v>136</v>
      </c>
      <c r="BN7" s="50">
        <f t="shared" si="19"/>
        <v>131.30000000000001</v>
      </c>
      <c r="BO7" s="50"/>
      <c r="BP7" s="50">
        <f>BP8</f>
        <v>84.7</v>
      </c>
      <c r="BQ7" s="50">
        <f t="shared" ref="BQ7:BY7" si="20">BQ8</f>
        <v>79</v>
      </c>
      <c r="BR7" s="50">
        <f t="shared" si="20"/>
        <v>86.5</v>
      </c>
      <c r="BS7" s="50">
        <f t="shared" si="20"/>
        <v>82.1</v>
      </c>
      <c r="BT7" s="50">
        <f t="shared" si="20"/>
        <v>72.599999999999994</v>
      </c>
      <c r="BU7" s="50">
        <f t="shared" si="20"/>
        <v>67.900000000000006</v>
      </c>
      <c r="BV7" s="50">
        <f t="shared" si="20"/>
        <v>66.900000000000006</v>
      </c>
      <c r="BW7" s="50">
        <f t="shared" si="20"/>
        <v>66.099999999999994</v>
      </c>
      <c r="BX7" s="50">
        <f t="shared" si="20"/>
        <v>62.3</v>
      </c>
      <c r="BY7" s="50">
        <f t="shared" si="20"/>
        <v>62.1</v>
      </c>
      <c r="BZ7" s="50"/>
      <c r="CA7" s="51">
        <f>CA8</f>
        <v>21619</v>
      </c>
      <c r="CB7" s="51">
        <f t="shared" ref="CB7:CJ7" si="21">CB8</f>
        <v>21895</v>
      </c>
      <c r="CC7" s="51">
        <f t="shared" si="21"/>
        <v>22207</v>
      </c>
      <c r="CD7" s="51">
        <f t="shared" si="21"/>
        <v>22662</v>
      </c>
      <c r="CE7" s="51">
        <f t="shared" si="21"/>
        <v>22295</v>
      </c>
      <c r="CF7" s="51">
        <f t="shared" si="21"/>
        <v>25249</v>
      </c>
      <c r="CG7" s="51">
        <f t="shared" si="21"/>
        <v>25711</v>
      </c>
      <c r="CH7" s="51">
        <f t="shared" si="21"/>
        <v>26415</v>
      </c>
      <c r="CI7" s="51">
        <f t="shared" si="21"/>
        <v>27227</v>
      </c>
      <c r="CJ7" s="51">
        <f t="shared" si="21"/>
        <v>28176</v>
      </c>
      <c r="CK7" s="50"/>
      <c r="CL7" s="51">
        <f>CL8</f>
        <v>5697</v>
      </c>
      <c r="CM7" s="51">
        <f t="shared" ref="CM7:CU7" si="22">CM8</f>
        <v>5990</v>
      </c>
      <c r="CN7" s="51">
        <f t="shared" si="22"/>
        <v>5819</v>
      </c>
      <c r="CO7" s="51">
        <f t="shared" si="22"/>
        <v>5957</v>
      </c>
      <c r="CP7" s="51">
        <f t="shared" si="22"/>
        <v>6545</v>
      </c>
      <c r="CQ7" s="51">
        <f t="shared" si="22"/>
        <v>8852</v>
      </c>
      <c r="CR7" s="51">
        <f t="shared" si="22"/>
        <v>9060</v>
      </c>
      <c r="CS7" s="51">
        <f t="shared" si="22"/>
        <v>9135</v>
      </c>
      <c r="CT7" s="51">
        <f t="shared" si="22"/>
        <v>9509</v>
      </c>
      <c r="CU7" s="51">
        <f t="shared" si="22"/>
        <v>9548</v>
      </c>
      <c r="CV7" s="50"/>
      <c r="CW7" s="50">
        <f>CW8</f>
        <v>81.099999999999994</v>
      </c>
      <c r="CX7" s="50">
        <f t="shared" ref="CX7:DF7" si="23">CX8</f>
        <v>83.6</v>
      </c>
      <c r="CY7" s="50">
        <f t="shared" si="23"/>
        <v>77.099999999999994</v>
      </c>
      <c r="CZ7" s="50">
        <f t="shared" si="23"/>
        <v>88.3</v>
      </c>
      <c r="DA7" s="50">
        <f t="shared" si="23"/>
        <v>99.5</v>
      </c>
      <c r="DB7" s="50">
        <f t="shared" si="23"/>
        <v>70.3</v>
      </c>
      <c r="DC7" s="50">
        <f t="shared" si="23"/>
        <v>71.099999999999994</v>
      </c>
      <c r="DD7" s="50">
        <f t="shared" si="23"/>
        <v>72</v>
      </c>
      <c r="DE7" s="50">
        <f t="shared" si="23"/>
        <v>77.7</v>
      </c>
      <c r="DF7" s="50">
        <f t="shared" si="23"/>
        <v>75.7</v>
      </c>
      <c r="DG7" s="50"/>
      <c r="DH7" s="50">
        <f>DH8</f>
        <v>9</v>
      </c>
      <c r="DI7" s="50">
        <f t="shared" ref="DI7:DQ7" si="24">DI8</f>
        <v>8.4</v>
      </c>
      <c r="DJ7" s="50">
        <f t="shared" si="24"/>
        <v>9.4</v>
      </c>
      <c r="DK7" s="50">
        <f t="shared" si="24"/>
        <v>10.1</v>
      </c>
      <c r="DL7" s="50">
        <f t="shared" si="24"/>
        <v>10.8</v>
      </c>
      <c r="DM7" s="50">
        <f t="shared" si="24"/>
        <v>17</v>
      </c>
      <c r="DN7" s="50">
        <f t="shared" si="24"/>
        <v>16.5</v>
      </c>
      <c r="DO7" s="50">
        <f t="shared" si="24"/>
        <v>16</v>
      </c>
      <c r="DP7" s="50">
        <f t="shared" si="24"/>
        <v>15.7</v>
      </c>
      <c r="DQ7" s="50">
        <f t="shared" si="24"/>
        <v>14.6</v>
      </c>
      <c r="DR7" s="50"/>
      <c r="DS7" s="50">
        <f>DS8</f>
        <v>65.8</v>
      </c>
      <c r="DT7" s="50">
        <f t="shared" ref="DT7:EB7" si="25">DT8</f>
        <v>67.400000000000006</v>
      </c>
      <c r="DU7" s="50">
        <f t="shared" si="25"/>
        <v>66.900000000000006</v>
      </c>
      <c r="DV7" s="50">
        <f t="shared" si="25"/>
        <v>69.5</v>
      </c>
      <c r="DW7" s="50">
        <f t="shared" si="25"/>
        <v>72.8</v>
      </c>
      <c r="DX7" s="50">
        <f t="shared" si="25"/>
        <v>53.8</v>
      </c>
      <c r="DY7" s="50">
        <f t="shared" si="25"/>
        <v>56.1</v>
      </c>
      <c r="DZ7" s="50">
        <f t="shared" si="25"/>
        <v>56.4</v>
      </c>
      <c r="EA7" s="50">
        <f t="shared" si="25"/>
        <v>56.9</v>
      </c>
      <c r="EB7" s="50">
        <f t="shared" si="25"/>
        <v>58.3</v>
      </c>
      <c r="EC7" s="50"/>
      <c r="ED7" s="50">
        <f>ED8</f>
        <v>66.599999999999994</v>
      </c>
      <c r="EE7" s="50">
        <f t="shared" ref="EE7:EM7" si="26">EE8</f>
        <v>68.599999999999994</v>
      </c>
      <c r="EF7" s="50">
        <f t="shared" si="26"/>
        <v>65.099999999999994</v>
      </c>
      <c r="EG7" s="50">
        <f t="shared" si="26"/>
        <v>70.3</v>
      </c>
      <c r="EH7" s="50">
        <f t="shared" si="26"/>
        <v>76.599999999999994</v>
      </c>
      <c r="EI7" s="50">
        <f t="shared" si="26"/>
        <v>71</v>
      </c>
      <c r="EJ7" s="50">
        <f t="shared" si="26"/>
        <v>73.2</v>
      </c>
      <c r="EK7" s="50">
        <f t="shared" si="26"/>
        <v>73.400000000000006</v>
      </c>
      <c r="EL7" s="50">
        <f t="shared" si="26"/>
        <v>72.5</v>
      </c>
      <c r="EM7" s="50">
        <f t="shared" si="26"/>
        <v>72.3</v>
      </c>
      <c r="EN7" s="50"/>
      <c r="EO7" s="51">
        <f>EO8</f>
        <v>21213506</v>
      </c>
      <c r="EP7" s="51">
        <f t="shared" ref="EP7:EX7" si="27">EP8</f>
        <v>21569325</v>
      </c>
      <c r="EQ7" s="51">
        <f t="shared" si="27"/>
        <v>21583792</v>
      </c>
      <c r="ER7" s="51">
        <f t="shared" si="27"/>
        <v>21927351</v>
      </c>
      <c r="ES7" s="51">
        <f t="shared" si="27"/>
        <v>22044857</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383864</v>
      </c>
      <c r="D8" s="53">
        <v>46</v>
      </c>
      <c r="E8" s="53">
        <v>6</v>
      </c>
      <c r="F8" s="53">
        <v>0</v>
      </c>
      <c r="G8" s="53">
        <v>1</v>
      </c>
      <c r="H8" s="53" t="s">
        <v>161</v>
      </c>
      <c r="I8" s="53" t="s">
        <v>162</v>
      </c>
      <c r="J8" s="53" t="s">
        <v>163</v>
      </c>
      <c r="K8" s="53" t="s">
        <v>164</v>
      </c>
      <c r="L8" s="53" t="s">
        <v>165</v>
      </c>
      <c r="M8" s="53" t="s">
        <v>166</v>
      </c>
      <c r="N8" s="53" t="s">
        <v>167</v>
      </c>
      <c r="O8" s="53" t="s">
        <v>168</v>
      </c>
      <c r="P8" s="53" t="s">
        <v>169</v>
      </c>
      <c r="Q8" s="54">
        <v>9</v>
      </c>
      <c r="R8" s="53" t="s">
        <v>39</v>
      </c>
      <c r="S8" s="53" t="s">
        <v>170</v>
      </c>
      <c r="T8" s="53" t="s">
        <v>171</v>
      </c>
      <c r="U8" s="54">
        <v>7650</v>
      </c>
      <c r="V8" s="54">
        <v>3667</v>
      </c>
      <c r="W8" s="53" t="s">
        <v>172</v>
      </c>
      <c r="X8" s="53" t="s">
        <v>39</v>
      </c>
      <c r="Y8" s="55" t="s">
        <v>173</v>
      </c>
      <c r="Z8" s="54">
        <v>47</v>
      </c>
      <c r="AA8" s="54">
        <v>30</v>
      </c>
      <c r="AB8" s="54" t="s">
        <v>39</v>
      </c>
      <c r="AC8" s="54" t="s">
        <v>39</v>
      </c>
      <c r="AD8" s="54" t="s">
        <v>39</v>
      </c>
      <c r="AE8" s="54">
        <v>77</v>
      </c>
      <c r="AF8" s="54">
        <v>43</v>
      </c>
      <c r="AG8" s="54">
        <v>25</v>
      </c>
      <c r="AH8" s="54">
        <v>68</v>
      </c>
      <c r="AI8" s="56">
        <v>98.3</v>
      </c>
      <c r="AJ8" s="56">
        <v>98.5</v>
      </c>
      <c r="AK8" s="56">
        <v>100.4</v>
      </c>
      <c r="AL8" s="56">
        <v>100.5</v>
      </c>
      <c r="AM8" s="56">
        <v>94.8</v>
      </c>
      <c r="AN8" s="56">
        <v>98.2</v>
      </c>
      <c r="AO8" s="56">
        <v>97.5</v>
      </c>
      <c r="AP8" s="56">
        <v>97.7</v>
      </c>
      <c r="AQ8" s="56">
        <v>100.7</v>
      </c>
      <c r="AR8" s="56">
        <v>103.6</v>
      </c>
      <c r="AS8" s="56">
        <v>106.2</v>
      </c>
      <c r="AT8" s="56">
        <v>82.7</v>
      </c>
      <c r="AU8" s="56">
        <v>81</v>
      </c>
      <c r="AV8" s="56">
        <v>84.1</v>
      </c>
      <c r="AW8" s="56">
        <v>79.3</v>
      </c>
      <c r="AX8" s="56">
        <v>70.5</v>
      </c>
      <c r="AY8" s="56">
        <v>78.099999999999994</v>
      </c>
      <c r="AZ8" s="56">
        <v>77</v>
      </c>
      <c r="BA8" s="56">
        <v>77.099999999999994</v>
      </c>
      <c r="BB8" s="56">
        <v>73.8</v>
      </c>
      <c r="BC8" s="56">
        <v>75.5</v>
      </c>
      <c r="BD8" s="56">
        <v>86.6</v>
      </c>
      <c r="BE8" s="57">
        <v>11.9</v>
      </c>
      <c r="BF8" s="57">
        <v>14.2</v>
      </c>
      <c r="BG8" s="57">
        <v>12.9</v>
      </c>
      <c r="BH8" s="57">
        <v>8.6</v>
      </c>
      <c r="BI8" s="57">
        <v>16.899999999999999</v>
      </c>
      <c r="BJ8" s="57">
        <v>114.4</v>
      </c>
      <c r="BK8" s="57">
        <v>117</v>
      </c>
      <c r="BL8" s="57">
        <v>118.8</v>
      </c>
      <c r="BM8" s="57">
        <v>136</v>
      </c>
      <c r="BN8" s="57">
        <v>131.30000000000001</v>
      </c>
      <c r="BO8" s="57">
        <v>70.7</v>
      </c>
      <c r="BP8" s="56">
        <v>84.7</v>
      </c>
      <c r="BQ8" s="56">
        <v>79</v>
      </c>
      <c r="BR8" s="56">
        <v>86.5</v>
      </c>
      <c r="BS8" s="56">
        <v>82.1</v>
      </c>
      <c r="BT8" s="56">
        <v>72.599999999999994</v>
      </c>
      <c r="BU8" s="56">
        <v>67.900000000000006</v>
      </c>
      <c r="BV8" s="56">
        <v>66.900000000000006</v>
      </c>
      <c r="BW8" s="56">
        <v>66.099999999999994</v>
      </c>
      <c r="BX8" s="56">
        <v>62.3</v>
      </c>
      <c r="BY8" s="56">
        <v>62.1</v>
      </c>
      <c r="BZ8" s="56">
        <v>67.099999999999994</v>
      </c>
      <c r="CA8" s="57">
        <v>21619</v>
      </c>
      <c r="CB8" s="57">
        <v>21895</v>
      </c>
      <c r="CC8" s="57">
        <v>22207</v>
      </c>
      <c r="CD8" s="57">
        <v>22662</v>
      </c>
      <c r="CE8" s="57">
        <v>22295</v>
      </c>
      <c r="CF8" s="57">
        <v>25249</v>
      </c>
      <c r="CG8" s="57">
        <v>25711</v>
      </c>
      <c r="CH8" s="57">
        <v>26415</v>
      </c>
      <c r="CI8" s="57">
        <v>27227</v>
      </c>
      <c r="CJ8" s="57">
        <v>28176</v>
      </c>
      <c r="CK8" s="56">
        <v>59287</v>
      </c>
      <c r="CL8" s="57">
        <v>5697</v>
      </c>
      <c r="CM8" s="57">
        <v>5990</v>
      </c>
      <c r="CN8" s="57">
        <v>5819</v>
      </c>
      <c r="CO8" s="57">
        <v>5957</v>
      </c>
      <c r="CP8" s="57">
        <v>6545</v>
      </c>
      <c r="CQ8" s="57">
        <v>8852</v>
      </c>
      <c r="CR8" s="57">
        <v>9060</v>
      </c>
      <c r="CS8" s="57">
        <v>9135</v>
      </c>
      <c r="CT8" s="57">
        <v>9509</v>
      </c>
      <c r="CU8" s="57">
        <v>9548</v>
      </c>
      <c r="CV8" s="56">
        <v>17202</v>
      </c>
      <c r="CW8" s="57">
        <v>81.099999999999994</v>
      </c>
      <c r="CX8" s="57">
        <v>83.6</v>
      </c>
      <c r="CY8" s="57">
        <v>77.099999999999994</v>
      </c>
      <c r="CZ8" s="57">
        <v>88.3</v>
      </c>
      <c r="DA8" s="57">
        <v>99.5</v>
      </c>
      <c r="DB8" s="57">
        <v>70.3</v>
      </c>
      <c r="DC8" s="57">
        <v>71.099999999999994</v>
      </c>
      <c r="DD8" s="57">
        <v>72</v>
      </c>
      <c r="DE8" s="57">
        <v>77.7</v>
      </c>
      <c r="DF8" s="57">
        <v>75.7</v>
      </c>
      <c r="DG8" s="57">
        <v>56.4</v>
      </c>
      <c r="DH8" s="57">
        <v>9</v>
      </c>
      <c r="DI8" s="57">
        <v>8.4</v>
      </c>
      <c r="DJ8" s="57">
        <v>9.4</v>
      </c>
      <c r="DK8" s="57">
        <v>10.1</v>
      </c>
      <c r="DL8" s="57">
        <v>10.8</v>
      </c>
      <c r="DM8" s="57">
        <v>17</v>
      </c>
      <c r="DN8" s="57">
        <v>16.5</v>
      </c>
      <c r="DO8" s="57">
        <v>16</v>
      </c>
      <c r="DP8" s="57">
        <v>15.7</v>
      </c>
      <c r="DQ8" s="57">
        <v>14.6</v>
      </c>
      <c r="DR8" s="57">
        <v>24.8</v>
      </c>
      <c r="DS8" s="56">
        <v>65.8</v>
      </c>
      <c r="DT8" s="56">
        <v>67.400000000000006</v>
      </c>
      <c r="DU8" s="56">
        <v>66.900000000000006</v>
      </c>
      <c r="DV8" s="56">
        <v>69.5</v>
      </c>
      <c r="DW8" s="56">
        <v>72.8</v>
      </c>
      <c r="DX8" s="56">
        <v>53.8</v>
      </c>
      <c r="DY8" s="56">
        <v>56.1</v>
      </c>
      <c r="DZ8" s="56">
        <v>56.4</v>
      </c>
      <c r="EA8" s="56">
        <v>56.9</v>
      </c>
      <c r="EB8" s="56">
        <v>58.3</v>
      </c>
      <c r="EC8" s="56">
        <v>56</v>
      </c>
      <c r="ED8" s="56">
        <v>66.599999999999994</v>
      </c>
      <c r="EE8" s="56">
        <v>68.599999999999994</v>
      </c>
      <c r="EF8" s="56">
        <v>65.099999999999994</v>
      </c>
      <c r="EG8" s="56">
        <v>70.3</v>
      </c>
      <c r="EH8" s="56">
        <v>76.599999999999994</v>
      </c>
      <c r="EI8" s="56">
        <v>71</v>
      </c>
      <c r="EJ8" s="56">
        <v>73.2</v>
      </c>
      <c r="EK8" s="56">
        <v>73.400000000000006</v>
      </c>
      <c r="EL8" s="56">
        <v>72.5</v>
      </c>
      <c r="EM8" s="56">
        <v>72.3</v>
      </c>
      <c r="EN8" s="56">
        <v>70.7</v>
      </c>
      <c r="EO8" s="57">
        <v>21213506</v>
      </c>
      <c r="EP8" s="57">
        <v>21569325</v>
      </c>
      <c r="EQ8" s="57">
        <v>21583792</v>
      </c>
      <c r="ER8" s="57">
        <v>21927351</v>
      </c>
      <c r="ES8" s="57">
        <v>22044857</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窪田成志</cp:lastModifiedBy>
  <dcterms:created xsi:type="dcterms:W3CDTF">2022-12-01T02:30:36Z</dcterms:created>
  <dcterms:modified xsi:type="dcterms:W3CDTF">2023-01-26T10:09:59Z</dcterms:modified>
  <cp:category/>
</cp:coreProperties>
</file>