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ishimaru-hiroto.KUMAKOGEN\Desktop\"/>
    </mc:Choice>
  </mc:AlternateContent>
  <xr:revisionPtr revIDLastSave="0" documentId="8_{4AD5F9B3-A827-413D-B3AA-2155BF614F00}" xr6:coauthVersionLast="47" xr6:coauthVersionMax="47" xr10:uidLastSave="{00000000-0000-0000-0000-000000000000}"/>
  <bookViews>
    <workbookView xWindow="20370" yWindow="-120" windowWidth="29040" windowHeight="15840" firstSheet="14"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G37" i="10" l="1"/>
  <c r="BG36" i="10"/>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C38" i="10"/>
  <c r="AM37" i="10"/>
  <c r="C37" i="10"/>
  <c r="C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U38" i="10" s="1"/>
  <c r="AM34" i="10" l="1"/>
  <c r="AM35" i="10" s="1"/>
  <c r="AM36" i="10" s="1"/>
  <c r="BE34" i="10" l="1"/>
  <c r="BE35" i="10" s="1"/>
  <c r="BE36" i="10" s="1"/>
  <c r="BE37" i="10" s="1"/>
  <c r="BW34" i="10" l="1"/>
  <c r="BW35" i="10" s="1"/>
  <c r="BW36" i="10" s="1"/>
  <c r="BW37" i="10" s="1"/>
  <c r="BW38" i="10" s="1"/>
  <c r="BW39" i="10" s="1"/>
  <c r="BW40" i="10" s="1"/>
  <c r="BW41" i="10" s="1"/>
  <c r="BW42" i="10" s="1"/>
  <c r="BW43" i="10" s="1"/>
  <c r="CO34" i="10"/>
  <c r="CO35" i="10" s="1"/>
  <c r="CO36" i="10" s="1"/>
  <c r="CO37" i="10" s="1"/>
  <c r="CO38" i="10" s="1"/>
</calcChain>
</file>

<file path=xl/sharedStrings.xml><?xml version="1.0" encoding="utf-8"?>
<sst xmlns="http://schemas.openxmlformats.org/spreadsheetml/2006/main" count="1190" uniqueCount="638">
  <si>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</si>
  <si>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</si>
  <si>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</si>
  <si>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</si>
  <si>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</si>
  <si>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</si>
  <si>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</si>
  <si>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</si>
  <si>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</si>
  <si>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</si>
  <si>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</si>
  <si>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</si>
  <si>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</si>
  <si>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</si>
  <si>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</si>
  <si>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</si>
  <si>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</si>
  <si>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</si>
  <si>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</si>
  <si>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</si>
  <si>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</si>
  <si>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</si>
  <si>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</si>
  <si>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</si>
  <si>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</si>
  <si>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</si>
  <si>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</si>
  <si>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</si>
  <si>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</si>
  <si>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</si>
  <si>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</si>
  <si>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</si>
  <si>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</si>
  <si>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</si>
  <si>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</si>
  <si>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</si>
  <si>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</si>
  <si>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</si>
  <si>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</si>
  <si>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</si>
  <si>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</si>
  <si>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</si>
  <si>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</si>
  <si>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</si>
  <si>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</si>
  <si>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</si>
  <si>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</si>
  <si>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</si>
  <si>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</si>
  <si>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</si>
  <si>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</si>
  <si>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</si>
  <si>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</si>
  <si>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</si>
  <si>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</si>
  <si>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</si>
  <si>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</si>
  <si>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</si>
  <si>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</si>
  <si>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</si>
  <si>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</si>
  <si>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</si>
  <si>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</si>
  <si>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</si>
  <si>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</si>
  <si>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</si>
  <si>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</si>
  <si>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</si>
  <si>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</si>
  <si>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</si>
  <si>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</si>
  <si>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</si>
  <si>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</si>
  <si>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</si>
  <si>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</si>
  <si>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</si>
  <si>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</si>
  <si>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</si>
  <si>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</si>
  <si>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</si>
  <si>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</si>
  <si>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</si>
  <si>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</si>
  <si>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</si>
  <si>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</si>
  <si>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</si>
  <si>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</si>
  <si>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</si>
  <si>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</si>
  <si>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</si>
  <si>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</si>
  <si>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</si>
  <si>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</si>
  <si>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</si>
  <si>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</si>
  <si>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</si>
  <si>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</si>
  <si>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</si>
  <si>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久万高原町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</si>
  <si>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</si>
  <si>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</si>
  <si>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</si>
  <si>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</si>
  <si>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</si>
  <si>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</si>
  <si>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</si>
  <si>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</si>
  <si>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</si>
  <si>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</si>
  <si>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</si>
  <si>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</si>
  <si>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</si>
  <si>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</si>
  <si>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</si>
  <si>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</si>
  <si>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</si>
  <si>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</si>
  <si>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</si>
  <si>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</si>
  <si>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</si>
  <si>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</si>
  <si>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</si>
  <si>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</si>
  <si>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</si>
  <si>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</si>
  <si>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</si>
  <si>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</si>
  <si>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</si>
  <si>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</si>
  <si>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</si>
  <si>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</si>
  <si>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</si>
  <si>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</si>
  <si>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</si>
  <si>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</si>
  <si>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</si>
  <si>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</si>
  <si>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</si>
  <si>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</si>
  <si>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</si>
  <si>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</si>
  <si>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</si>
  <si>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</si>
  <si>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</si>
  <si>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</si>
  <si>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</si>
  <si>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</si>
  <si>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</si>
  <si>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</si>
  <si>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</si>
  <si>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</si>
  <si>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</si>
  <si>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</si>
  <si>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</si>
  <si>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</si>
  <si>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</si>
  <si>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25"/>
  </si>
  <si>
    <t>うち日本人(％)</t>
    <phoneticPr fontId="5"/>
  </si>
  <si>
    <t>-3.2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</si>
  <si>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</si>
  <si>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</si>
  <si>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</si>
  <si>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</si>
  <si>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</si>
  <si>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</si>
  <si>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</si>
  <si>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</si>
  <si>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</si>
  <si>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</si>
  <si>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</si>
  <si>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</si>
  <si>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</si>
  <si>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</si>
  <si>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</si>
  <si>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</si>
  <si>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</si>
  <si>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</si>
  <si>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</si>
  <si>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</si>
  <si>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</si>
  <si>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</si>
  <si>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</si>
  <si>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</si>
  <si>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</si>
  <si>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</si>
  <si>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</si>
  <si>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</si>
  <si>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</si>
  <si>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</si>
  <si>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</si>
  <si>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</si>
  <si>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</si>
  <si>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</si>
  <si>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</si>
  <si>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</si>
  <si>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</si>
  <si>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</si>
  <si>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</si>
  <si>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</si>
  <si>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</si>
  <si>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</si>
  <si>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</si>
  <si>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</si>
  <si>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</si>
  <si>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</si>
  <si>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</si>
  <si>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</si>
  <si>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</si>
  <si>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</si>
  <si>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</si>
  <si>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</si>
  <si>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</si>
  <si>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</si>
  <si>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</si>
  <si>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</si>
  <si>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</si>
  <si>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愛媛県久万高原町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</si>
  <si>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</si>
  <si>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</si>
  <si>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</si>
  <si>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</si>
  <si>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</si>
  <si>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</si>
  <si>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</si>
  <si>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</si>
  <si>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</si>
  <si>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</si>
  <si>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</si>
  <si>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</si>
  <si>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</si>
  <si>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</si>
  <si>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</si>
  <si>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</si>
  <si>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</si>
  <si>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</si>
  <si>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</si>
  <si>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</si>
  <si>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</si>
  <si>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</si>
  <si>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</si>
  <si>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</si>
  <si>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</si>
  <si>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</si>
  <si>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</si>
  <si>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</si>
  <si>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</si>
  <si>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</si>
  <si>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</si>
  <si>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</si>
  <si>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</si>
  <si>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</si>
  <si>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</si>
  <si>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</si>
  <si>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</si>
  <si>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</si>
  <si>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</si>
  <si>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</si>
  <si>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</si>
  <si>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</si>
  <si>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</si>
  <si>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</si>
  <si>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</si>
  <si>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</si>
  <si>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</si>
  <si>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</si>
  <si>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</si>
  <si>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</si>
  <si>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</si>
  <si>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</si>
  <si>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</si>
  <si>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</si>
  <si>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</si>
  <si>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</si>
  <si>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</si>
  <si>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</si>
  <si>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</si>
  <si>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</si>
  <si>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</si>
  <si>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</si>
  <si>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</si>
  <si>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</si>
  <si>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</si>
  <si>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</si>
  <si>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</si>
  <si>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</si>
  <si>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</si>
  <si>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</si>
  <si>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</si>
  <si>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</si>
  <si>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</si>
  <si>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</si>
  <si>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</si>
  <si>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</si>
  <si>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</si>
  <si>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</si>
  <si>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</si>
  <si>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</si>
  <si>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</si>
  <si>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</si>
  <si>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</si>
  <si>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</si>
  <si>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</si>
  <si>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</si>
  <si>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</si>
  <si>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</si>
  <si>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</si>
  <si>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</si>
  <si>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</si>
  <si>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</si>
  <si>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</si>
  <si>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</si>
  <si>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</si>
  <si>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</si>
  <si>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</si>
  <si>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</si>
  <si>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</si>
  <si>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</si>
  <si>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</si>
  <si>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</si>
  <si>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</si>
  <si>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</si>
  <si>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</si>
  <si>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</si>
  <si>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</si>
  <si>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</si>
  <si>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</si>
  <si>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</si>
  <si>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</si>
  <si>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</si>
  <si>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</si>
  <si>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</si>
  <si>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</si>
  <si>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</si>
  <si>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</si>
  <si>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</si>
  <si>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</si>
  <si>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</si>
  <si>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</si>
  <si>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</si>
  <si>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</si>
  <si>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</si>
  <si>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</si>
  <si>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</si>
  <si>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</si>
  <si>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</si>
  <si>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</si>
  <si>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</si>
  <si>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</si>
  <si>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</si>
  <si>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</si>
  <si>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</si>
  <si>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</si>
  <si>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</si>
  <si>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</si>
  <si>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</si>
  <si>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</si>
  <si>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</si>
  <si>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</si>
  <si>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</si>
  <si>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</si>
  <si>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</si>
  <si>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</si>
  <si>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</si>
  <si>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</si>
  <si>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</si>
  <si>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</si>
  <si>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</si>
  <si>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</si>
  <si>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</si>
  <si>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</si>
  <si>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</si>
  <si>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</si>
  <si>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愛媛県久万高原町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</si>
  <si>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</si>
  <si>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</si>
  <si>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</si>
  <si>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</si>
  <si>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</si>
  <si>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</si>
  <si>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</si>
  <si>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</si>
  <si>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</si>
  <si>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</si>
  <si>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</si>
  <si>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</si>
  <si>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</si>
  <si>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</si>
  <si>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</si>
  <si>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</si>
  <si>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</si>
  <si>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</si>
  <si>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</si>
  <si>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</si>
  <si>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凶荒予備事業特別会計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</si>
  <si>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</si>
  <si>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</si>
  <si>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</si>
  <si>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</si>
  <si>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</si>
  <si>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</si>
  <si>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</si>
  <si>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</si>
  <si>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</si>
  <si>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</si>
  <si>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</si>
  <si>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</si>
  <si>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</si>
  <si>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</si>
  <si>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訪問看護事業特別会計</t>
    <phoneticPr fontId="5"/>
  </si>
  <si>
    <t>国民健康保険事業特別会計</t>
    <phoneticPr fontId="5"/>
  </si>
  <si>
    <t>国民健康保険診療所事業特別会計</t>
    <phoneticPr fontId="5"/>
  </si>
  <si>
    <t>介護保険事業特別会計</t>
    <phoneticPr fontId="5"/>
  </si>
  <si>
    <t>後期高齢者医療保険事業特別会計</t>
    <phoneticPr fontId="5"/>
  </si>
  <si>
    <t>病院事業会計</t>
    <phoneticPr fontId="5"/>
  </si>
  <si>
    <t>法適用企業</t>
    <phoneticPr fontId="5"/>
  </si>
  <si>
    <t>老人保健施設事業会計</t>
    <phoneticPr fontId="5"/>
  </si>
  <si>
    <t>簡易水道事業会計</t>
    <phoneticPr fontId="5"/>
  </si>
  <si>
    <t>公共下水道事業特別会計</t>
    <phoneticPr fontId="5"/>
  </si>
  <si>
    <t>法非適用企業</t>
    <phoneticPr fontId="5"/>
  </si>
  <si>
    <t>農業集落排水事業特別会計</t>
    <phoneticPr fontId="5"/>
  </si>
  <si>
    <t>法非適用企業</t>
    <phoneticPr fontId="5"/>
  </si>
  <si>
    <t>浄化槽事業特別会計</t>
    <phoneticPr fontId="5"/>
  </si>
  <si>
    <t>分譲宅地造成事業特別会計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</si>
  <si>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</si>
  <si>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</si>
  <si>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</si>
  <si>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</si>
  <si>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</si>
  <si>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</si>
  <si>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</si>
  <si>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</si>
  <si>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</si>
  <si>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</si>
  <si>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</si>
  <si>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</si>
  <si>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</si>
  <si>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</si>
  <si>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</si>
  <si>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</si>
  <si>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</si>
  <si>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</si>
  <si>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</si>
  <si>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</si>
  <si>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</si>
  <si>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</si>
  <si>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</si>
  <si>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</si>
  <si>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</si>
  <si>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</si>
  <si>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</si>
  <si>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</si>
  <si>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</si>
  <si>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</si>
  <si>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</si>
  <si>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</si>
  <si>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</si>
  <si>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</si>
  <si>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</si>
  <si>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</si>
  <si>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</si>
  <si>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</si>
  <si>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</si>
  <si>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</si>
  <si>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</si>
  <si>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</si>
  <si>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</si>
  <si>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</si>
  <si>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</si>
  <si>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</si>
  <si>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</si>
  <si>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</si>
  <si>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</si>
  <si>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</si>
  <si>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</si>
  <si>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</si>
  <si>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</si>
  <si>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</si>
  <si>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</si>
  <si>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</si>
  <si>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</si>
  <si>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</si>
  <si>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</si>
  <si>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</si>
  <si>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</si>
  <si>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</si>
  <si>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</si>
  <si>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</si>
  <si>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</si>
  <si>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</si>
  <si>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公共下水道事業特別会計</t>
    <phoneticPr fontId="5"/>
  </si>
  <si>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</si>
  <si>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</si>
  <si>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</si>
  <si>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</si>
  <si>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</si>
  <si>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</si>
  <si>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</si>
  <si>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</si>
  <si>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</si>
  <si>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</si>
  <si>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</si>
  <si>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</si>
  <si>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</si>
  <si>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</si>
  <si>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</si>
  <si>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</si>
  <si>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</si>
  <si>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</si>
  <si>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</si>
  <si>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</si>
  <si>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</si>
  <si>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</si>
  <si>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</si>
  <si>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</si>
  <si>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</si>
  <si>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</si>
  <si>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</si>
  <si>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</si>
  <si>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</si>
  <si>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</si>
  <si>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</si>
  <si>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</si>
  <si>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</si>
  <si>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</si>
  <si>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</si>
  <si>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</si>
  <si>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</si>
  <si>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</si>
  <si>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</si>
  <si>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</si>
  <si>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</si>
  <si>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</si>
  <si>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</si>
  <si>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</si>
  <si>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</si>
  <si>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</si>
  <si>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</si>
  <si>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</si>
  <si>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</si>
  <si>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</si>
  <si>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</si>
  <si>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</si>
  <si>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</si>
  <si>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</si>
  <si>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</si>
  <si>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</si>
  <si>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</si>
  <si>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</si>
  <si>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</si>
  <si>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</si>
  <si>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</si>
  <si>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</si>
  <si>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</si>
  <si>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</si>
  <si>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</si>
  <si>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</si>
  <si>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</si>
  <si>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</si>
  <si>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</si>
  <si>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</si>
  <si>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</si>
  <si>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</si>
  <si>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</si>
  <si>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</si>
  <si>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</si>
  <si>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</si>
  <si>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</si>
  <si>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</si>
  <si>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</si>
  <si>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</si>
  <si>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</si>
  <si>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</si>
  <si>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</si>
  <si>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</si>
  <si>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</si>
  <si>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</si>
  <si>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</si>
  <si>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</si>
  <si>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</si>
  <si>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</si>
  <si>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</si>
  <si>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</si>
  <si>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20.01</t>
  </si>
  <si>
    <t>▲ 6.81</t>
  </si>
  <si>
    <t>▲ 3.60</t>
  </si>
  <si>
    <t>一般会計</t>
  </si>
  <si>
    <t>病院事業会計</t>
  </si>
  <si>
    <t>老人保健施設事業会計</t>
  </si>
  <si>
    <t>国民健康保険事業特別会計</t>
  </si>
  <si>
    <t>簡易水道事業会計</t>
  </si>
  <si>
    <t>訪問看護事業特別会計</t>
  </si>
  <si>
    <t>国民健康保険診療所事業特別会計</t>
  </si>
  <si>
    <t>凶荒予備事業特別会計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</si>
  <si>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</si>
  <si>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</si>
  <si>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</si>
  <si>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</si>
  <si>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</si>
  <si>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</si>
  <si>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</si>
  <si>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</si>
  <si>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</si>
  <si>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防災減災基金</t>
    <rPh sb="0" eb="2">
      <t>ボウサイ</t>
    </rPh>
    <rPh sb="2" eb="4">
      <t>ゲンサイ</t>
    </rPh>
    <rPh sb="4" eb="6">
      <t>キキン</t>
    </rPh>
    <phoneticPr fontId="2"/>
  </si>
  <si>
    <t>農林業担い手育成確保対策事業地域振興基金</t>
    <rPh sb="0" eb="3">
      <t>ノウリンギョウ</t>
    </rPh>
    <rPh sb="3" eb="4">
      <t>ニナ</t>
    </rPh>
    <rPh sb="5" eb="6">
      <t>テ</t>
    </rPh>
    <rPh sb="6" eb="8">
      <t>イクセイ</t>
    </rPh>
    <rPh sb="8" eb="10">
      <t>カクホ</t>
    </rPh>
    <rPh sb="10" eb="12">
      <t>タイサク</t>
    </rPh>
    <rPh sb="12" eb="14">
      <t>ジギョウ</t>
    </rPh>
    <rPh sb="14" eb="16">
      <t>チイキ</t>
    </rPh>
    <rPh sb="16" eb="18">
      <t>シンコウ</t>
    </rPh>
    <rPh sb="18" eb="20">
      <t>キキン</t>
    </rPh>
    <phoneticPr fontId="2"/>
  </si>
  <si>
    <t>環境保全基金</t>
    <rPh sb="0" eb="2">
      <t>カンキョウ</t>
    </rPh>
    <rPh sb="2" eb="4">
      <t>ホゼン</t>
    </rPh>
    <rPh sb="4" eb="6">
      <t>キキン</t>
    </rPh>
    <phoneticPr fontId="2"/>
  </si>
  <si>
    <t>公共施設等総合管理基金</t>
    <rPh sb="0" eb="2">
      <t>コウキョウ</t>
    </rPh>
    <rPh sb="2" eb="4">
      <t>シセツ</t>
    </rPh>
    <rPh sb="4" eb="5">
      <t>トウ</t>
    </rPh>
    <rPh sb="5" eb="7">
      <t>ソウゴウ</t>
    </rPh>
    <rPh sb="7" eb="9">
      <t>カンリ</t>
    </rPh>
    <rPh sb="9" eb="11">
      <t>キキン</t>
    </rPh>
    <phoneticPr fontId="2"/>
  </si>
  <si>
    <t>まちづくり地域振興基金</t>
    <rPh sb="5" eb="7">
      <t>チイキ</t>
    </rPh>
    <rPh sb="7" eb="9">
      <t>シンコウ</t>
    </rPh>
    <rPh sb="9" eb="11">
      <t>キキン</t>
    </rPh>
    <phoneticPr fontId="2"/>
  </si>
  <si>
    <t>松山広域福祉施設事務組合　一般会計</t>
    <rPh sb="0" eb="2">
      <t>マツヤマ</t>
    </rPh>
    <rPh sb="2" eb="4">
      <t>コウイキ</t>
    </rPh>
    <rPh sb="4" eb="6">
      <t>フクシ</t>
    </rPh>
    <rPh sb="6" eb="8">
      <t>シセツ</t>
    </rPh>
    <rPh sb="8" eb="10">
      <t>ジム</t>
    </rPh>
    <rPh sb="10" eb="12">
      <t>クミアイ</t>
    </rPh>
    <rPh sb="13" eb="15">
      <t>イッパン</t>
    </rPh>
    <rPh sb="15" eb="17">
      <t>カイケイ</t>
    </rPh>
    <phoneticPr fontId="2"/>
  </si>
  <si>
    <t>松山広域福祉施設事務組合　公営企業会計</t>
    <rPh sb="0" eb="2">
      <t>マツヤマ</t>
    </rPh>
    <rPh sb="2" eb="4">
      <t>コウイキ</t>
    </rPh>
    <rPh sb="4" eb="6">
      <t>フクシ</t>
    </rPh>
    <rPh sb="6" eb="8">
      <t>シセツ</t>
    </rPh>
    <rPh sb="8" eb="10">
      <t>ジム</t>
    </rPh>
    <rPh sb="10" eb="12">
      <t>クミアイ</t>
    </rPh>
    <rPh sb="13" eb="15">
      <t>コウエイ</t>
    </rPh>
    <rPh sb="15" eb="17">
      <t>キギョウ</t>
    </rPh>
    <rPh sb="17" eb="19">
      <t>カイケイ</t>
    </rPh>
    <phoneticPr fontId="2"/>
  </si>
  <si>
    <t>愛媛県市町総合事務組合　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
  </si>
  <si>
    <t>愛媛県市町総合事務組合　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2"/>
  </si>
  <si>
    <t>愛媛県市町総合事務組合　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2"/>
  </si>
  <si>
    <t>愛媛県市町総合事務組合　自治会館事業分</t>
    <rPh sb="0" eb="3">
      <t>エヒメケン</t>
    </rPh>
    <rPh sb="3" eb="5">
      <t>シチョウ</t>
    </rPh>
    <rPh sb="5" eb="7">
      <t>ソウゴウ</t>
    </rPh>
    <rPh sb="7" eb="9">
      <t>ジム</t>
    </rPh>
    <rPh sb="9" eb="11">
      <t>クミアイ</t>
    </rPh>
    <rPh sb="12" eb="14">
      <t>ジチ</t>
    </rPh>
    <rPh sb="14" eb="16">
      <t>カイカン</t>
    </rPh>
    <rPh sb="16" eb="18">
      <t>ジギョウ</t>
    </rPh>
    <rPh sb="18" eb="19">
      <t>ブン</t>
    </rPh>
    <phoneticPr fontId="2"/>
  </si>
  <si>
    <t>愛媛県市町総合事務組合　議員公務災害事業分</t>
    <rPh sb="0" eb="3">
      <t>エヒメケン</t>
    </rPh>
    <rPh sb="3" eb="5">
      <t>シチョウ</t>
    </rPh>
    <rPh sb="5" eb="7">
      <t>ソウゴウ</t>
    </rPh>
    <rPh sb="7" eb="9">
      <t>ジム</t>
    </rPh>
    <rPh sb="9" eb="11">
      <t>クミアイ</t>
    </rPh>
    <rPh sb="12" eb="14">
      <t>ギイン</t>
    </rPh>
    <rPh sb="14" eb="16">
      <t>コウム</t>
    </rPh>
    <rPh sb="16" eb="18">
      <t>サイガイ</t>
    </rPh>
    <rPh sb="18" eb="20">
      <t>ジギョウ</t>
    </rPh>
    <rPh sb="20" eb="21">
      <t>ブン</t>
    </rPh>
    <phoneticPr fontId="2"/>
  </si>
  <si>
    <t>愛媛県市町総合事務組合　共通経費分</t>
    <rPh sb="0" eb="3">
      <t>エヒメケン</t>
    </rPh>
    <rPh sb="3" eb="5">
      <t>シチョウ</t>
    </rPh>
    <rPh sb="5" eb="7">
      <t>ソウゴウ</t>
    </rPh>
    <rPh sb="7" eb="9">
      <t>ジム</t>
    </rPh>
    <rPh sb="9" eb="11">
      <t>クミアイ</t>
    </rPh>
    <rPh sb="12" eb="14">
      <t>キョウツウ</t>
    </rPh>
    <rPh sb="14" eb="16">
      <t>ケイヒ</t>
    </rPh>
    <rPh sb="16" eb="17">
      <t>ブン</t>
    </rPh>
    <phoneticPr fontId="2"/>
  </si>
  <si>
    <t>愛媛地方税滞納整理機構</t>
    <rPh sb="0" eb="2">
      <t>エヒメ</t>
    </rPh>
    <rPh sb="2" eb="5">
      <t>チホウゼイ</t>
    </rPh>
    <rPh sb="5" eb="7">
      <t>タイノウ</t>
    </rPh>
    <rPh sb="7" eb="9">
      <t>セイリ</t>
    </rPh>
    <rPh sb="9" eb="11">
      <t>キコウ</t>
    </rPh>
    <phoneticPr fontId="2"/>
  </si>
  <si>
    <t>愛媛県後期高齢者医療広域連合　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2"/>
  </si>
  <si>
    <t>愛媛県後期高齢者医療広域連合　後期高齢者医療特別会計</t>
    <rPh sb="15" eb="17">
      <t>コウキ</t>
    </rPh>
    <rPh sb="17" eb="20">
      <t>コウレイシャ</t>
    </rPh>
    <rPh sb="20" eb="22">
      <t>イリョウ</t>
    </rPh>
    <rPh sb="22" eb="24">
      <t>トクベツ</t>
    </rPh>
    <phoneticPr fontId="2"/>
  </si>
  <si>
    <t>公益社団法人久万高原農業公社</t>
    <rPh sb="0" eb="2">
      <t>コウエキ</t>
    </rPh>
    <rPh sb="2" eb="4">
      <t>シャダン</t>
    </rPh>
    <rPh sb="4" eb="6">
      <t>ホウジン</t>
    </rPh>
    <rPh sb="6" eb="10">
      <t>クマコウゲン</t>
    </rPh>
    <rPh sb="10" eb="12">
      <t>ノウギョウ</t>
    </rPh>
    <rPh sb="12" eb="14">
      <t>コウシャ</t>
    </rPh>
    <phoneticPr fontId="2"/>
  </si>
  <si>
    <t>株式会社いぶき</t>
    <rPh sb="0" eb="2">
      <t>カブシキ</t>
    </rPh>
    <rPh sb="2" eb="4">
      <t>カイシャ</t>
    </rPh>
    <phoneticPr fontId="2"/>
  </si>
  <si>
    <t>一般社団法人柳谷産業開発公社</t>
    <rPh sb="0" eb="2">
      <t>イッパン</t>
    </rPh>
    <rPh sb="2" eb="4">
      <t>シャダン</t>
    </rPh>
    <rPh sb="4" eb="6">
      <t>ホウジン</t>
    </rPh>
    <rPh sb="6" eb="8">
      <t>ヤナダニ</t>
    </rPh>
    <rPh sb="8" eb="10">
      <t>サンギョウ</t>
    </rPh>
    <rPh sb="10" eb="12">
      <t>カイハツ</t>
    </rPh>
    <rPh sb="12" eb="14">
      <t>コウシャ</t>
    </rPh>
    <phoneticPr fontId="2"/>
  </si>
  <si>
    <t>株式会社みかわ</t>
    <rPh sb="0" eb="2">
      <t>カブシキ</t>
    </rPh>
    <rPh sb="2" eb="4">
      <t>カイシャ</t>
    </rPh>
    <phoneticPr fontId="2"/>
  </si>
  <si>
    <t>株式会社さんさん久万高原</t>
    <rPh sb="0" eb="2">
      <t>カブシキ</t>
    </rPh>
    <rPh sb="2" eb="4">
      <t>カイシャ</t>
    </rPh>
    <rPh sb="8" eb="12">
      <t>クマコウゲン</t>
    </rPh>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</si>
  <si>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</si>
  <si>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</si>
  <si>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</si>
  <si>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</si>
  <si>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</si>
  <si>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</si>
  <si>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</si>
  <si>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</si>
  <si>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は類似団体と比較して高いものの、将来負担比率はゼロとなっている。これは、公債費適正化計画に基づき普通建設事業に係る地方債発行の抑制効果が数値に表れている状況である。今後は、大型事業が続くこと及び償還が始まることから元利償還金が大きくなるが、引き続き健全化に努める。</t>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</si>
  <si>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</si>
  <si>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</si>
  <si>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</si>
  <si>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地方債の新規発行を抑制してきた結果、順調に将来負担比率が低下してきた。一方で、有形固定資産減価償却率は類似団体よりも高く、上昇傾向にある。公共施設等総合管理計画に基づき、今後は老朽化対策に積極的に取り組んでいくことが必要であ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</si>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</sst>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38" fillId="0" borderId="41" xfId="16" applyFont="1" applyBorder="1" applyAlignment="1" applyProtection="1">
      <alignment horizontal="left" vertical="top" wrapText="1"/>
      <protection locked="0"/>
    </xf>
    <xf numFmtId="0" fontId="38" fillId="0" borderId="12" xfId="16" applyFont="1" applyBorder="1" applyAlignment="1" applyProtection="1">
      <alignment horizontal="left" vertical="top" wrapText="1"/>
      <protection locked="0"/>
    </xf>
    <xf numFmtId="0" fontId="38" fillId="0" borderId="48" xfId="16" applyFont="1" applyBorder="1" applyAlignment="1" applyProtection="1">
      <alignment horizontal="left" vertical="top" wrapText="1"/>
      <protection locked="0"/>
    </xf>
    <xf numFmtId="0" fontId="38" fillId="0" borderId="64" xfId="16" applyFont="1" applyBorder="1" applyAlignment="1" applyProtection="1">
      <alignment horizontal="left" vertical="top" wrapText="1"/>
      <protection locked="0"/>
    </xf>
    <xf numFmtId="0" fontId="38" fillId="0" borderId="0" xfId="16" applyFont="1" applyAlignment="1" applyProtection="1">
      <alignment horizontal="left" vertical="top" wrapText="1"/>
      <protection locked="0"/>
    </xf>
    <xf numFmtId="0" fontId="38" fillId="0" borderId="38" xfId="16" applyFont="1" applyBorder="1" applyAlignment="1" applyProtection="1">
      <alignment horizontal="left" vertical="top" wrapText="1"/>
      <protection locked="0"/>
    </xf>
    <xf numFmtId="0" fontId="38" fillId="0" borderId="37" xfId="16" applyFont="1" applyBorder="1" applyAlignment="1" applyProtection="1">
      <alignment horizontal="left" vertical="top" wrapText="1"/>
      <protection locked="0"/>
    </xf>
    <xf numFmtId="0" fontId="38" fillId="0" borderId="54" xfId="16" applyFont="1" applyBorder="1" applyAlignment="1" applyProtection="1">
      <alignment horizontal="left" vertical="top" wrapText="1"/>
      <protection locked="0"/>
    </xf>
    <xf numFmtId="0" fontId="38"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652F-4FD6-AFAF-255F0DA9118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100466</c:v>
                </c:pt>
                <c:pt idx="1">
                  <c:v>118261</c:v>
                </c:pt>
                <c:pt idx="2">
                  <c:v>122063</c:v>
                </c:pt>
                <c:pt idx="3">
                  <c:v>78474</c:v>
                </c:pt>
                <c:pt idx="4">
                  <c:v>202382</c:v>
                </c:pt>
              </c:numCache>
            </c:numRef>
          </c:val>
          <c:smooth val="0"/>
          <c:extLst>
            <c:ext xmlns:c16="http://schemas.microsoft.com/office/drawing/2014/chart" uri="{C3380CC4-5D6E-409C-BE32-E72D297353CC}">
              <c16:uniqueId val="{00000001-652F-4FD6-AFAF-255F0DA9118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6.73</c:v>
                </c:pt>
                <c:pt idx="1">
                  <c:v>10.93</c:v>
                </c:pt>
                <c:pt idx="2">
                  <c:v>9.09</c:v>
                </c:pt>
                <c:pt idx="3">
                  <c:v>11.93</c:v>
                </c:pt>
                <c:pt idx="4">
                  <c:v>16.34</c:v>
                </c:pt>
              </c:numCache>
            </c:numRef>
          </c:val>
          <c:extLst>
            <c:ext xmlns:c16="http://schemas.microsoft.com/office/drawing/2014/chart" uri="{C3380CC4-5D6E-409C-BE32-E72D297353CC}">
              <c16:uniqueId val="{00000000-9CC7-4418-BA02-14E3B229B78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64.040000000000006</c:v>
                </c:pt>
                <c:pt idx="1">
                  <c:v>75</c:v>
                </c:pt>
                <c:pt idx="2">
                  <c:v>67.11</c:v>
                </c:pt>
                <c:pt idx="3">
                  <c:v>65.52</c:v>
                </c:pt>
                <c:pt idx="4">
                  <c:v>63.93</c:v>
                </c:pt>
              </c:numCache>
            </c:numRef>
          </c:val>
          <c:extLst>
            <c:ext xmlns:c16="http://schemas.microsoft.com/office/drawing/2014/chart" uri="{C3380CC4-5D6E-409C-BE32-E72D297353CC}">
              <c16:uniqueId val="{00000001-9CC7-4418-BA02-14E3B229B78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0.81</c:v>
                </c:pt>
                <c:pt idx="1">
                  <c:v>3.93</c:v>
                </c:pt>
                <c:pt idx="2">
                  <c:v>-20.010000000000002</c:v>
                </c:pt>
                <c:pt idx="3">
                  <c:v>-6.81</c:v>
                </c:pt>
                <c:pt idx="4">
                  <c:v>-3.6</c:v>
                </c:pt>
              </c:numCache>
            </c:numRef>
          </c:val>
          <c:smooth val="0"/>
          <c:extLst>
            <c:ext xmlns:c16="http://schemas.microsoft.com/office/drawing/2014/chart" uri="{C3380CC4-5D6E-409C-BE32-E72D297353CC}">
              <c16:uniqueId val="{00000002-9CC7-4418-BA02-14E3B229B78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0.97</c:v>
                </c:pt>
                <c:pt idx="2">
                  <c:v>#N/A</c:v>
                </c:pt>
                <c:pt idx="3">
                  <c:v>0.82</c:v>
                </c:pt>
                <c:pt idx="4">
                  <c:v>#N/A</c:v>
                </c:pt>
                <c:pt idx="5">
                  <c:v>0.53</c:v>
                </c:pt>
                <c:pt idx="6">
                  <c:v>#N/A</c:v>
                </c:pt>
                <c:pt idx="7">
                  <c:v>0.69</c:v>
                </c:pt>
                <c:pt idx="8">
                  <c:v>#N/A</c:v>
                </c:pt>
                <c:pt idx="9">
                  <c:v>0.41</c:v>
                </c:pt>
              </c:numCache>
            </c:numRef>
          </c:val>
          <c:extLst>
            <c:ext xmlns:c16="http://schemas.microsoft.com/office/drawing/2014/chart" uri="{C3380CC4-5D6E-409C-BE32-E72D297353CC}">
              <c16:uniqueId val="{00000000-BF50-4874-A081-CA21B28788F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F50-4874-A081-CA21B28788F5}"/>
            </c:ext>
          </c:extLst>
        </c:ser>
        <c:ser>
          <c:idx val="2"/>
          <c:order val="2"/>
          <c:tx>
            <c:strRef>
              <c:f>データシート!$A$29</c:f>
              <c:strCache>
                <c:ptCount val="1"/>
                <c:pt idx="0">
                  <c:v>凶荒予備事業特別会計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0.01</c:v>
                </c:pt>
                <c:pt idx="4">
                  <c:v>#N/A</c:v>
                </c:pt>
                <c:pt idx="5">
                  <c:v>0.02</c:v>
                </c:pt>
                <c:pt idx="6">
                  <c:v>#N/A</c:v>
                </c:pt>
                <c:pt idx="7">
                  <c:v>0.31</c:v>
                </c:pt>
                <c:pt idx="8">
                  <c:v>#N/A</c:v>
                </c:pt>
                <c:pt idx="9">
                  <c:v>0.19</c:v>
                </c:pt>
              </c:numCache>
            </c:numRef>
          </c:val>
          <c:extLst>
            <c:ext xmlns:c16="http://schemas.microsoft.com/office/drawing/2014/chart" uri="{C3380CC4-5D6E-409C-BE32-E72D297353CC}">
              <c16:uniqueId val="{00000002-BF50-4874-A081-CA21B28788F5}"/>
            </c:ext>
          </c:extLst>
        </c:ser>
        <c:ser>
          <c:idx val="3"/>
          <c:order val="3"/>
          <c:tx>
            <c:strRef>
              <c:f>データシート!$A$30</c:f>
              <c:strCache>
                <c:ptCount val="1"/>
                <c:pt idx="0">
                  <c:v>国民健康保険診療所事業特別会計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0.14000000000000001</c:v>
                </c:pt>
                <c:pt idx="2">
                  <c:v>#N/A</c:v>
                </c:pt>
                <c:pt idx="3">
                  <c:v>0.28000000000000003</c:v>
                </c:pt>
                <c:pt idx="4">
                  <c:v>#N/A</c:v>
                </c:pt>
                <c:pt idx="5">
                  <c:v>0.18</c:v>
                </c:pt>
                <c:pt idx="6">
                  <c:v>#N/A</c:v>
                </c:pt>
                <c:pt idx="7">
                  <c:v>0.25</c:v>
                </c:pt>
                <c:pt idx="8">
                  <c:v>#N/A</c:v>
                </c:pt>
                <c:pt idx="9">
                  <c:v>0.23</c:v>
                </c:pt>
              </c:numCache>
            </c:numRef>
          </c:val>
          <c:extLst>
            <c:ext xmlns:c16="http://schemas.microsoft.com/office/drawing/2014/chart" uri="{C3380CC4-5D6E-409C-BE32-E72D297353CC}">
              <c16:uniqueId val="{00000003-BF50-4874-A081-CA21B28788F5}"/>
            </c:ext>
          </c:extLst>
        </c:ser>
        <c:ser>
          <c:idx val="4"/>
          <c:order val="4"/>
          <c:tx>
            <c:strRef>
              <c:f>データシート!$A$31</c:f>
              <c:strCache>
                <c:ptCount val="1"/>
                <c:pt idx="0">
                  <c:v>訪問看護事業特別会計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c:v>
                </c:pt>
                <c:pt idx="2">
                  <c:v>#N/A</c:v>
                </c:pt>
                <c:pt idx="3">
                  <c:v>0.13</c:v>
                </c:pt>
                <c:pt idx="4">
                  <c:v>#N/A</c:v>
                </c:pt>
                <c:pt idx="5">
                  <c:v>0.14000000000000001</c:v>
                </c:pt>
                <c:pt idx="6">
                  <c:v>#N/A</c:v>
                </c:pt>
                <c:pt idx="7">
                  <c:v>0.08</c:v>
                </c:pt>
                <c:pt idx="8">
                  <c:v>#N/A</c:v>
                </c:pt>
                <c:pt idx="9">
                  <c:v>0.27</c:v>
                </c:pt>
              </c:numCache>
            </c:numRef>
          </c:val>
          <c:extLst>
            <c:ext xmlns:c16="http://schemas.microsoft.com/office/drawing/2014/chart" uri="{C3380CC4-5D6E-409C-BE32-E72D297353CC}">
              <c16:uniqueId val="{00000004-BF50-4874-A081-CA21B28788F5}"/>
            </c:ext>
          </c:extLst>
        </c:ser>
        <c:ser>
          <c:idx val="5"/>
          <c:order val="5"/>
          <c:tx>
            <c:strRef>
              <c:f>データシート!$A$32</c:f>
              <c:strCache>
                <c:ptCount val="1"/>
                <c:pt idx="0">
                  <c:v>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#N/A</c:v>
                </c:pt>
                <c:pt idx="3">
                  <c:v>0.28000000000000003</c:v>
                </c:pt>
                <c:pt idx="4">
                  <c:v>#N/A</c:v>
                </c:pt>
                <c:pt idx="5">
                  <c:v>0.72</c:v>
                </c:pt>
                <c:pt idx="6">
                  <c:v>#N/A</c:v>
                </c:pt>
                <c:pt idx="7">
                  <c:v>1.04</c:v>
                </c:pt>
                <c:pt idx="8">
                  <c:v>#N/A</c:v>
                </c:pt>
                <c:pt idx="9">
                  <c:v>1.39</c:v>
                </c:pt>
              </c:numCache>
            </c:numRef>
          </c:val>
          <c:extLst>
            <c:ext xmlns:c16="http://schemas.microsoft.com/office/drawing/2014/chart" uri="{C3380CC4-5D6E-409C-BE32-E72D297353CC}">
              <c16:uniqueId val="{00000005-BF50-4874-A081-CA21B28788F5}"/>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2.25</c:v>
                </c:pt>
                <c:pt idx="2">
                  <c:v>#N/A</c:v>
                </c:pt>
                <c:pt idx="3">
                  <c:v>1.55</c:v>
                </c:pt>
                <c:pt idx="4">
                  <c:v>#N/A</c:v>
                </c:pt>
                <c:pt idx="5">
                  <c:v>2.94</c:v>
                </c:pt>
                <c:pt idx="6">
                  <c:v>#N/A</c:v>
                </c:pt>
                <c:pt idx="7">
                  <c:v>2.38</c:v>
                </c:pt>
                <c:pt idx="8">
                  <c:v>#N/A</c:v>
                </c:pt>
                <c:pt idx="9">
                  <c:v>1.45</c:v>
                </c:pt>
              </c:numCache>
            </c:numRef>
          </c:val>
          <c:extLst>
            <c:ext xmlns:c16="http://schemas.microsoft.com/office/drawing/2014/chart" uri="{C3380CC4-5D6E-409C-BE32-E72D297353CC}">
              <c16:uniqueId val="{00000006-BF50-4874-A081-CA21B28788F5}"/>
            </c:ext>
          </c:extLst>
        </c:ser>
        <c:ser>
          <c:idx val="7"/>
          <c:order val="7"/>
          <c:tx>
            <c:strRef>
              <c:f>データシート!$A$34</c:f>
              <c:strCache>
                <c:ptCount val="1"/>
                <c:pt idx="0">
                  <c:v>老人保健施設事業会計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5.69</c:v>
                </c:pt>
                <c:pt idx="2">
                  <c:v>#N/A</c:v>
                </c:pt>
                <c:pt idx="3">
                  <c:v>6.01</c:v>
                </c:pt>
                <c:pt idx="4">
                  <c:v>#N/A</c:v>
                </c:pt>
                <c:pt idx="5">
                  <c:v>5.89</c:v>
                </c:pt>
                <c:pt idx="6">
                  <c:v>#N/A</c:v>
                </c:pt>
                <c:pt idx="7">
                  <c:v>5.61</c:v>
                </c:pt>
                <c:pt idx="8">
                  <c:v>#N/A</c:v>
                </c:pt>
                <c:pt idx="9">
                  <c:v>5.44</c:v>
                </c:pt>
              </c:numCache>
            </c:numRef>
          </c:val>
          <c:extLst>
            <c:ext xmlns:c16="http://schemas.microsoft.com/office/drawing/2014/chart" uri="{C3380CC4-5D6E-409C-BE32-E72D297353CC}">
              <c16:uniqueId val="{00000007-BF50-4874-A081-CA21B28788F5}"/>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11.91</c:v>
                </c:pt>
                <c:pt idx="2">
                  <c:v>#N/A</c:v>
                </c:pt>
                <c:pt idx="3">
                  <c:v>10.77</c:v>
                </c:pt>
                <c:pt idx="4">
                  <c:v>#N/A</c:v>
                </c:pt>
                <c:pt idx="5">
                  <c:v>10.98</c:v>
                </c:pt>
                <c:pt idx="6">
                  <c:v>#N/A</c:v>
                </c:pt>
                <c:pt idx="7">
                  <c:v>10.83</c:v>
                </c:pt>
                <c:pt idx="8">
                  <c:v>#N/A</c:v>
                </c:pt>
                <c:pt idx="9">
                  <c:v>11.49</c:v>
                </c:pt>
              </c:numCache>
            </c:numRef>
          </c:val>
          <c:extLst>
            <c:ext xmlns:c16="http://schemas.microsoft.com/office/drawing/2014/chart" uri="{C3380CC4-5D6E-409C-BE32-E72D297353CC}">
              <c16:uniqueId val="{00000008-BF50-4874-A081-CA21B28788F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6.71</c:v>
                </c:pt>
                <c:pt idx="2">
                  <c:v>#N/A</c:v>
                </c:pt>
                <c:pt idx="3">
                  <c:v>10.91</c:v>
                </c:pt>
                <c:pt idx="4">
                  <c:v>#N/A</c:v>
                </c:pt>
                <c:pt idx="5">
                  <c:v>9.06</c:v>
                </c:pt>
                <c:pt idx="6">
                  <c:v>#N/A</c:v>
                </c:pt>
                <c:pt idx="7">
                  <c:v>11.62</c:v>
                </c:pt>
                <c:pt idx="8">
                  <c:v>#N/A</c:v>
                </c:pt>
                <c:pt idx="9">
                  <c:v>16.14</c:v>
                </c:pt>
              </c:numCache>
            </c:numRef>
          </c:val>
          <c:extLst>
            <c:ext xmlns:c16="http://schemas.microsoft.com/office/drawing/2014/chart" uri="{C3380CC4-5D6E-409C-BE32-E72D297353CC}">
              <c16:uniqueId val="{00000009-BF50-4874-A081-CA21B28788F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1245</c:v>
                </c:pt>
                <c:pt idx="5">
                  <c:v>1136</c:v>
                </c:pt>
                <c:pt idx="8">
                  <c:v>1150</c:v>
                </c:pt>
                <c:pt idx="11">
                  <c:v>1076</c:v>
                </c:pt>
                <c:pt idx="14">
                  <c:v>1012</c:v>
                </c:pt>
              </c:numCache>
            </c:numRef>
          </c:val>
          <c:extLst>
            <c:ext xmlns:c16="http://schemas.microsoft.com/office/drawing/2014/chart" uri="{C3380CC4-5D6E-409C-BE32-E72D297353CC}">
              <c16:uniqueId val="{00000000-D445-4558-A032-2E4832C116C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445-4558-A032-2E4832C116C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18</c:v>
                </c:pt>
                <c:pt idx="3">
                  <c:v>20</c:v>
                </c:pt>
                <c:pt idx="6">
                  <c:v>17</c:v>
                </c:pt>
                <c:pt idx="9">
                  <c:v>16</c:v>
                </c:pt>
                <c:pt idx="12">
                  <c:v>16</c:v>
                </c:pt>
              </c:numCache>
            </c:numRef>
          </c:val>
          <c:extLst>
            <c:ext xmlns:c16="http://schemas.microsoft.com/office/drawing/2014/chart" uri="{C3380CC4-5D6E-409C-BE32-E72D297353CC}">
              <c16:uniqueId val="{00000002-D445-4558-A032-2E4832C116C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445-4558-A032-2E4832C116C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619</c:v>
                </c:pt>
                <c:pt idx="3">
                  <c:v>591</c:v>
                </c:pt>
                <c:pt idx="6">
                  <c:v>632</c:v>
                </c:pt>
                <c:pt idx="9">
                  <c:v>628</c:v>
                </c:pt>
                <c:pt idx="12">
                  <c:v>605</c:v>
                </c:pt>
              </c:numCache>
            </c:numRef>
          </c:val>
          <c:extLst>
            <c:ext xmlns:c16="http://schemas.microsoft.com/office/drawing/2014/chart" uri="{C3380CC4-5D6E-409C-BE32-E72D297353CC}">
              <c16:uniqueId val="{00000004-D445-4558-A032-2E4832C116C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445-4558-A032-2E4832C116C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445-4558-A032-2E4832C116C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1170</c:v>
                </c:pt>
                <c:pt idx="3">
                  <c:v>1050</c:v>
                </c:pt>
                <c:pt idx="6">
                  <c:v>1087</c:v>
                </c:pt>
                <c:pt idx="9">
                  <c:v>981</c:v>
                </c:pt>
                <c:pt idx="12">
                  <c:v>896</c:v>
                </c:pt>
              </c:numCache>
            </c:numRef>
          </c:val>
          <c:extLst>
            <c:ext xmlns:c16="http://schemas.microsoft.com/office/drawing/2014/chart" uri="{C3380CC4-5D6E-409C-BE32-E72D297353CC}">
              <c16:uniqueId val="{00000007-D445-4558-A032-2E4832C116C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562</c:v>
                </c:pt>
                <c:pt idx="2">
                  <c:v>#N/A</c:v>
                </c:pt>
                <c:pt idx="3">
                  <c:v>#N/A</c:v>
                </c:pt>
                <c:pt idx="4">
                  <c:v>525</c:v>
                </c:pt>
                <c:pt idx="5">
                  <c:v>#N/A</c:v>
                </c:pt>
                <c:pt idx="6">
                  <c:v>#N/A</c:v>
                </c:pt>
                <c:pt idx="7">
                  <c:v>586</c:v>
                </c:pt>
                <c:pt idx="8">
                  <c:v>#N/A</c:v>
                </c:pt>
                <c:pt idx="9">
                  <c:v>#N/A</c:v>
                </c:pt>
                <c:pt idx="10">
                  <c:v>549</c:v>
                </c:pt>
                <c:pt idx="11">
                  <c:v>#N/A</c:v>
                </c:pt>
                <c:pt idx="12">
                  <c:v>#N/A</c:v>
                </c:pt>
                <c:pt idx="13">
                  <c:v>505</c:v>
                </c:pt>
                <c:pt idx="14">
                  <c:v>#N/A</c:v>
                </c:pt>
              </c:numCache>
            </c:numRef>
          </c:val>
          <c:smooth val="0"/>
          <c:extLst>
            <c:ext xmlns:c16="http://schemas.microsoft.com/office/drawing/2014/chart" uri="{C3380CC4-5D6E-409C-BE32-E72D297353CC}">
              <c16:uniqueId val="{00000008-D445-4558-A032-2E4832C116C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9954</c:v>
                </c:pt>
                <c:pt idx="5">
                  <c:v>9663</c:v>
                </c:pt>
                <c:pt idx="8">
                  <c:v>9234</c:v>
                </c:pt>
                <c:pt idx="11">
                  <c:v>8913</c:v>
                </c:pt>
                <c:pt idx="14">
                  <c:v>8983</c:v>
                </c:pt>
              </c:numCache>
            </c:numRef>
          </c:val>
          <c:extLst>
            <c:ext xmlns:c16="http://schemas.microsoft.com/office/drawing/2014/chart" uri="{C3380CC4-5D6E-409C-BE32-E72D297353CC}">
              <c16:uniqueId val="{00000000-E266-463D-878E-0735D74CF75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285</c:v>
                </c:pt>
                <c:pt idx="5">
                  <c:v>220</c:v>
                </c:pt>
                <c:pt idx="8">
                  <c:v>174</c:v>
                </c:pt>
                <c:pt idx="11">
                  <c:v>113</c:v>
                </c:pt>
                <c:pt idx="14">
                  <c:v>80</c:v>
                </c:pt>
              </c:numCache>
            </c:numRef>
          </c:val>
          <c:extLst>
            <c:ext xmlns:c16="http://schemas.microsoft.com/office/drawing/2014/chart" uri="{C3380CC4-5D6E-409C-BE32-E72D297353CC}">
              <c16:uniqueId val="{00000001-E266-463D-878E-0735D74CF75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6166</c:v>
                </c:pt>
                <c:pt idx="5">
                  <c:v>6412</c:v>
                </c:pt>
                <c:pt idx="8">
                  <c:v>6931</c:v>
                </c:pt>
                <c:pt idx="11">
                  <c:v>6532</c:v>
                </c:pt>
                <c:pt idx="14">
                  <c:v>6167</c:v>
                </c:pt>
              </c:numCache>
            </c:numRef>
          </c:val>
          <c:extLst>
            <c:ext xmlns:c16="http://schemas.microsoft.com/office/drawing/2014/chart" uri="{C3380CC4-5D6E-409C-BE32-E72D297353CC}">
              <c16:uniqueId val="{00000002-E266-463D-878E-0735D74CF75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266-463D-878E-0735D74CF75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266-463D-878E-0735D74CF75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266-463D-878E-0735D74CF75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1362</c:v>
                </c:pt>
                <c:pt idx="3">
                  <c:v>1346</c:v>
                </c:pt>
                <c:pt idx="6">
                  <c:v>1365</c:v>
                </c:pt>
                <c:pt idx="9">
                  <c:v>1258</c:v>
                </c:pt>
                <c:pt idx="12">
                  <c:v>1191</c:v>
                </c:pt>
              </c:numCache>
            </c:numRef>
          </c:val>
          <c:extLst>
            <c:ext xmlns:c16="http://schemas.microsoft.com/office/drawing/2014/chart" uri="{C3380CC4-5D6E-409C-BE32-E72D297353CC}">
              <c16:uniqueId val="{00000006-E266-463D-878E-0735D74CF75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E266-463D-878E-0735D74CF75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6243</c:v>
                </c:pt>
                <c:pt idx="3">
                  <c:v>5745</c:v>
                </c:pt>
                <c:pt idx="6">
                  <c:v>5175</c:v>
                </c:pt>
                <c:pt idx="9">
                  <c:v>4807</c:v>
                </c:pt>
                <c:pt idx="12">
                  <c:v>4509</c:v>
                </c:pt>
              </c:numCache>
            </c:numRef>
          </c:val>
          <c:extLst>
            <c:ext xmlns:c16="http://schemas.microsoft.com/office/drawing/2014/chart" uri="{C3380CC4-5D6E-409C-BE32-E72D297353CC}">
              <c16:uniqueId val="{00000008-E266-463D-878E-0735D74CF75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147</c:v>
                </c:pt>
                <c:pt idx="3">
                  <c:v>126</c:v>
                </c:pt>
                <c:pt idx="6">
                  <c:v>110</c:v>
                </c:pt>
                <c:pt idx="9">
                  <c:v>93</c:v>
                </c:pt>
                <c:pt idx="12">
                  <c:v>77</c:v>
                </c:pt>
              </c:numCache>
            </c:numRef>
          </c:val>
          <c:extLst>
            <c:ext xmlns:c16="http://schemas.microsoft.com/office/drawing/2014/chart" uri="{C3380CC4-5D6E-409C-BE32-E72D297353CC}">
              <c16:uniqueId val="{00000009-E266-463D-878E-0735D74CF75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9103</c:v>
                </c:pt>
                <c:pt idx="3">
                  <c:v>8795</c:v>
                </c:pt>
                <c:pt idx="6">
                  <c:v>8570</c:v>
                </c:pt>
                <c:pt idx="9">
                  <c:v>8190</c:v>
                </c:pt>
                <c:pt idx="12">
                  <c:v>8742</c:v>
                </c:pt>
              </c:numCache>
            </c:numRef>
          </c:val>
          <c:extLst>
            <c:ext xmlns:c16="http://schemas.microsoft.com/office/drawing/2014/chart" uri="{C3380CC4-5D6E-409C-BE32-E72D297353CC}">
              <c16:uniqueId val="{0000000A-E266-463D-878E-0735D74CF75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449</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266-463D-878E-0735D74CF75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3896</c:v>
                </c:pt>
                <c:pt idx="1">
                  <c:v>3648</c:v>
                </c:pt>
                <c:pt idx="2">
                  <c:v>3546</c:v>
                </c:pt>
              </c:numCache>
            </c:numRef>
          </c:val>
          <c:extLst>
            <c:ext xmlns:c16="http://schemas.microsoft.com/office/drawing/2014/chart" uri="{C3380CC4-5D6E-409C-BE32-E72D297353CC}">
              <c16:uniqueId val="{00000000-F10D-476C-990D-76609FCDF0C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197</c:v>
                </c:pt>
                <c:pt idx="1">
                  <c:v>197</c:v>
                </c:pt>
                <c:pt idx="2">
                  <c:v>197</c:v>
                </c:pt>
              </c:numCache>
            </c:numRef>
          </c:val>
          <c:extLst>
            <c:ext xmlns:c16="http://schemas.microsoft.com/office/drawing/2014/chart" uri="{C3380CC4-5D6E-409C-BE32-E72D297353CC}">
              <c16:uniqueId val="{00000001-F10D-476C-990D-76609FCDF0C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2711</c:v>
                </c:pt>
                <c:pt idx="1">
                  <c:v>2487</c:v>
                </c:pt>
                <c:pt idx="2">
                  <c:v>2237</c:v>
                </c:pt>
              </c:numCache>
            </c:numRef>
          </c:val>
          <c:extLst>
            <c:ext xmlns:c16="http://schemas.microsoft.com/office/drawing/2014/chart" uri="{C3380CC4-5D6E-409C-BE32-E72D297353CC}">
              <c16:uniqueId val="{00000002-F10D-476C-990D-76609FCDF0C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{01F9565A-1837-4B4D-ADC4-A025E8D86804}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508-40BD-86BA-A19BACBABCB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{C5F7D644-1288-4BC0-8A82-B35B69BA1BB0}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508-40BD-86BA-A19BACBABCB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{D37708B9-4FF5-4AC0-A09A-7661DA0B4CC6}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508-40BD-86BA-A19BACBABCB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{85F35154-2E35-4B58-876F-FE2F140452CA}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508-40BD-86BA-A19BACBABCB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{EE68EAFA-BDC7-4838-B484-D9D99C6F184B}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508-40BD-86BA-A19BACBABCB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{73C0047A-C2F5-45A9-A56D-CE1AFF2C7D69}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508-40BD-86BA-A19BACBABCB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{BFD9D33C-718D-4729-9E7A-73611918481D}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508-40BD-86BA-A19BACBABCB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{5994BD2F-F5BD-46A8-9943-B6D87AB4CC42}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508-40BD-86BA-A19BACBABCB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{53D0A09F-1B44-494D-A321-4E44CE2F8867}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508-40BD-86BA-A19BACBABCB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65.8</c:v>
                </c:pt>
                <c:pt idx="8">
                  <c:v>66.8</c:v>
                </c:pt>
                <c:pt idx="16">
                  <c:v>67.7</c:v>
                </c:pt>
                <c:pt idx="24">
                  <c:v>69.3</c:v>
                </c:pt>
                <c:pt idx="32">
                  <c:v>70</c:v>
                </c:pt>
              </c:numCache>
            </c:numRef>
          </c:xVal>
          <c:yVal>
            <c:numRef>
              <c:f>公会計指標分析・財政指標組合せ分析表!$BP$51:$DC$51</c:f>
              <c:numCache>
                <c:formatCode>#,##0.0;"▲ "#,##0.0</c:formatCode>
                <c:ptCount val="40"/>
                <c:pt idx="0">
                  <c:v>8.3000000000000007</c:v>
                </c:pt>
              </c:numCache>
            </c:numRef>
          </c:yVal>
          <c:smooth val="0"/>
          <c:extLst>
            <c:ext xmlns:c16="http://schemas.microsoft.com/office/drawing/2014/chart" uri="{C3380CC4-5D6E-409C-BE32-E72D297353CC}">
              <c16:uniqueId val="{00000009-7508-40BD-86BA-A19BACBABCB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{BA10BBCA-3501-429C-A8DC-C358C07AE9E1}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508-40BD-86BA-A19BACBABCB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{F2AA3A10-2A96-4752-A05F-C979DBD1CC5B}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508-40BD-86BA-A19BACBABCB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{519A57EF-38B6-415C-9EF3-F154EBE62BD5}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508-40BD-86BA-A19BACBABCB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{132DDEAD-220D-49AA-A599-18B127DBFF61}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508-40BD-86BA-A19BACBABCB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{D9DEAF7E-75AF-4878-AEEB-8E5AE80AB456}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508-40BD-86BA-A19BACBABCB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{D8952539-EEE3-433A-B337-F3EF355E50FB}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508-40BD-86BA-A19BACBABCB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{EF0F03C8-F10A-4479-90A0-4A413F54704C}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508-40BD-86BA-A19BACBABCB2}"/>
                </c:ext>
              </c:extLst>
            </c:dLbl>
            <c:dLbl>
              <c:idx val="24"/>
              <c:layout>
                <c:manualLayout>
                  <c:x val="-2.8325338702758461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{F572F7DE-A882-4C1B-BE7B-48C28F7C0E95}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508-40BD-86BA-A19BACBABCB2}"/>
                </c:ext>
              </c:extLst>
            </c:dLbl>
            <c:dLbl>
              <c:idx val="32"/>
              <c:layout>
                <c:manualLayout>
                  <c:x val="-3.5835612417048003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{B95086D2-645F-4BEB-8F8D-6CB0B34FC598}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508-40BD-86BA-A19BACBABCB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55.3</c:v>
                </c:pt>
                <c:pt idx="8">
                  <c:v>56.3</c:v>
                </c:pt>
                <c:pt idx="16">
                  <c:v>58.3</c:v>
                </c:pt>
                <c:pt idx="24">
                  <c:v>60.2</c:v>
                </c:pt>
                <c:pt idx="32">
                  <c:v>59.9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508-40BD-86BA-A19BACBABCB2}"/>
            </c:ext>
          </c:extLst>
        </c:ser>
        <c:dLbls>
          <c:showLegendKey val="0"/>
          <c:showVal val="1"/>
          <c:showCatName val="0"/>
          <c:showSerName val="0"/>
          <c:showPercent val="0"/>
          <c:showBubbleSize val="0"/>
        </c:dLbls>
        <c:axId val="46179840"/>
        <c:axId val="46181760"/>
      </c:scatterChart>
      <c:valAx>
        <c:axId val="46179840"/>
        <c:scaling>
          <c:orientation val="minMax"/>
          <c:max val="67"/>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9.6999999999999993"/>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{9FABB409-7408-4D90-BB6F-FDACC4FAED3F}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E0A-44B2-BBB2-E8C06DD5904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{38071730-4482-4AEF-9203-3D250DEA1E4D}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E0A-44B2-BBB2-E8C06DD5904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{BA6DBA99-46CD-4518-9F8C-5A66C2155E62}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E0A-44B2-BBB2-E8C06DD5904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{B9A760CB-68EE-438A-9A8C-D5C63B777058}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E0A-44B2-BBB2-E8C06DD5904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{F6AF154B-7742-49DB-974F-A02F1568A2B1}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E0A-44B2-BBB2-E8C06DD5904C}"/>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{703B918A-1F67-4D5B-8C65-F60EC3ECE76B}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E0A-44B2-BBB2-E8C06DD5904C}"/>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{AC1B82D2-C155-4F51-AF81-CF1C301A74E3}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E0A-44B2-BBB2-E8C06DD5904C}"/>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{45FB6F01-53BC-49BA-84B0-C875D88FBB32}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E0A-44B2-BBB2-E8C06DD5904C}"/>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{5F8F5001-3E7A-4E20-A0D5-004E5A8277E3}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E0A-44B2-BBB2-E8C06DD5904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11.5</c:v>
                </c:pt>
                <c:pt idx="8">
                  <c:v>10.9</c:v>
                </c:pt>
                <c:pt idx="16">
                  <c:v>11.1</c:v>
                </c:pt>
                <c:pt idx="24">
                  <c:v>11.6</c:v>
                </c:pt>
                <c:pt idx="32">
                  <c:v>11.8</c:v>
                </c:pt>
              </c:numCache>
            </c:numRef>
          </c:xVal>
          <c:yVal>
            <c:numRef>
              <c:f>公会計指標分析・財政指標組合せ分析表!$BP$73:$DC$73</c:f>
              <c:numCache>
                <c:formatCode>#,##0.0;"▲ "#,##0.0</c:formatCode>
                <c:ptCount val="40"/>
                <c:pt idx="0">
                  <c:v>8.3000000000000007</c:v>
                </c:pt>
              </c:numCache>
            </c:numRef>
          </c:yVal>
          <c:smooth val="0"/>
          <c:extLst>
            <c:ext xmlns:c16="http://schemas.microsoft.com/office/drawing/2014/chart" uri="{C3380CC4-5D6E-409C-BE32-E72D297353CC}">
              <c16:uniqueId val="{00000009-1E0A-44B2-BBB2-E8C06DD5904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0343319526001892E-2"/>
                  <c:y val="-0.10557967048585971"/>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{76AE3713-2A38-4952-9D19-EFEB73B15E30}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E0A-44B2-BBB2-E8C06DD5904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{86119BEC-B6F9-4320-9346-036B346F0EDB}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E0A-44B2-BBB2-E8C06DD5904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{CF11CE38-5ADF-4C7F-B475-4CB799E58538}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E0A-44B2-BBB2-E8C06DD5904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{04450F42-1D93-4074-A4FB-037E92865DDA}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E0A-44B2-BBB2-E8C06DD5904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{774F955D-1069-481A-84BA-5528A6C3363D}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E0A-44B2-BBB2-E8C06DD5904C}"/>
                </c:ext>
              </c:extLst>
            </c:dLbl>
            <c:dLbl>
              <c:idx val="8"/>
              <c:layout>
                <c:manualLayout>
                  <c:x val="-3.3052663712219377E-2"/>
                  <c:y val="-9.8779922282720742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{D288FB0D-59A5-4A16-92CB-0A19049D204A}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E0A-44B2-BBB2-E8C06DD5904C}"/>
                </c:ext>
              </c:extLst>
            </c:dLbl>
            <c:dLbl>
              <c:idx val="16"/>
              <c:layout>
                <c:manualLayout>
                  <c:x val="-3.1697991619110633E-2"/>
                  <c:y val="3.3221294233109859E-4"/>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{08990DCB-0FFF-479F-BEAD-7B652A9B38EF}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E0A-44B2-BBB2-E8C06DD5904C}"/>
                </c:ext>
              </c:extLst>
            </c:dLbl>
            <c:dLbl>
              <c:idx val="24"/>
              <c:layout>
                <c:manualLayout>
                  <c:x val="-3.1697991619110633E-2"/>
                  <c:y val="-7.2948653578618364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{7769029E-0AE0-4C73-B5D5-64FE8EEAA642}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E0A-44B2-BBB2-E8C06DD5904C}"/>
                </c:ext>
              </c:extLst>
            </c:dLbl>
            <c:dLbl>
              <c:idx val="32"/>
              <c:layout>
                <c:manualLayout>
                  <c:x val="-3.1570342725075584E-2"/>
                  <c:y val="-3.5107202034102093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{5B3AE4FE-D5C5-4AFF-8333-DA95FDFB1FB4}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E0A-44B2-BBB2-E8C06DD5904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E0A-44B2-BBB2-E8C06DD5904C}"/>
            </c:ext>
          </c:extLst>
        </c:ser>
        <c:dLbls>
          <c:showLegendKey val="0"/>
          <c:showVal val="1"/>
          <c:showCatName val="0"/>
          <c:showSerName val="0"/>
          <c:showPercent val="0"/>
          <c:showBubbleSize val="0"/>
        </c:dLbls>
        <c:axId val="84219776"/>
        <c:axId val="84234240"/>
      </c:scatterChart>
      <c:valAx>
        <c:axId val="84219776"/>
        <c:scaling>
          <c:orientation val="minMax"/>
          <c:max val="11.799999999999999"/>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6999999999999993"/>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愛媛県久万高原町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100">
              <a:solidFill>
                <a:schemeClr val="tx1"/>
              </a:solidFill>
              <a:latin typeface="ＭＳ ゴシック" pitchFamily="49" charset="-128"/>
              <a:ea typeface="ＭＳ ゴシック" pitchFamily="49" charset="-128"/>
            </a:rPr>
            <a:t>実質公債費比率は、前年度比</a:t>
          </a:r>
          <a:r>
            <a:rPr kumimoji="1" lang="en-US" altLang="ja-JP" sz="1100">
              <a:solidFill>
                <a:schemeClr val="tx1"/>
              </a:solidFill>
              <a:latin typeface="ＭＳ ゴシック" pitchFamily="49" charset="-128"/>
              <a:ea typeface="ＭＳ ゴシック" pitchFamily="49" charset="-128"/>
            </a:rPr>
            <a:t>0.2</a:t>
          </a:r>
          <a:r>
            <a:rPr kumimoji="1" lang="ja-JP" altLang="en-US" sz="1100">
              <a:solidFill>
                <a:schemeClr val="tx1"/>
              </a:solidFill>
              <a:latin typeface="ＭＳ ゴシック" pitchFamily="49" charset="-128"/>
              <a:ea typeface="ＭＳ ゴシック" pitchFamily="49" charset="-128"/>
            </a:rPr>
            <a:t>ポイント増の</a:t>
          </a:r>
          <a:r>
            <a:rPr kumimoji="1" lang="en-US" altLang="ja-JP" sz="1100">
              <a:solidFill>
                <a:schemeClr val="tx1"/>
              </a:solidFill>
              <a:latin typeface="ＭＳ ゴシック" pitchFamily="49" charset="-128"/>
              <a:ea typeface="ＭＳ ゴシック" pitchFamily="49" charset="-128"/>
            </a:rPr>
            <a:t>11.8</a:t>
          </a:r>
          <a:r>
            <a:rPr kumimoji="1" lang="ja-JP" altLang="en-US" sz="1100">
              <a:solidFill>
                <a:schemeClr val="tx1"/>
              </a:solidFill>
              <a:latin typeface="ＭＳ ゴシック" pitchFamily="49" charset="-128"/>
              <a:ea typeface="ＭＳ ゴシック" pitchFamily="49" charset="-128"/>
            </a:rPr>
            <a:t>ポイントとなった。増加となった要因は、</a:t>
          </a:r>
          <a:r>
            <a:rPr kumimoji="1" lang="en-US" altLang="ja-JP" sz="1100">
              <a:solidFill>
                <a:schemeClr val="tx1"/>
              </a:solidFill>
              <a:latin typeface="ＭＳ ゴシック" pitchFamily="49" charset="-128"/>
              <a:ea typeface="ＭＳ ゴシック" pitchFamily="49" charset="-128"/>
            </a:rPr>
            <a:t>R</a:t>
          </a:r>
          <a:r>
            <a:rPr kumimoji="1" lang="ja-JP" altLang="en-US" sz="1100">
              <a:solidFill>
                <a:schemeClr val="tx1"/>
              </a:solidFill>
              <a:latin typeface="ＭＳ ゴシック" pitchFamily="49" charset="-128"/>
              <a:ea typeface="ＭＳ ゴシック" pitchFamily="49" charset="-128"/>
            </a:rPr>
            <a:t>元年度の単年度では元利償還金の額が△</a:t>
          </a:r>
          <a:r>
            <a:rPr kumimoji="1" lang="en-US" altLang="ja-JP" sz="1100">
              <a:solidFill>
                <a:schemeClr val="tx1"/>
              </a:solidFill>
              <a:latin typeface="ＭＳ ゴシック" pitchFamily="49" charset="-128"/>
              <a:ea typeface="ＭＳ ゴシック" pitchFamily="49" charset="-128"/>
            </a:rPr>
            <a:t>84,566</a:t>
          </a:r>
          <a:r>
            <a:rPr kumimoji="1" lang="ja-JP" altLang="en-US" sz="1100">
              <a:solidFill>
                <a:schemeClr val="tx1"/>
              </a:solidFill>
              <a:latin typeface="ＭＳ ゴシック" pitchFamily="49" charset="-128"/>
              <a:ea typeface="ＭＳ ゴシック" pitchFamily="49" charset="-128"/>
            </a:rPr>
            <a:t>千円、公営企業に要する経費の財源とする地方債の財源に充てたと認められる繰入金の額が△</a:t>
          </a:r>
          <a:r>
            <a:rPr kumimoji="1" lang="en-US" altLang="ja-JP" sz="1100">
              <a:solidFill>
                <a:schemeClr val="tx1"/>
              </a:solidFill>
              <a:latin typeface="ＭＳ ゴシック" pitchFamily="49" charset="-128"/>
              <a:ea typeface="ＭＳ ゴシック" pitchFamily="49" charset="-128"/>
            </a:rPr>
            <a:t>23,286</a:t>
          </a:r>
          <a:r>
            <a:rPr kumimoji="1" lang="ja-JP" altLang="en-US" sz="1100">
              <a:solidFill>
                <a:schemeClr val="tx1"/>
              </a:solidFill>
              <a:latin typeface="ＭＳ ゴシック" pitchFamily="49" charset="-128"/>
              <a:ea typeface="ＭＳ ゴシック" pitchFamily="49" charset="-128"/>
            </a:rPr>
            <a:t>千円となっているものの、普通交付税は△</a:t>
          </a:r>
          <a:r>
            <a:rPr kumimoji="1" lang="en-US" altLang="ja-JP" sz="1100">
              <a:solidFill>
                <a:schemeClr val="tx1"/>
              </a:solidFill>
              <a:latin typeface="ＭＳ ゴシック" pitchFamily="49" charset="-128"/>
              <a:ea typeface="ＭＳ ゴシック" pitchFamily="49" charset="-128"/>
            </a:rPr>
            <a:t>13,281</a:t>
          </a:r>
          <a:r>
            <a:rPr kumimoji="1" lang="ja-JP" altLang="en-US" sz="1100">
              <a:solidFill>
                <a:schemeClr val="tx1"/>
              </a:solidFill>
              <a:latin typeface="ＭＳ ゴシック" pitchFamily="49" charset="-128"/>
              <a:ea typeface="ＭＳ ゴシック" pitchFamily="49" charset="-128"/>
            </a:rPr>
            <a:t>千円、臨時財政対策債発行可能額は△</a:t>
          </a:r>
          <a:r>
            <a:rPr kumimoji="1" lang="en-US" altLang="ja-JP" sz="1100">
              <a:solidFill>
                <a:schemeClr val="tx1"/>
              </a:solidFill>
              <a:latin typeface="ＭＳ ゴシック" pitchFamily="49" charset="-128"/>
              <a:ea typeface="ＭＳ ゴシック" pitchFamily="49" charset="-128"/>
            </a:rPr>
            <a:t>57,137</a:t>
          </a:r>
          <a:r>
            <a:rPr kumimoji="1" lang="ja-JP" altLang="en-US" sz="1100">
              <a:solidFill>
                <a:schemeClr val="tx1"/>
              </a:solidFill>
              <a:latin typeface="ＭＳ ゴシック" pitchFamily="49" charset="-128"/>
              <a:ea typeface="ＭＳ ゴシック" pitchFamily="49" charset="-128"/>
            </a:rPr>
            <a:t>千円と減少しており、ポイントの増加要因が減少要因を上回ったことから、単年度で</a:t>
          </a:r>
          <a:r>
            <a:rPr kumimoji="1" lang="en-US" altLang="ja-JP" sz="1100">
              <a:solidFill>
                <a:schemeClr val="tx1"/>
              </a:solidFill>
              <a:latin typeface="ＭＳ ゴシック" pitchFamily="49" charset="-128"/>
              <a:ea typeface="ＭＳ ゴシック" pitchFamily="49" charset="-128"/>
            </a:rPr>
            <a:t>11.0</a:t>
          </a:r>
          <a:r>
            <a:rPr kumimoji="1" lang="ja-JP" altLang="en-US" sz="1100">
              <a:solidFill>
                <a:schemeClr val="tx1"/>
              </a:solidFill>
              <a:latin typeface="ＭＳ ゴシック" pitchFamily="49" charset="-128"/>
              <a:ea typeface="ＭＳ ゴシック" pitchFamily="49" charset="-128"/>
            </a:rPr>
            <a:t>と</a:t>
          </a:r>
          <a:r>
            <a:rPr kumimoji="1" lang="en-US" altLang="ja-JP" sz="1100">
              <a:solidFill>
                <a:schemeClr val="tx1"/>
              </a:solidFill>
              <a:latin typeface="ＭＳ ゴシック" pitchFamily="49" charset="-128"/>
              <a:ea typeface="ＭＳ ゴシック" pitchFamily="49" charset="-128"/>
            </a:rPr>
            <a:t>H28</a:t>
          </a:r>
          <a:r>
            <a:rPr kumimoji="1" lang="ja-JP" altLang="en-US" sz="1100">
              <a:solidFill>
                <a:schemeClr val="tx1"/>
              </a:solidFill>
              <a:latin typeface="ＭＳ ゴシック" pitchFamily="49" charset="-128"/>
              <a:ea typeface="ＭＳ ゴシック" pitchFamily="49" charset="-128"/>
            </a:rPr>
            <a:t>年度の</a:t>
          </a:r>
          <a:r>
            <a:rPr kumimoji="1" lang="en-US" altLang="ja-JP" sz="1100">
              <a:solidFill>
                <a:schemeClr val="tx1"/>
              </a:solidFill>
              <a:latin typeface="ＭＳ ゴシック" pitchFamily="49" charset="-128"/>
              <a:ea typeface="ＭＳ ゴシック" pitchFamily="49" charset="-128"/>
            </a:rPr>
            <a:t>10.4</a:t>
          </a:r>
          <a:r>
            <a:rPr kumimoji="1" lang="ja-JP" altLang="en-US" sz="1100">
              <a:solidFill>
                <a:schemeClr val="tx1"/>
              </a:solidFill>
              <a:latin typeface="ＭＳ ゴシック" pitchFamily="49" charset="-128"/>
              <a:ea typeface="ＭＳ ゴシック" pitchFamily="49" charset="-128"/>
            </a:rPr>
            <a:t>から</a:t>
          </a:r>
          <a:r>
            <a:rPr kumimoji="1" lang="en-US" altLang="ja-JP" sz="1100">
              <a:solidFill>
                <a:schemeClr val="tx1"/>
              </a:solidFill>
              <a:latin typeface="ＭＳ ゴシック" pitchFamily="49" charset="-128"/>
              <a:ea typeface="ＭＳ ゴシック" pitchFamily="49" charset="-128"/>
            </a:rPr>
            <a:t>0.6</a:t>
          </a:r>
          <a:r>
            <a:rPr kumimoji="1" lang="ja-JP" altLang="en-US" sz="1100">
              <a:solidFill>
                <a:schemeClr val="tx1"/>
              </a:solidFill>
              <a:latin typeface="ＭＳ ゴシック" pitchFamily="49" charset="-128"/>
              <a:ea typeface="ＭＳ ゴシック" pitchFamily="49" charset="-128"/>
            </a:rPr>
            <a:t>増加しており、</a:t>
          </a:r>
          <a:r>
            <a:rPr kumimoji="1" lang="en-US" altLang="ja-JP" sz="1100">
              <a:solidFill>
                <a:schemeClr val="tx1"/>
              </a:solidFill>
              <a:latin typeface="ＭＳ ゴシック" pitchFamily="49" charset="-128"/>
              <a:ea typeface="ＭＳ ゴシック" pitchFamily="49" charset="-128"/>
            </a:rPr>
            <a:t>3</a:t>
          </a:r>
          <a:r>
            <a:rPr kumimoji="1" lang="ja-JP" altLang="en-US" sz="1100">
              <a:solidFill>
                <a:schemeClr val="tx1"/>
              </a:solidFill>
              <a:latin typeface="ＭＳ ゴシック" pitchFamily="49" charset="-128"/>
              <a:ea typeface="ＭＳ ゴシック" pitchFamily="49" charset="-128"/>
            </a:rPr>
            <a:t>ヵ年平均は減となった。</a:t>
          </a:r>
          <a:endParaRPr kumimoji="1" lang="en-US" altLang="ja-JP" sz="1100">
            <a:solidFill>
              <a:schemeClr val="tx1"/>
            </a:solidFill>
            <a:latin typeface="ＭＳ ゴシック" pitchFamily="49" charset="-128"/>
            <a:ea typeface="ＭＳ ゴシック" pitchFamily="49" charset="-128"/>
          </a:endParaRPr>
        </a:p>
        <a:p>
          <a:r>
            <a:rPr kumimoji="1" lang="ja-JP" altLang="en-US" sz="1100">
              <a:solidFill>
                <a:schemeClr val="tx1"/>
              </a:solidFill>
              <a:latin typeface="ＭＳ ゴシック" pitchFamily="49" charset="-128"/>
              <a:ea typeface="ＭＳ ゴシック" pitchFamily="49" charset="-128"/>
            </a:rPr>
            <a:t>　比率は増加しているものの、現状は公債費適正化計画に基づき普通建設事業に係る地方債発行の抑制効果が数値に反映されている状況であると言える。</a:t>
          </a:r>
        </a:p>
        <a:p>
          <a:r>
            <a:rPr kumimoji="1" lang="ja-JP" altLang="en-US" sz="1100">
              <a:solidFill>
                <a:schemeClr val="tx1"/>
              </a:solidFill>
              <a:latin typeface="ＭＳ ゴシック" pitchFamily="49" charset="-128"/>
              <a:ea typeface="ＭＳ ゴシック" pitchFamily="49" charset="-128"/>
            </a:rPr>
            <a:t>　しかし、今後は大型事業の償還が開始となり、地方債元利償還金が一時的に増額となる。引き続き借入限度額を設けるなど抑制を継続し健全化に努める。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000">
              <a:solidFill>
                <a:schemeClr val="tx1"/>
              </a:solidFill>
              <a:latin typeface="ＭＳ ゴシック" pitchFamily="49" charset="-128"/>
              <a:ea typeface="ＭＳ ゴシック" pitchFamily="49" charset="-128"/>
            </a:rPr>
            <a:t>本町においては、実質公債費比率の算定に用いる満期一括償還地方債の償還の財源として積み立てた額の該当はない。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愛媛県久万高原町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solidFill>
                <a:schemeClr val="tx1"/>
              </a:solidFill>
              <a:latin typeface="ＭＳ ゴシック" pitchFamily="49" charset="-128"/>
              <a:ea typeface="ＭＳ ゴシック" pitchFamily="49" charset="-128"/>
            </a:rPr>
            <a:t>実質公債費比率と同様に、一般会計等に係る地方債の現在高が大型事業実施による借り入れ増のため増加に転じている。</a:t>
          </a:r>
          <a:endParaRPr kumimoji="1" lang="en-US" altLang="ja-JP" sz="1100">
            <a:solidFill>
              <a:schemeClr val="tx1"/>
            </a:solidFill>
            <a:latin typeface="ＭＳ ゴシック" pitchFamily="49" charset="-128"/>
            <a:ea typeface="ＭＳ ゴシック" pitchFamily="49" charset="-128"/>
          </a:endParaRPr>
        </a:p>
        <a:p>
          <a:r>
            <a:rPr kumimoji="1" lang="ja-JP" altLang="en-US" sz="1100">
              <a:solidFill>
                <a:schemeClr val="tx1"/>
              </a:solidFill>
              <a:latin typeface="ＭＳ ゴシック" pitchFamily="49" charset="-128"/>
              <a:ea typeface="ＭＳ ゴシック" pitchFamily="49" charset="-128"/>
            </a:rPr>
            <a:t>　また、節減に努め、財源不足に陥らないよう財源を捻出し、充当可能基金を増額してきたが、こちらについても</a:t>
          </a:r>
          <a:r>
            <a:rPr kumimoji="1" lang="en-US" altLang="ja-JP" sz="1100">
              <a:solidFill>
                <a:schemeClr val="tx1"/>
              </a:solidFill>
              <a:latin typeface="ＭＳ ゴシック" pitchFamily="49" charset="-128"/>
              <a:ea typeface="ＭＳ ゴシック" pitchFamily="49" charset="-128"/>
            </a:rPr>
            <a:t>R</a:t>
          </a:r>
          <a:r>
            <a:rPr kumimoji="1" lang="ja-JP" altLang="en-US" sz="1100">
              <a:solidFill>
                <a:schemeClr val="tx1"/>
              </a:solidFill>
              <a:latin typeface="ＭＳ ゴシック" pitchFamily="49" charset="-128"/>
              <a:ea typeface="ＭＳ ゴシック" pitchFamily="49" charset="-128"/>
            </a:rPr>
            <a:t>元については減少している。</a:t>
          </a:r>
          <a:endParaRPr kumimoji="1" lang="en-US" altLang="ja-JP" sz="1100">
            <a:solidFill>
              <a:schemeClr val="tx1"/>
            </a:solidFill>
            <a:latin typeface="ＭＳ ゴシック" pitchFamily="49" charset="-128"/>
            <a:ea typeface="ＭＳ ゴシック" pitchFamily="49" charset="-128"/>
          </a:endParaRPr>
        </a:p>
        <a:p>
          <a:r>
            <a:rPr kumimoji="1" lang="ja-JP" altLang="en-US" sz="1100">
              <a:solidFill>
                <a:schemeClr val="tx1"/>
              </a:solidFill>
              <a:latin typeface="ＭＳ ゴシック" pitchFamily="49" charset="-128"/>
              <a:ea typeface="ＭＳ ゴシック" pitchFamily="49" charset="-128"/>
            </a:rPr>
            <a:t>　今後においても大型事業の実施に伴い地方債現在高及び基金繰入が増加する見込みであるが、合併特例債による充当可能基金への積立も計画しており、引き続き将来負担比率の健全化を図っていく。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愛媛県久万高原町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基金全体で残高のピークが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年度となっており、</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年度からは減少に転じ、その後は減少傾向にある。</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これは、予算編成時の財源不足分が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から生じ、その補填のために財政調整基金の繰り入れが必要となってきたことと、近年の自然災害の増加に伴う復旧費に基金を充てたことによるものである。また、特定目的基金はごみ焼却施設解体撤去工事、粗大ごみ解体用ミニショベル購入、旧柳谷支所解体撤去工事、防災情報伝達システム整備工事等の事業充当のため取り崩しを行っており、総額で減少してきている。</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今後は、高齢化、過疎化により自主財源が乏しい上、町の主要財源の交付税が人口減少によって減収していくことから、厳しい財政状況が続くと見込まれ、基金による財源調整が必要となるため減少傾向が続く。</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年度に特定目的基金を再編したが、今後も目的に沿った基金活用を行う。また、積み立て財源が予算内で確保できれば積み立てを行い、必要な事業執行が今後も続けられるように備える。</a:t>
          </a: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町の事業執行に必要な特定目的基金が</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R</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元年度現在</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17</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基金ある。学校、福祉、農林、環境、防災などそれぞれの目的に沿った基金から、年間の予算に必要とする財源を繰り入れて活用している。</a:t>
          </a:r>
          <a:endPar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H29</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に対前年度＋</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523</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百万円となった要因は、防災減災基金の創設</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+700</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百万円（防災情報伝達システムや公共施設の耐震化、除却を目的に創設）、学校教育施設整備基金の積み立て＋</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126</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百万円及び取り崩し△</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165</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百万（学校給食センター建築）、環境保全基金の取り崩し△</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81</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百万円（し尿処理施設延命化工事等）、えひめ国体準備基金（国体費用）の取り崩し△</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31</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百万円である。</a:t>
          </a:r>
        </a:p>
        <a:p>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H30</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に対前年度△</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224</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百万円となった要因は、防災減災基金（面河住民センター耐震補強改修工事・旧柳谷支所取壊しに伴う設計委託料）△</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11</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百万円、まちづくり地域振興基金（情報通信基盤整備事業等）△</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66</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百万円、農林業担い手育成確保対策事業地域振興基金（農業公園研修生への補助金等）△</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12</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百万円、地域雇用創出推進基金（旧久万ブロック事務所の改修経費）△</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6</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百万円、環境保全基金（環境衛生センター焼却施設解体撤去調査計画業務等）△</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13</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百万円、学校教施設整備基金（上浮穴高等学校寮整備事業・教育施設エアコン整備事業等）△</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116</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百万円、消防基金（消防団員ヘルメット及び活動服等更新整備）△</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16</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百万円　の取り崩しである。</a:t>
          </a:r>
          <a:endPar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R</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元に対前年度△</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250</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百万円となった要因は、防災減災基金（旧柳谷支所解体工事監理・防災情報伝達システム整備工事等）△</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82</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百万円、まちづくり地域振興基金（情報通信基盤整備事業等）△</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61</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百万円、農林業担い手育成確保対策事業地域振興基金（農業公園研修生への補助金等）△</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27</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百万円、森林基金（原木流通支援事業）△</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5</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百万円、子どもの成長応援基金（子どもの成長応援事業補助金等）</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4</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百万円、肉用牛産地強化支援事業基金（肉用牛購入）△</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百万円、環境保全基金（ごみ焼却施設解体撤去工事・粗大ごみ解体用ミニショベル購入）△</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97</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百万円、中山間ふるさと水と土保全基金（産業用道路管理補助金交付事業）△百万円　の取り崩しである。</a:t>
          </a:r>
        </a:p>
        <a:p>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その他の基金は、事業内で収入があった場合及び運用利息を積み立て、事業執行時に取り崩しをしている。</a:t>
          </a:r>
        </a:p>
        <a:p>
          <a:endPar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H30</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年度末に特定目的基金の再編を行い、</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22⇒17</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に整理した。</a:t>
          </a:r>
        </a:p>
        <a:p>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今後の財政計画に沿った財源調整に活用するため各基金の取り崩し及び積み立て見通しを行い、計画的かつ適正な管理を行う。</a:t>
          </a:r>
        </a:p>
        <a:p>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また、目的が終了した基金は適宜廃止していく。</a:t>
          </a:r>
          <a:endPar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減少の原因は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年度より一般会計の財源不足を補填するために繰り入れを実施し、</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年度及び</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R</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元年度についても繰り入れたことによるものが大きい。</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R</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元年度は、当初予算編成時の財源不足分の補填、災害復旧事業財源、補正や専決予算の財源としての取り崩しを行った。</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基金額は近年増加している災害への備えと、合併算定替え終了後の普通交付税の減少を見込み、財源不足に陥らないように積極的な積み立てを行ったことにより増加してきたが、予算編成時の財源不足が年々顕著になっており、今後は財源調整のための取り崩し額が増加すると見込まれる。</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今後の積み立ては、歳計剰余金と運用利子のみとなる見込みだが、運用を定期預金に頼らず債権運用の額を増やすなどして少しでも積み立て財源の確保を行っていく。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前年度同額となっており、基金の預金利息を積立てた以外に増減はない。</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現在繰上償還を予定しておらず、当面は積み立て、取り崩しともになく、現状維持の方針である。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5E39B9B-8944-4265-99BD-EFA02B3F68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DF2278D-BC0A-418D-8E54-6B3091D344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33BC1A0E-C43B-4A55-AA7C-4F3B19C212FC}"/>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63791804-F6B4-409F-AE86-125589F13067}"/>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4DE64656-414F-488D-8AF6-3CF5466CF6CA}"/>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26E4A6A2-A906-4D2B-A3B1-DE1B6BE661AA}"/>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2FF98F0D-3EC3-497E-BDCC-E0D3858F2FF7}"/>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2AD7B31B-9BFE-4EC4-9F9E-65C4AFE9E82F}"/>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3E259172-3570-4990-A4DC-1B0D6F77B187}"/>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53D36C6B-925D-46BA-8DD8-78F2FAF82309}"/>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4DF6101E-ED36-4AAC-ABAB-1A2A79420F5D}"/>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6142B807-A348-4E9D-A020-14BA78F17027}"/>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1D630D32-862E-4A2B-8DC3-D5BC848CF39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6E818393-1A71-4695-BC0A-A123FCB1B2DB}"/>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愛媛県久万高原町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512A72D1-3283-4847-A63A-9C9BCFBC2B77}"/>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7FF79F8E-D78A-42CA-B18C-D2BA917456FD}"/>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78F6A47D-23B5-4979-B5E1-647F10FEDCD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48FE92B-391F-4A16-8D9A-4CE4F9D5FDD1}"/>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E60E354-4022-42BD-ADC1-A9A8C917EAF5}"/>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8DEB95A7-C131-4E90-9C1D-AAB5BCC9A98C}"/>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8,076
8,034
583.69
10,682,241
9,421,889
906,492
5,546,725
8,741,965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D6F40491-4AEF-4DE8-8735-48288E4B133E}"/>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B0801A39-573F-4322-9867-A5C3C7343184}"/>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1F7DE67F-3240-4F5C-ABF3-96DB479F7EB3}"/>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FAC285F2-E17D-4A57-A8A5-31E54B6A17C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5E393D3-5C14-42C5-9DF3-664EF55D1CF3}"/>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A421F4CC-957A-4366-BF87-3E9208F72AE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F4017F2D-8AC4-491B-BA3F-BF8156E39D9C}"/>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FB03BFF7-5A44-4503-9217-E5642F08103E}"/>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C226E7EE-ED9E-48C8-BEF9-FFBAFADF99F9}"/>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66F8ADF9-6C30-4349-A2F6-83C382AF6BAF}"/>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78496C16-9C34-4046-8A76-DAA24B364B23}"/>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83739666-7433-48CC-A4E9-75BF3172FE4B}"/>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A26B3A0-6954-414D-B6D1-B723F57FCA69}"/>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27B69DB0-C2C9-4EB1-95EE-1A9CD5DEAE74}"/>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8E2B52-8E9E-4B8C-B637-E6641AFF44C4}"/>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DB8323CA-3CD5-48C8-A9F4-5B23D9C3885B}"/>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CF46E9AC-EEDA-49FF-94CC-7EE7123E8E8C}"/>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9455C0E4-E5F1-4363-B7F0-60067ECAA823}"/>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644F1963-6092-4DD9-8A93-428C84980C7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a:extLst>
            <a:ext uri="{FF2B5EF4-FFF2-40B4-BE49-F238E27FC236}">
              <a16:creationId xmlns:a16="http://schemas.microsoft.com/office/drawing/2014/main" id="{1B4E36C2-4978-434F-80EE-AD1063A0BA86}"/>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B84CAD9B-0A3F-4E52-93D1-6BD4AC16F5DC}"/>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798EF65B-97E4-4E4F-B4D3-094D93F00CE3}"/>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D4C9D394-EBF6-4992-A30F-C63120AD3BDD}"/>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92BB3CF7-C491-4CC6-9F0E-8F0D66F01F84}"/>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1BE082B9-FC04-4619-BEAF-2856047B4012}"/>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5266140A-A245-420A-8E6D-0BE6502D15AF}"/>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1B2BE2E1-4116-4BF7-BE0F-9899F772D263}"/>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A99927-6582-41A3-892D-86FEC0A174BC}"/>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DB6FA33E-5BA0-4256-9C2B-0871D49FFC79}"/>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5D3D8C02-C23B-40BC-BC03-5DC6CD8EF962}"/>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90BF1F20-6ABE-4442-82D3-9068EC4A24D3}"/>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F8D20970-26B5-4E63-9520-2C1655D7E352}"/>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79ED6AF-D8EF-4FC1-82A8-3C8216D434E5}"/>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BAC83517-45A2-415F-8611-8F2AF6C5C1F5}"/>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F1859336-07BE-49CB-9665-0D4B110C4B3C}"/>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策定した公共施設等総合管理計画において、老朽化した施設の集約化・複合化や除却により施設総量を縮減し、将来の更新費用を削減することを目標としている。しかし、有形固定資産減価償却率は類似団体平均より高い水準にあり、今後は計画の進捗管理や見直しを実施することが必要で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DD313698-3102-4EA1-BFB2-FDBA662A2B2D}"/>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79E44F19-AE08-422B-AAD6-F933ECC46E31}"/>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a:extLst>
            <a:ext uri="{FF2B5EF4-FFF2-40B4-BE49-F238E27FC236}">
              <a16:creationId xmlns:a16="http://schemas.microsoft.com/office/drawing/2014/main" id="{8B656920-0F3C-4B76-9476-2185BFDDEF4B}"/>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a:extLst>
            <a:ext uri="{FF2B5EF4-FFF2-40B4-BE49-F238E27FC236}">
              <a16:creationId xmlns:a16="http://schemas.microsoft.com/office/drawing/2014/main" id="{AADBC2DC-989E-459C-93CF-0DD7521EE05C}"/>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1" name="テキスト ボックス 60">
          <a:extLst>
            <a:ext uri="{FF2B5EF4-FFF2-40B4-BE49-F238E27FC236}">
              <a16:creationId xmlns:a16="http://schemas.microsoft.com/office/drawing/2014/main" id="{4FEDE166-AE60-405A-B4B0-92F82C179CE9}"/>
            </a:ext>
          </a:extLst>
        </xdr:cNvPr>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a:extLst>
            <a:ext uri="{FF2B5EF4-FFF2-40B4-BE49-F238E27FC236}">
              <a16:creationId xmlns:a16="http://schemas.microsoft.com/office/drawing/2014/main" id="{051C22D0-2040-4B62-A37E-E9DF88FAA4EC}"/>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a:extLst>
            <a:ext uri="{FF2B5EF4-FFF2-40B4-BE49-F238E27FC236}">
              <a16:creationId xmlns:a16="http://schemas.microsoft.com/office/drawing/2014/main" id="{7199B011-861B-4D20-A267-2418646B249D}"/>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BBFB5A33-7FED-4DFB-9259-AA4269AAC25D}"/>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D0F4BCF0-68E2-400B-A451-C52581E5DDD7}"/>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a:extLst>
            <a:ext uri="{FF2B5EF4-FFF2-40B4-BE49-F238E27FC236}">
              <a16:creationId xmlns:a16="http://schemas.microsoft.com/office/drawing/2014/main" id="{C0C4065F-DE96-44E9-B52B-BC3C592417B8}"/>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a:extLst>
            <a:ext uri="{FF2B5EF4-FFF2-40B4-BE49-F238E27FC236}">
              <a16:creationId xmlns:a16="http://schemas.microsoft.com/office/drawing/2014/main" id="{0070215F-D90E-40D1-A489-FE1145FD0F5D}"/>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a:extLst>
            <a:ext uri="{FF2B5EF4-FFF2-40B4-BE49-F238E27FC236}">
              <a16:creationId xmlns:a16="http://schemas.microsoft.com/office/drawing/2014/main" id="{FDF519FB-B331-4F31-9BD8-F1460F7DE095}"/>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a:extLst>
            <a:ext uri="{FF2B5EF4-FFF2-40B4-BE49-F238E27FC236}">
              <a16:creationId xmlns:a16="http://schemas.microsoft.com/office/drawing/2014/main" id="{14398103-0D80-49C4-9E11-FF428B6607E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8C8FF53D-BB99-43C0-9DC5-B8ED4235BA75}"/>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9C48C5D0-91D1-4B17-860D-4D5E424C13F6}"/>
            </a:ext>
          </a:extLst>
        </xdr:cNvPr>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99140CB4-9C2E-4129-B8D6-3BAC50A80DFB}"/>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73" name="直線コネクタ 72">
          <a:extLst>
            <a:ext uri="{FF2B5EF4-FFF2-40B4-BE49-F238E27FC236}">
              <a16:creationId xmlns:a16="http://schemas.microsoft.com/office/drawing/2014/main" id="{91B63804-6177-44F3-8A71-180F85FA2BAF}"/>
            </a:ext>
          </a:extLst>
        </xdr:cNvPr>
        <xdr:cNvCxnSpPr/>
      </xdr:nvCxnSpPr>
      <xdr:spPr>
        <a:xfrm flipV="1">
          <a:off x="4760595" y="4730221"/>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74" name="有形固定資産減価償却率最小値テキスト">
          <a:extLst>
            <a:ext uri="{FF2B5EF4-FFF2-40B4-BE49-F238E27FC236}">
              <a16:creationId xmlns:a16="http://schemas.microsoft.com/office/drawing/2014/main" id="{7910D8D6-B0A3-4D1C-ADC1-EF1A9E1E0EE8}"/>
            </a:ext>
          </a:extLst>
        </xdr:cNvPr>
        <xdr:cNvSpPr txBox="1"/>
      </xdr:nvSpPr>
      <xdr:spPr>
        <a:xfrm>
          <a:off x="48133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75" name="直線コネクタ 74">
          <a:extLst>
            <a:ext uri="{FF2B5EF4-FFF2-40B4-BE49-F238E27FC236}">
              <a16:creationId xmlns:a16="http://schemas.microsoft.com/office/drawing/2014/main" id="{EF6A7ABC-AF17-46E3-A9C7-3AA1865D8CDF}"/>
            </a:ext>
          </a:extLst>
        </xdr:cNvPr>
        <xdr:cNvCxnSpPr/>
      </xdr:nvCxnSpPr>
      <xdr:spPr>
        <a:xfrm>
          <a:off x="4673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76" name="有形固定資産減価償却率最大値テキスト">
          <a:extLst>
            <a:ext uri="{FF2B5EF4-FFF2-40B4-BE49-F238E27FC236}">
              <a16:creationId xmlns:a16="http://schemas.microsoft.com/office/drawing/2014/main" id="{C8B77D73-FADC-40F4-919F-CED1E27B2BFC}"/>
            </a:ext>
          </a:extLst>
        </xdr:cNvPr>
        <xdr:cNvSpPr txBox="1"/>
      </xdr:nvSpPr>
      <xdr:spPr>
        <a:xfrm>
          <a:off x="4813300" y="450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77" name="直線コネクタ 76">
          <a:extLst>
            <a:ext uri="{FF2B5EF4-FFF2-40B4-BE49-F238E27FC236}">
              <a16:creationId xmlns:a16="http://schemas.microsoft.com/office/drawing/2014/main" id="{2E9D7838-7555-4D12-AC68-7B960990F7CE}"/>
            </a:ext>
          </a:extLst>
        </xdr:cNvPr>
        <xdr:cNvCxnSpPr/>
      </xdr:nvCxnSpPr>
      <xdr:spPr>
        <a:xfrm>
          <a:off x="4673600" y="4730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87753</xdr:rowOff>
    </xdr:from>
    <xdr:ext cx="405111" cy="259045"/>
    <xdr:sp macro="" textlink="">
      <xdr:nvSpPr>
        <xdr:cNvPr id="78" name="有形固定資産減価償却率平均値テキスト">
          <a:extLst>
            <a:ext uri="{FF2B5EF4-FFF2-40B4-BE49-F238E27FC236}">
              <a16:creationId xmlns:a16="http://schemas.microsoft.com/office/drawing/2014/main" id="{FCB3228D-1E78-4E97-9A8C-E5A33A86555E}"/>
            </a:ext>
          </a:extLst>
        </xdr:cNvPr>
        <xdr:cNvSpPr txBox="1"/>
      </xdr:nvSpPr>
      <xdr:spPr>
        <a:xfrm>
          <a:off x="4813300" y="50598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79" name="フローチャート: 判断 78">
          <a:extLst>
            <a:ext uri="{FF2B5EF4-FFF2-40B4-BE49-F238E27FC236}">
              <a16:creationId xmlns:a16="http://schemas.microsoft.com/office/drawing/2014/main" id="{F82EBFA9-BD36-4664-AD6A-13903C06B8CB}"/>
            </a:ext>
          </a:extLst>
        </xdr:cNvPr>
        <xdr:cNvSpPr/>
      </xdr:nvSpPr>
      <xdr:spPr>
        <a:xfrm>
          <a:off x="4711700" y="52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80" name="フローチャート: 判断 79">
          <a:extLst>
            <a:ext uri="{FF2B5EF4-FFF2-40B4-BE49-F238E27FC236}">
              <a16:creationId xmlns:a16="http://schemas.microsoft.com/office/drawing/2014/main" id="{E4D4F092-DC81-4C92-94DA-6BBE057B4215}"/>
            </a:ext>
          </a:extLst>
        </xdr:cNvPr>
        <xdr:cNvSpPr/>
      </xdr:nvSpPr>
      <xdr:spPr>
        <a:xfrm>
          <a:off x="4000500" y="5213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81" name="フローチャート: 判断 80">
          <a:extLst>
            <a:ext uri="{FF2B5EF4-FFF2-40B4-BE49-F238E27FC236}">
              <a16:creationId xmlns:a16="http://schemas.microsoft.com/office/drawing/2014/main" id="{0BF3DAD9-3915-4A71-9C64-A70D2DB9C948}"/>
            </a:ext>
          </a:extLst>
        </xdr:cNvPr>
        <xdr:cNvSpPr/>
      </xdr:nvSpPr>
      <xdr:spPr>
        <a:xfrm>
          <a:off x="3238500" y="517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82" name="フローチャート: 判断 81">
          <a:extLst>
            <a:ext uri="{FF2B5EF4-FFF2-40B4-BE49-F238E27FC236}">
              <a16:creationId xmlns:a16="http://schemas.microsoft.com/office/drawing/2014/main" id="{C7668D05-93F5-4E6A-B08F-28E00043B331}"/>
            </a:ext>
          </a:extLst>
        </xdr:cNvPr>
        <xdr:cNvSpPr/>
      </xdr:nvSpPr>
      <xdr:spPr>
        <a:xfrm>
          <a:off x="2476500" y="514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83" name="フローチャート: 判断 82">
          <a:extLst>
            <a:ext uri="{FF2B5EF4-FFF2-40B4-BE49-F238E27FC236}">
              <a16:creationId xmlns:a16="http://schemas.microsoft.com/office/drawing/2014/main" id="{59682090-353C-4392-9539-40C821018CBC}"/>
            </a:ext>
          </a:extLst>
        </xdr:cNvPr>
        <xdr:cNvSpPr/>
      </xdr:nvSpPr>
      <xdr:spPr>
        <a:xfrm>
          <a:off x="1714500" y="51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199C0AA2-F3B5-4FC7-A678-FE3C66502B01}"/>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BE5A50DC-A379-4C57-82D5-F5AA8CA0F227}"/>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92E6C41E-CAC3-457D-98FD-B53FB5AC0DBA}"/>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B3EDBB18-5503-4B59-8705-C24E301425AF}"/>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7D201ACF-B0A5-4D0B-A25A-94E7F070F86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75142</xdr:rowOff>
    </xdr:from>
    <xdr:to>
      <xdr:col>23</xdr:col>
      <xdr:colOff>136525</xdr:colOff>
      <xdr:row>32</xdr:row>
      <xdr:rowOff>5292</xdr:rowOff>
    </xdr:to>
    <xdr:sp macro="" textlink="">
      <xdr:nvSpPr>
        <xdr:cNvPr id="89" name="楕円 88">
          <a:extLst>
            <a:ext uri="{FF2B5EF4-FFF2-40B4-BE49-F238E27FC236}">
              <a16:creationId xmlns:a16="http://schemas.microsoft.com/office/drawing/2014/main" id="{73FDF934-227B-4DF7-B9B1-3B1810D433DB}"/>
            </a:ext>
          </a:extLst>
        </xdr:cNvPr>
        <xdr:cNvSpPr/>
      </xdr:nvSpPr>
      <xdr:spPr>
        <a:xfrm>
          <a:off x="4711700" y="539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53569</xdr:rowOff>
    </xdr:from>
    <xdr:ext cx="405111" cy="259045"/>
    <xdr:sp macro="" textlink="">
      <xdr:nvSpPr>
        <xdr:cNvPr id="90" name="有形固定資産減価償却率該当値テキスト">
          <a:extLst>
            <a:ext uri="{FF2B5EF4-FFF2-40B4-BE49-F238E27FC236}">
              <a16:creationId xmlns:a16="http://schemas.microsoft.com/office/drawing/2014/main" id="{4366104A-BB87-476F-8AAD-04E770EDFBE2}"/>
            </a:ext>
          </a:extLst>
        </xdr:cNvPr>
        <xdr:cNvSpPr txBox="1"/>
      </xdr:nvSpPr>
      <xdr:spPr>
        <a:xfrm>
          <a:off x="4813300" y="5368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62547</xdr:rowOff>
    </xdr:from>
    <xdr:to>
      <xdr:col>19</xdr:col>
      <xdr:colOff>187325</xdr:colOff>
      <xdr:row>31</xdr:row>
      <xdr:rowOff>164147</xdr:rowOff>
    </xdr:to>
    <xdr:sp macro="" textlink="">
      <xdr:nvSpPr>
        <xdr:cNvPr id="91" name="楕円 90">
          <a:extLst>
            <a:ext uri="{FF2B5EF4-FFF2-40B4-BE49-F238E27FC236}">
              <a16:creationId xmlns:a16="http://schemas.microsoft.com/office/drawing/2014/main" id="{940D40E9-129E-4D2E-AA97-679C4FF30572}"/>
            </a:ext>
          </a:extLst>
        </xdr:cNvPr>
        <xdr:cNvSpPr/>
      </xdr:nvSpPr>
      <xdr:spPr>
        <a:xfrm>
          <a:off x="4000500" y="537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113347</xdr:rowOff>
    </xdr:from>
    <xdr:to>
      <xdr:col>23</xdr:col>
      <xdr:colOff>85725</xdr:colOff>
      <xdr:row>31</xdr:row>
      <xdr:rowOff>125942</xdr:rowOff>
    </xdr:to>
    <xdr:cxnSp macro="">
      <xdr:nvCxnSpPr>
        <xdr:cNvPr id="92" name="直線コネクタ 91">
          <a:extLst>
            <a:ext uri="{FF2B5EF4-FFF2-40B4-BE49-F238E27FC236}">
              <a16:creationId xmlns:a16="http://schemas.microsoft.com/office/drawing/2014/main" id="{17022524-9B71-4F10-8387-819ED4D4CAB6}"/>
            </a:ext>
          </a:extLst>
        </xdr:cNvPr>
        <xdr:cNvCxnSpPr/>
      </xdr:nvCxnSpPr>
      <xdr:spPr>
        <a:xfrm>
          <a:off x="4051300" y="5428297"/>
          <a:ext cx="711200" cy="1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33761</xdr:rowOff>
    </xdr:from>
    <xdr:to>
      <xdr:col>15</xdr:col>
      <xdr:colOff>187325</xdr:colOff>
      <xdr:row>31</xdr:row>
      <xdr:rowOff>135361</xdr:rowOff>
    </xdr:to>
    <xdr:sp macro="" textlink="">
      <xdr:nvSpPr>
        <xdr:cNvPr id="93" name="楕円 92">
          <a:extLst>
            <a:ext uri="{FF2B5EF4-FFF2-40B4-BE49-F238E27FC236}">
              <a16:creationId xmlns:a16="http://schemas.microsoft.com/office/drawing/2014/main" id="{DAD14B6D-2EE7-40A7-97E5-B5325BD2F9FF}"/>
            </a:ext>
          </a:extLst>
        </xdr:cNvPr>
        <xdr:cNvSpPr/>
      </xdr:nvSpPr>
      <xdr:spPr>
        <a:xfrm>
          <a:off x="3238500" y="534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84561</xdr:rowOff>
    </xdr:from>
    <xdr:to>
      <xdr:col>19</xdr:col>
      <xdr:colOff>136525</xdr:colOff>
      <xdr:row>31</xdr:row>
      <xdr:rowOff>113347</xdr:rowOff>
    </xdr:to>
    <xdr:cxnSp macro="">
      <xdr:nvCxnSpPr>
        <xdr:cNvPr id="94" name="直線コネクタ 93">
          <a:extLst>
            <a:ext uri="{FF2B5EF4-FFF2-40B4-BE49-F238E27FC236}">
              <a16:creationId xmlns:a16="http://schemas.microsoft.com/office/drawing/2014/main" id="{CAC2B8B5-EAAF-48D8-9E95-E26D5DF7024F}"/>
            </a:ext>
          </a:extLst>
        </xdr:cNvPr>
        <xdr:cNvCxnSpPr/>
      </xdr:nvCxnSpPr>
      <xdr:spPr>
        <a:xfrm>
          <a:off x="3289300" y="5399511"/>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17568</xdr:rowOff>
    </xdr:from>
    <xdr:to>
      <xdr:col>11</xdr:col>
      <xdr:colOff>187325</xdr:colOff>
      <xdr:row>31</xdr:row>
      <xdr:rowOff>119168</xdr:rowOff>
    </xdr:to>
    <xdr:sp macro="" textlink="">
      <xdr:nvSpPr>
        <xdr:cNvPr id="95" name="楕円 94">
          <a:extLst>
            <a:ext uri="{FF2B5EF4-FFF2-40B4-BE49-F238E27FC236}">
              <a16:creationId xmlns:a16="http://schemas.microsoft.com/office/drawing/2014/main" id="{03C0FB5C-503D-4B66-BF4D-9BD2A561D52B}"/>
            </a:ext>
          </a:extLst>
        </xdr:cNvPr>
        <xdr:cNvSpPr/>
      </xdr:nvSpPr>
      <xdr:spPr>
        <a:xfrm>
          <a:off x="2476500" y="533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68368</xdr:rowOff>
    </xdr:from>
    <xdr:to>
      <xdr:col>15</xdr:col>
      <xdr:colOff>136525</xdr:colOff>
      <xdr:row>31</xdr:row>
      <xdr:rowOff>84561</xdr:rowOff>
    </xdr:to>
    <xdr:cxnSp macro="">
      <xdr:nvCxnSpPr>
        <xdr:cNvPr id="96" name="直線コネクタ 95">
          <a:extLst>
            <a:ext uri="{FF2B5EF4-FFF2-40B4-BE49-F238E27FC236}">
              <a16:creationId xmlns:a16="http://schemas.microsoft.com/office/drawing/2014/main" id="{72A42EDE-DBDD-44EC-AA6A-BCA03EF6D3C0}"/>
            </a:ext>
          </a:extLst>
        </xdr:cNvPr>
        <xdr:cNvCxnSpPr/>
      </xdr:nvCxnSpPr>
      <xdr:spPr>
        <a:xfrm>
          <a:off x="2527300" y="5383318"/>
          <a:ext cx="762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171027</xdr:rowOff>
    </xdr:from>
    <xdr:to>
      <xdr:col>7</xdr:col>
      <xdr:colOff>187325</xdr:colOff>
      <xdr:row>31</xdr:row>
      <xdr:rowOff>101177</xdr:rowOff>
    </xdr:to>
    <xdr:sp macro="" textlink="">
      <xdr:nvSpPr>
        <xdr:cNvPr id="97" name="楕円 96">
          <a:extLst>
            <a:ext uri="{FF2B5EF4-FFF2-40B4-BE49-F238E27FC236}">
              <a16:creationId xmlns:a16="http://schemas.microsoft.com/office/drawing/2014/main" id="{AD239D2B-02F2-4FF9-A4F1-47DFDA1610F8}"/>
            </a:ext>
          </a:extLst>
        </xdr:cNvPr>
        <xdr:cNvSpPr/>
      </xdr:nvSpPr>
      <xdr:spPr>
        <a:xfrm>
          <a:off x="1714500" y="53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50377</xdr:rowOff>
    </xdr:from>
    <xdr:to>
      <xdr:col>11</xdr:col>
      <xdr:colOff>136525</xdr:colOff>
      <xdr:row>31</xdr:row>
      <xdr:rowOff>68368</xdr:rowOff>
    </xdr:to>
    <xdr:cxnSp macro="">
      <xdr:nvCxnSpPr>
        <xdr:cNvPr id="98" name="直線コネクタ 97">
          <a:extLst>
            <a:ext uri="{FF2B5EF4-FFF2-40B4-BE49-F238E27FC236}">
              <a16:creationId xmlns:a16="http://schemas.microsoft.com/office/drawing/2014/main" id="{6F38E1CE-A96A-446A-BDD7-8BACEA4C1F10}"/>
            </a:ext>
          </a:extLst>
        </xdr:cNvPr>
        <xdr:cNvCxnSpPr/>
      </xdr:nvCxnSpPr>
      <xdr:spPr>
        <a:xfrm>
          <a:off x="1765300" y="5365327"/>
          <a:ext cx="762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16950</xdr:rowOff>
    </xdr:from>
    <xdr:ext cx="405111" cy="259045"/>
    <xdr:sp macro="" textlink="">
      <xdr:nvSpPr>
        <xdr:cNvPr id="99" name="n_1aveValue有形固定資産減価償却率">
          <a:extLst>
            <a:ext uri="{FF2B5EF4-FFF2-40B4-BE49-F238E27FC236}">
              <a16:creationId xmlns:a16="http://schemas.microsoft.com/office/drawing/2014/main" id="{49D8E074-F3AB-4C1C-9B19-5FE8DCCE1E3D}"/>
            </a:ext>
          </a:extLst>
        </xdr:cNvPr>
        <xdr:cNvSpPr txBox="1"/>
      </xdr:nvSpPr>
      <xdr:spPr>
        <a:xfrm>
          <a:off x="3836044" y="4989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154216</xdr:rowOff>
    </xdr:from>
    <xdr:ext cx="405111" cy="259045"/>
    <xdr:sp macro="" textlink="">
      <xdr:nvSpPr>
        <xdr:cNvPr id="100" name="n_2aveValue有形固定資産減価償却率">
          <a:extLst>
            <a:ext uri="{FF2B5EF4-FFF2-40B4-BE49-F238E27FC236}">
              <a16:creationId xmlns:a16="http://schemas.microsoft.com/office/drawing/2014/main" id="{6A222BE9-73E1-4D2B-BBF7-E71E02806DCD}"/>
            </a:ext>
          </a:extLst>
        </xdr:cNvPr>
        <xdr:cNvSpPr txBox="1"/>
      </xdr:nvSpPr>
      <xdr:spPr>
        <a:xfrm>
          <a:off x="3086744" y="495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118233</xdr:rowOff>
    </xdr:from>
    <xdr:ext cx="405111" cy="259045"/>
    <xdr:sp macro="" textlink="">
      <xdr:nvSpPr>
        <xdr:cNvPr id="101" name="n_3aveValue有形固定資産減価償却率">
          <a:extLst>
            <a:ext uri="{FF2B5EF4-FFF2-40B4-BE49-F238E27FC236}">
              <a16:creationId xmlns:a16="http://schemas.microsoft.com/office/drawing/2014/main" id="{8486C669-6F5D-4F8B-9CA0-5993EBE38190}"/>
            </a:ext>
          </a:extLst>
        </xdr:cNvPr>
        <xdr:cNvSpPr txBox="1"/>
      </xdr:nvSpPr>
      <xdr:spPr>
        <a:xfrm>
          <a:off x="2324744" y="4918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100241</xdr:rowOff>
    </xdr:from>
    <xdr:ext cx="405111" cy="259045"/>
    <xdr:sp macro="" textlink="">
      <xdr:nvSpPr>
        <xdr:cNvPr id="102" name="n_4aveValue有形固定資産減価償却率">
          <a:extLst>
            <a:ext uri="{FF2B5EF4-FFF2-40B4-BE49-F238E27FC236}">
              <a16:creationId xmlns:a16="http://schemas.microsoft.com/office/drawing/2014/main" id="{5E63B675-22C9-4A33-9990-940FF03905DA}"/>
            </a:ext>
          </a:extLst>
        </xdr:cNvPr>
        <xdr:cNvSpPr txBox="1"/>
      </xdr:nvSpPr>
      <xdr:spPr>
        <a:xfrm>
          <a:off x="1562744" y="490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155274</xdr:rowOff>
    </xdr:from>
    <xdr:ext cx="405111" cy="259045"/>
    <xdr:sp macro="" textlink="">
      <xdr:nvSpPr>
        <xdr:cNvPr id="103" name="n_1mainValue有形固定資産減価償却率">
          <a:extLst>
            <a:ext uri="{FF2B5EF4-FFF2-40B4-BE49-F238E27FC236}">
              <a16:creationId xmlns:a16="http://schemas.microsoft.com/office/drawing/2014/main" id="{E14A174F-27C5-404B-BC5F-6D7194A29139}"/>
            </a:ext>
          </a:extLst>
        </xdr:cNvPr>
        <xdr:cNvSpPr txBox="1"/>
      </xdr:nvSpPr>
      <xdr:spPr>
        <a:xfrm>
          <a:off x="3836044" y="547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126488</xdr:rowOff>
    </xdr:from>
    <xdr:ext cx="405111" cy="259045"/>
    <xdr:sp macro="" textlink="">
      <xdr:nvSpPr>
        <xdr:cNvPr id="104" name="n_2mainValue有形固定資産減価償却率">
          <a:extLst>
            <a:ext uri="{FF2B5EF4-FFF2-40B4-BE49-F238E27FC236}">
              <a16:creationId xmlns:a16="http://schemas.microsoft.com/office/drawing/2014/main" id="{BCFD188F-A4DE-4446-A053-C50C583B2940}"/>
            </a:ext>
          </a:extLst>
        </xdr:cNvPr>
        <xdr:cNvSpPr txBox="1"/>
      </xdr:nvSpPr>
      <xdr:spPr>
        <a:xfrm>
          <a:off x="3086744" y="544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110295</xdr:rowOff>
    </xdr:from>
    <xdr:ext cx="405111" cy="259045"/>
    <xdr:sp macro="" textlink="">
      <xdr:nvSpPr>
        <xdr:cNvPr id="105" name="n_3mainValue有形固定資産減価償却率">
          <a:extLst>
            <a:ext uri="{FF2B5EF4-FFF2-40B4-BE49-F238E27FC236}">
              <a16:creationId xmlns:a16="http://schemas.microsoft.com/office/drawing/2014/main" id="{52BB7429-832B-4F0A-8CC8-CDC1B591F8D9}"/>
            </a:ext>
          </a:extLst>
        </xdr:cNvPr>
        <xdr:cNvSpPr txBox="1"/>
      </xdr:nvSpPr>
      <xdr:spPr>
        <a:xfrm>
          <a:off x="2324744" y="5425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92304</xdr:rowOff>
    </xdr:from>
    <xdr:ext cx="405111" cy="259045"/>
    <xdr:sp macro="" textlink="">
      <xdr:nvSpPr>
        <xdr:cNvPr id="106" name="n_4mainValue有形固定資産減価償却率">
          <a:extLst>
            <a:ext uri="{FF2B5EF4-FFF2-40B4-BE49-F238E27FC236}">
              <a16:creationId xmlns:a16="http://schemas.microsoft.com/office/drawing/2014/main" id="{65D010CE-9B7F-4835-BEBC-D3F413CAE89B}"/>
            </a:ext>
          </a:extLst>
        </xdr:cNvPr>
        <xdr:cNvSpPr txBox="1"/>
      </xdr:nvSpPr>
      <xdr:spPr>
        <a:xfrm>
          <a:off x="1562744" y="5407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7E2653DB-8490-42D3-8C1F-9AC17EF2CD03}"/>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32CE588F-00F9-496B-8B8E-8F920C2A34F3}"/>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5CC3D9D5-E443-4605-B135-D7B8DDCC7C6E}"/>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2A96E46A-27E2-469A-B66D-53F1C45481F7}"/>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175927A2-0D54-42F5-8313-A1153CB30BBA}"/>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AED08E99-8C29-45A8-9DD9-E06A007E7E65}"/>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629E0729-A007-4D02-A65F-701628C1B491}"/>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5E7321D-4BC5-4BC8-9745-77B7BAB49E5B}"/>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7BAEC663-4DBD-4A2E-80F5-0CA0E6988C7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37486A1E-BFFD-4192-AEA8-C26BFB7E185F}"/>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673FB69-959F-408B-8BA7-23BD96482CAA}"/>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4656A4E0-A362-402C-B91D-0A194EAC5319}"/>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2C9CCA86-3370-49D5-A577-0FD48BD8FAC2}"/>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債務償還</a:t>
          </a:r>
          <a:r>
            <a:rPr kumimoji="1" lang="ja-JP" altLang="en-US" sz="1100">
              <a:solidFill>
                <a:schemeClr val="tx1"/>
              </a:solidFill>
              <a:effectLst/>
              <a:latin typeface="+mn-lt"/>
              <a:ea typeface="+mn-ea"/>
              <a:cs typeface="+mn-cs"/>
            </a:rPr>
            <a:t>比率</a:t>
          </a:r>
          <a:r>
            <a:rPr kumimoji="1" lang="ja-JP" altLang="ja-JP" sz="1100">
              <a:solidFill>
                <a:schemeClr val="tx1"/>
              </a:solidFill>
              <a:effectLst/>
              <a:latin typeface="+mn-lt"/>
              <a:ea typeface="+mn-ea"/>
              <a:cs typeface="+mn-cs"/>
            </a:rPr>
            <a:t>については、類似団体、県平均よりも低い数字となっている。今後については大型事業実施に伴う将来負担額の増加及び基金残高の減少等の要因により数値は上昇していく見込みであるが、引き続き健全な状態を維持できるよう努めていく。</a:t>
          </a:r>
          <a:endParaRPr lang="ja-JP" altLang="ja-JP">
            <a:solidFill>
              <a:schemeClr val="tx1"/>
            </a:solidFill>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60753F36-AE4A-4F5C-90A2-6072D7497438}"/>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C53A64E5-8924-410D-BA8D-EC83D627FC82}"/>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AD0D418B-1865-4545-916B-078C1A5E7453}"/>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8B05B691-4C48-4721-ABD8-D3F66F7F66DE}"/>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DD7871C6-9A83-4C06-B66D-5046D74C453F}"/>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14617EFC-D280-4F17-8A4C-60EE0E8D397E}"/>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id="{D32BB9B1-73BB-4E73-BCC8-CB20987CAE66}"/>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AAD5181B-E3F4-4721-AA1B-D8E0D54F0442}"/>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CD0F7DE0-6904-4D72-B064-FB063263C54A}"/>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DBF060CB-D0E5-457A-87FB-0D90D1E04171}"/>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9EB206B8-0672-4921-B4F5-F1F680DFEB58}"/>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3188E16-D8BB-45CE-9F1F-8573CEF8D2DA}"/>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B96DE2CA-8848-42B6-8A30-2B80D3D08E24}"/>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8CC86E17-8E72-4C63-B819-9B25566C5DCC}"/>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0AFB4BB6-723B-4902-B683-ED8410D6D011}"/>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FAA79FC3-E392-4749-B374-784294F25C8A}"/>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865BBA97-CD6E-44C6-932B-3502C19A781E}"/>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37" name="直線コネクタ 136">
          <a:extLst>
            <a:ext uri="{FF2B5EF4-FFF2-40B4-BE49-F238E27FC236}">
              <a16:creationId xmlns:a16="http://schemas.microsoft.com/office/drawing/2014/main" id="{3479FDF4-0C37-4786-996F-D66D7BB637FB}"/>
            </a:ext>
          </a:extLst>
        </xdr:cNvPr>
        <xdr:cNvCxnSpPr/>
      </xdr:nvCxnSpPr>
      <xdr:spPr>
        <a:xfrm flipV="1">
          <a:off x="14793595" y="4489903"/>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38" name="債務償還比率最小値テキスト">
          <a:extLst>
            <a:ext uri="{FF2B5EF4-FFF2-40B4-BE49-F238E27FC236}">
              <a16:creationId xmlns:a16="http://schemas.microsoft.com/office/drawing/2014/main" id="{5F66C2B0-70A6-4AAA-988D-454D16B4B955}"/>
            </a:ext>
          </a:extLst>
        </xdr:cNvPr>
        <xdr:cNvSpPr txBox="1"/>
      </xdr:nvSpPr>
      <xdr:spPr>
        <a:xfrm>
          <a:off x="14846300" y="5913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39" name="直線コネクタ 138">
          <a:extLst>
            <a:ext uri="{FF2B5EF4-FFF2-40B4-BE49-F238E27FC236}">
              <a16:creationId xmlns:a16="http://schemas.microsoft.com/office/drawing/2014/main" id="{D6881835-CBB7-41A4-937C-6432BC520320}"/>
            </a:ext>
          </a:extLst>
        </xdr:cNvPr>
        <xdr:cNvCxnSpPr/>
      </xdr:nvCxnSpPr>
      <xdr:spPr>
        <a:xfrm>
          <a:off x="14706600" y="5909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7206E15F-6B1F-49EC-A520-3AD54C74FD83}"/>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E1CAD5E7-05E5-4C39-A15E-CEB959D0404F}"/>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71591</xdr:rowOff>
    </xdr:from>
    <xdr:ext cx="469744" cy="259045"/>
    <xdr:sp macro="" textlink="">
      <xdr:nvSpPr>
        <xdr:cNvPr id="142" name="債務償還比率平均値テキスト">
          <a:extLst>
            <a:ext uri="{FF2B5EF4-FFF2-40B4-BE49-F238E27FC236}">
              <a16:creationId xmlns:a16="http://schemas.microsoft.com/office/drawing/2014/main" id="{AF487EB0-AFEC-495D-A1F0-99BCD0B5F081}"/>
            </a:ext>
          </a:extLst>
        </xdr:cNvPr>
        <xdr:cNvSpPr txBox="1"/>
      </xdr:nvSpPr>
      <xdr:spPr>
        <a:xfrm>
          <a:off x="14846300" y="5043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43" name="フローチャート: 判断 142">
          <a:extLst>
            <a:ext uri="{FF2B5EF4-FFF2-40B4-BE49-F238E27FC236}">
              <a16:creationId xmlns:a16="http://schemas.microsoft.com/office/drawing/2014/main" id="{98D8CDE3-C2C7-4ED0-BA07-4A8A8B17428B}"/>
            </a:ext>
          </a:extLst>
        </xdr:cNvPr>
        <xdr:cNvSpPr/>
      </xdr:nvSpPr>
      <xdr:spPr>
        <a:xfrm>
          <a:off x="14744700" y="506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44" name="フローチャート: 判断 143">
          <a:extLst>
            <a:ext uri="{FF2B5EF4-FFF2-40B4-BE49-F238E27FC236}">
              <a16:creationId xmlns:a16="http://schemas.microsoft.com/office/drawing/2014/main" id="{4921761B-94DF-4B82-A8DE-BFB9B78B88C3}"/>
            </a:ext>
          </a:extLst>
        </xdr:cNvPr>
        <xdr:cNvSpPr/>
      </xdr:nvSpPr>
      <xdr:spPr>
        <a:xfrm>
          <a:off x="14033500" y="508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45" name="フローチャート: 判断 144">
          <a:extLst>
            <a:ext uri="{FF2B5EF4-FFF2-40B4-BE49-F238E27FC236}">
              <a16:creationId xmlns:a16="http://schemas.microsoft.com/office/drawing/2014/main" id="{80EDE202-F507-45CB-9300-805F1030AE72}"/>
            </a:ext>
          </a:extLst>
        </xdr:cNvPr>
        <xdr:cNvSpPr/>
      </xdr:nvSpPr>
      <xdr:spPr>
        <a:xfrm>
          <a:off x="13271500" y="507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46" name="フローチャート: 判断 145">
          <a:extLst>
            <a:ext uri="{FF2B5EF4-FFF2-40B4-BE49-F238E27FC236}">
              <a16:creationId xmlns:a16="http://schemas.microsoft.com/office/drawing/2014/main" id="{B935BD7F-1AA8-4D13-99A2-98127AB4A1B6}"/>
            </a:ext>
          </a:extLst>
        </xdr:cNvPr>
        <xdr:cNvSpPr/>
      </xdr:nvSpPr>
      <xdr:spPr>
        <a:xfrm>
          <a:off x="12509500" y="504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47" name="フローチャート: 判断 146">
          <a:extLst>
            <a:ext uri="{FF2B5EF4-FFF2-40B4-BE49-F238E27FC236}">
              <a16:creationId xmlns:a16="http://schemas.microsoft.com/office/drawing/2014/main" id="{AEEBCC17-94C0-4D98-AEC6-5EBE22D18E11}"/>
            </a:ext>
          </a:extLst>
        </xdr:cNvPr>
        <xdr:cNvSpPr/>
      </xdr:nvSpPr>
      <xdr:spPr>
        <a:xfrm>
          <a:off x="11747500" y="500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9A8981A2-050F-4321-8BFD-69D32F9A853B}"/>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18D19F12-F2BF-40C8-AE0A-CD0968631304}"/>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B7A75688-AD1D-458C-8243-8A87F06AB03F}"/>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BAC5AB5B-BF67-4867-B3F9-371A91073B5F}"/>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96A6B3EB-636B-4C52-A34D-F37EF32F3042}"/>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89462</xdr:rowOff>
    </xdr:from>
    <xdr:to>
      <xdr:col>76</xdr:col>
      <xdr:colOff>73025</xdr:colOff>
      <xdr:row>30</xdr:row>
      <xdr:rowOff>19612</xdr:rowOff>
    </xdr:to>
    <xdr:sp macro="" textlink="">
      <xdr:nvSpPr>
        <xdr:cNvPr id="153" name="楕円 152">
          <a:extLst>
            <a:ext uri="{FF2B5EF4-FFF2-40B4-BE49-F238E27FC236}">
              <a16:creationId xmlns:a16="http://schemas.microsoft.com/office/drawing/2014/main" id="{EA53E638-2FC0-4A0E-98E3-4C36CF376D9B}"/>
            </a:ext>
          </a:extLst>
        </xdr:cNvPr>
        <xdr:cNvSpPr/>
      </xdr:nvSpPr>
      <xdr:spPr>
        <a:xfrm>
          <a:off x="14744700" y="506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112339</xdr:rowOff>
    </xdr:from>
    <xdr:ext cx="469744" cy="259045"/>
    <xdr:sp macro="" textlink="">
      <xdr:nvSpPr>
        <xdr:cNvPr id="154" name="債務償還比率該当値テキスト">
          <a:extLst>
            <a:ext uri="{FF2B5EF4-FFF2-40B4-BE49-F238E27FC236}">
              <a16:creationId xmlns:a16="http://schemas.microsoft.com/office/drawing/2014/main" id="{599640A8-637E-4946-893D-78313AE644C9}"/>
            </a:ext>
          </a:extLst>
        </xdr:cNvPr>
        <xdr:cNvSpPr txBox="1"/>
      </xdr:nvSpPr>
      <xdr:spPr>
        <a:xfrm>
          <a:off x="14846300" y="491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23459</xdr:rowOff>
    </xdr:from>
    <xdr:to>
      <xdr:col>72</xdr:col>
      <xdr:colOff>123825</xdr:colOff>
      <xdr:row>29</xdr:row>
      <xdr:rowOff>125059</xdr:rowOff>
    </xdr:to>
    <xdr:sp macro="" textlink="">
      <xdr:nvSpPr>
        <xdr:cNvPr id="155" name="楕円 154">
          <a:extLst>
            <a:ext uri="{FF2B5EF4-FFF2-40B4-BE49-F238E27FC236}">
              <a16:creationId xmlns:a16="http://schemas.microsoft.com/office/drawing/2014/main" id="{5EFA9486-3198-4B48-9733-115A74CE7910}"/>
            </a:ext>
          </a:extLst>
        </xdr:cNvPr>
        <xdr:cNvSpPr/>
      </xdr:nvSpPr>
      <xdr:spPr>
        <a:xfrm>
          <a:off x="14033500" y="499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74259</xdr:rowOff>
    </xdr:from>
    <xdr:to>
      <xdr:col>76</xdr:col>
      <xdr:colOff>22225</xdr:colOff>
      <xdr:row>29</xdr:row>
      <xdr:rowOff>140262</xdr:rowOff>
    </xdr:to>
    <xdr:cxnSp macro="">
      <xdr:nvCxnSpPr>
        <xdr:cNvPr id="156" name="直線コネクタ 155">
          <a:extLst>
            <a:ext uri="{FF2B5EF4-FFF2-40B4-BE49-F238E27FC236}">
              <a16:creationId xmlns:a16="http://schemas.microsoft.com/office/drawing/2014/main" id="{79C6AA44-5FA0-4A58-9AD5-75DD2A0DC72B}"/>
            </a:ext>
          </a:extLst>
        </xdr:cNvPr>
        <xdr:cNvCxnSpPr/>
      </xdr:nvCxnSpPr>
      <xdr:spPr>
        <a:xfrm>
          <a:off x="14084300" y="5046309"/>
          <a:ext cx="711200" cy="6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169463</xdr:rowOff>
    </xdr:from>
    <xdr:to>
      <xdr:col>68</xdr:col>
      <xdr:colOff>123825</xdr:colOff>
      <xdr:row>29</xdr:row>
      <xdr:rowOff>99613</xdr:rowOff>
    </xdr:to>
    <xdr:sp macro="" textlink="">
      <xdr:nvSpPr>
        <xdr:cNvPr id="157" name="楕円 156">
          <a:extLst>
            <a:ext uri="{FF2B5EF4-FFF2-40B4-BE49-F238E27FC236}">
              <a16:creationId xmlns:a16="http://schemas.microsoft.com/office/drawing/2014/main" id="{4530159B-FB9B-4AB3-8238-C533E4FD860A}"/>
            </a:ext>
          </a:extLst>
        </xdr:cNvPr>
        <xdr:cNvSpPr/>
      </xdr:nvSpPr>
      <xdr:spPr>
        <a:xfrm>
          <a:off x="13271500" y="497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48813</xdr:rowOff>
    </xdr:from>
    <xdr:to>
      <xdr:col>72</xdr:col>
      <xdr:colOff>73025</xdr:colOff>
      <xdr:row>29</xdr:row>
      <xdr:rowOff>74259</xdr:rowOff>
    </xdr:to>
    <xdr:cxnSp macro="">
      <xdr:nvCxnSpPr>
        <xdr:cNvPr id="158" name="直線コネクタ 157">
          <a:extLst>
            <a:ext uri="{FF2B5EF4-FFF2-40B4-BE49-F238E27FC236}">
              <a16:creationId xmlns:a16="http://schemas.microsoft.com/office/drawing/2014/main" id="{6B78C7A0-DFF3-446A-B4D4-86836827A421}"/>
            </a:ext>
          </a:extLst>
        </xdr:cNvPr>
        <xdr:cNvCxnSpPr/>
      </xdr:nvCxnSpPr>
      <xdr:spPr>
        <a:xfrm>
          <a:off x="13322300" y="5020863"/>
          <a:ext cx="762000" cy="2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39651</xdr:rowOff>
    </xdr:from>
    <xdr:to>
      <xdr:col>64</xdr:col>
      <xdr:colOff>123825</xdr:colOff>
      <xdr:row>29</xdr:row>
      <xdr:rowOff>141251</xdr:rowOff>
    </xdr:to>
    <xdr:sp macro="" textlink="">
      <xdr:nvSpPr>
        <xdr:cNvPr id="159" name="楕円 158">
          <a:extLst>
            <a:ext uri="{FF2B5EF4-FFF2-40B4-BE49-F238E27FC236}">
              <a16:creationId xmlns:a16="http://schemas.microsoft.com/office/drawing/2014/main" id="{CD825D82-2EF0-4B1C-87BE-6D0BAF1A2E45}"/>
            </a:ext>
          </a:extLst>
        </xdr:cNvPr>
        <xdr:cNvSpPr/>
      </xdr:nvSpPr>
      <xdr:spPr>
        <a:xfrm>
          <a:off x="12509500" y="501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48813</xdr:rowOff>
    </xdr:from>
    <xdr:to>
      <xdr:col>68</xdr:col>
      <xdr:colOff>73025</xdr:colOff>
      <xdr:row>29</xdr:row>
      <xdr:rowOff>90451</xdr:rowOff>
    </xdr:to>
    <xdr:cxnSp macro="">
      <xdr:nvCxnSpPr>
        <xdr:cNvPr id="160" name="直線コネクタ 159">
          <a:extLst>
            <a:ext uri="{FF2B5EF4-FFF2-40B4-BE49-F238E27FC236}">
              <a16:creationId xmlns:a16="http://schemas.microsoft.com/office/drawing/2014/main" id="{047670CD-7E42-4E6B-8F86-2342706978DA}"/>
            </a:ext>
          </a:extLst>
        </xdr:cNvPr>
        <xdr:cNvCxnSpPr/>
      </xdr:nvCxnSpPr>
      <xdr:spPr>
        <a:xfrm flipV="1">
          <a:off x="12560300" y="5020863"/>
          <a:ext cx="762000" cy="4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23150</xdr:rowOff>
    </xdr:from>
    <xdr:to>
      <xdr:col>60</xdr:col>
      <xdr:colOff>123825</xdr:colOff>
      <xdr:row>29</xdr:row>
      <xdr:rowOff>124750</xdr:rowOff>
    </xdr:to>
    <xdr:sp macro="" textlink="">
      <xdr:nvSpPr>
        <xdr:cNvPr id="161" name="楕円 160">
          <a:extLst>
            <a:ext uri="{FF2B5EF4-FFF2-40B4-BE49-F238E27FC236}">
              <a16:creationId xmlns:a16="http://schemas.microsoft.com/office/drawing/2014/main" id="{4F733B1C-B8B3-4F7C-B41C-C8BE71694FF2}"/>
            </a:ext>
          </a:extLst>
        </xdr:cNvPr>
        <xdr:cNvSpPr/>
      </xdr:nvSpPr>
      <xdr:spPr>
        <a:xfrm>
          <a:off x="11747500" y="499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73950</xdr:rowOff>
    </xdr:from>
    <xdr:to>
      <xdr:col>64</xdr:col>
      <xdr:colOff>73025</xdr:colOff>
      <xdr:row>29</xdr:row>
      <xdr:rowOff>90451</xdr:rowOff>
    </xdr:to>
    <xdr:cxnSp macro="">
      <xdr:nvCxnSpPr>
        <xdr:cNvPr id="162" name="直線コネクタ 161">
          <a:extLst>
            <a:ext uri="{FF2B5EF4-FFF2-40B4-BE49-F238E27FC236}">
              <a16:creationId xmlns:a16="http://schemas.microsoft.com/office/drawing/2014/main" id="{5956B1F8-C6DD-44E8-B67E-4CAAE302A095}"/>
            </a:ext>
          </a:extLst>
        </xdr:cNvPr>
        <xdr:cNvCxnSpPr/>
      </xdr:nvCxnSpPr>
      <xdr:spPr>
        <a:xfrm>
          <a:off x="11798300" y="5046000"/>
          <a:ext cx="762000" cy="1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31558</xdr:rowOff>
    </xdr:from>
    <xdr:ext cx="469744" cy="259045"/>
    <xdr:sp macro="" textlink="">
      <xdr:nvSpPr>
        <xdr:cNvPr id="163" name="n_1aveValue債務償還比率">
          <a:extLst>
            <a:ext uri="{FF2B5EF4-FFF2-40B4-BE49-F238E27FC236}">
              <a16:creationId xmlns:a16="http://schemas.microsoft.com/office/drawing/2014/main" id="{A7499986-CEE3-4E6E-B9A2-79BC5F7ACF21}"/>
            </a:ext>
          </a:extLst>
        </xdr:cNvPr>
        <xdr:cNvSpPr txBox="1"/>
      </xdr:nvSpPr>
      <xdr:spPr>
        <a:xfrm>
          <a:off x="13836727" y="517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19684</xdr:rowOff>
    </xdr:from>
    <xdr:ext cx="469744" cy="259045"/>
    <xdr:sp macro="" textlink="">
      <xdr:nvSpPr>
        <xdr:cNvPr id="164" name="n_2aveValue債務償還比率">
          <a:extLst>
            <a:ext uri="{FF2B5EF4-FFF2-40B4-BE49-F238E27FC236}">
              <a16:creationId xmlns:a16="http://schemas.microsoft.com/office/drawing/2014/main" id="{AD763A33-66E3-4073-843B-BEB187DD6E73}"/>
            </a:ext>
          </a:extLst>
        </xdr:cNvPr>
        <xdr:cNvSpPr txBox="1"/>
      </xdr:nvSpPr>
      <xdr:spPr>
        <a:xfrm>
          <a:off x="13087427" y="516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163067</xdr:rowOff>
    </xdr:from>
    <xdr:ext cx="469744" cy="259045"/>
    <xdr:sp macro="" textlink="">
      <xdr:nvSpPr>
        <xdr:cNvPr id="165" name="n_3aveValue債務償還比率">
          <a:extLst>
            <a:ext uri="{FF2B5EF4-FFF2-40B4-BE49-F238E27FC236}">
              <a16:creationId xmlns:a16="http://schemas.microsoft.com/office/drawing/2014/main" id="{59D17071-8C18-4784-985D-F41661475FD9}"/>
            </a:ext>
          </a:extLst>
        </xdr:cNvPr>
        <xdr:cNvSpPr txBox="1"/>
      </xdr:nvSpPr>
      <xdr:spPr>
        <a:xfrm>
          <a:off x="12325427" y="513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129140</xdr:rowOff>
    </xdr:from>
    <xdr:ext cx="469744" cy="259045"/>
    <xdr:sp macro="" textlink="">
      <xdr:nvSpPr>
        <xdr:cNvPr id="166" name="n_4aveValue債務償還比率">
          <a:extLst>
            <a:ext uri="{FF2B5EF4-FFF2-40B4-BE49-F238E27FC236}">
              <a16:creationId xmlns:a16="http://schemas.microsoft.com/office/drawing/2014/main" id="{D3B6094A-ED1E-4EDE-B7B1-D6F84A975420}"/>
            </a:ext>
          </a:extLst>
        </xdr:cNvPr>
        <xdr:cNvSpPr txBox="1"/>
      </xdr:nvSpPr>
      <xdr:spPr>
        <a:xfrm>
          <a:off x="11563427" y="510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141586</xdr:rowOff>
    </xdr:from>
    <xdr:ext cx="469744" cy="259045"/>
    <xdr:sp macro="" textlink="">
      <xdr:nvSpPr>
        <xdr:cNvPr id="167" name="n_1mainValue債務償還比率">
          <a:extLst>
            <a:ext uri="{FF2B5EF4-FFF2-40B4-BE49-F238E27FC236}">
              <a16:creationId xmlns:a16="http://schemas.microsoft.com/office/drawing/2014/main" id="{63F38819-3CB2-4341-AD67-A4F8D7C9FD51}"/>
            </a:ext>
          </a:extLst>
        </xdr:cNvPr>
        <xdr:cNvSpPr txBox="1"/>
      </xdr:nvSpPr>
      <xdr:spPr>
        <a:xfrm>
          <a:off x="13836727" y="477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116140</xdr:rowOff>
    </xdr:from>
    <xdr:ext cx="469744" cy="259045"/>
    <xdr:sp macro="" textlink="">
      <xdr:nvSpPr>
        <xdr:cNvPr id="168" name="n_2mainValue債務償還比率">
          <a:extLst>
            <a:ext uri="{FF2B5EF4-FFF2-40B4-BE49-F238E27FC236}">
              <a16:creationId xmlns:a16="http://schemas.microsoft.com/office/drawing/2014/main" id="{2BFB78A6-F802-4DEA-BEFA-2F63CD6DD6CC}"/>
            </a:ext>
          </a:extLst>
        </xdr:cNvPr>
        <xdr:cNvSpPr txBox="1"/>
      </xdr:nvSpPr>
      <xdr:spPr>
        <a:xfrm>
          <a:off x="13087427" y="474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157778</xdr:rowOff>
    </xdr:from>
    <xdr:ext cx="469744" cy="259045"/>
    <xdr:sp macro="" textlink="">
      <xdr:nvSpPr>
        <xdr:cNvPr id="169" name="n_3mainValue債務償還比率">
          <a:extLst>
            <a:ext uri="{FF2B5EF4-FFF2-40B4-BE49-F238E27FC236}">
              <a16:creationId xmlns:a16="http://schemas.microsoft.com/office/drawing/2014/main" id="{6AAF4734-CFD0-4007-BFF4-16AE95D0EA2E}"/>
            </a:ext>
          </a:extLst>
        </xdr:cNvPr>
        <xdr:cNvSpPr txBox="1"/>
      </xdr:nvSpPr>
      <xdr:spPr>
        <a:xfrm>
          <a:off x="12325427" y="47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141277</xdr:rowOff>
    </xdr:from>
    <xdr:ext cx="469744" cy="259045"/>
    <xdr:sp macro="" textlink="">
      <xdr:nvSpPr>
        <xdr:cNvPr id="170" name="n_4mainValue債務償還比率">
          <a:extLst>
            <a:ext uri="{FF2B5EF4-FFF2-40B4-BE49-F238E27FC236}">
              <a16:creationId xmlns:a16="http://schemas.microsoft.com/office/drawing/2014/main" id="{D3530318-F520-4F36-9ECE-BDD94F9B0D12}"/>
            </a:ext>
          </a:extLst>
        </xdr:cNvPr>
        <xdr:cNvSpPr txBox="1"/>
      </xdr:nvSpPr>
      <xdr:spPr>
        <a:xfrm>
          <a:off x="11563427" y="477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E715B32A-5F61-4175-B8DF-63A92D1BEE8C}"/>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EA44E828-81FE-45CF-BCCD-683ACD9D2703}"/>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98F4895-7F13-47E9-A5D2-3BC305E87427}"/>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935BA4BF-6233-40F3-B9F2-15B016807CFC}"/>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2C70A1EF-65D6-4D15-89E8-AAF9ECABF522}"/>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164F2164-D1C2-43CE-B322-86BC13291E79}"/>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D30E546-EB3A-4BAF-A6AC-50072E10893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EFF54EB-C381-417C-A32B-A3819EB2787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AA1E0E7-8060-42ED-93F9-F195CE93BE2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13AB1CC-238F-47C5-9B3F-147FF63AA8E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愛媛県久万高原町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622241B-20AB-4DDC-AAAD-4ED97072717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9D59408-8B2F-4CFB-99F7-14C7F8B2C6C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C224EA1-E03C-442A-A00E-C293D68F916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7FAE132-F34A-4746-87FD-0519D5EC0BB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347CFB6-B41E-4DB5-B0E0-C8042171A91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37D71E7-A470-49F0-8B09-8421C232E66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8,076
8,034
583.69
10,682,241
9,421,889
906,492
5,546,725
8,741,965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B6238A2-CAA9-4195-8AE6-015B6E3F28F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7332BFE-0FBD-44A9-AA85-822E9EA0808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2D43C98-AC34-45F1-969B-938753F4422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CE303F3-259E-4DAF-B3C9-BA387BED470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8BD5348-07F2-4230-9DBE-DDBBFD78A9F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6A26051-7FFA-43F7-A561-13DA8DD380F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E2A9C01-14CC-4ADA-9ABE-DFA9E710522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EEEB24B-C2AD-4F2A-8AEC-A9412B27DB0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1A2217C-3211-4A1B-AA4C-834CA06A296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0EA1D08-92AB-4BB8-855B-B3B7292220B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E757DFE-FB55-4786-BB0C-B50ADCBD680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B8DECCB-3876-465C-8F8C-48AAB5871AD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1E12DD2-3F65-4626-8BBE-CCC3C42F548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C1A1ABB-A59D-4A95-AE88-4A985D1BA8B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F7951DD-F438-4891-9BA3-B019BADF47C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9BC6A47-6C12-4295-8624-65850BAAA01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B8A5871-9303-48F7-85B1-E27F4326823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89E8C40-CD3B-4804-8883-718EA4E936F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FF810EB-AEE8-4EB5-9BA3-DF0AFE163A6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B01EB45-FC3D-4DDA-82F7-820CCD7FF38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734FB8B-3E0F-445B-B043-64246417B32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0E6C1B8-43D2-4783-A43E-773149ECA24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1E5264D-E229-4A23-9D62-ECEBF206CB3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EF8FEE9-44ED-47E4-A336-B45E040BF1A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DE09421-D55A-4CA5-9BCA-8F32249429B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187FE55-05B6-47D7-8573-923C491E184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FAF5410-A87D-48F8-A300-A2DE68E2164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A71E0B8-716A-4949-9BF4-CBE92C08B78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077F79F-1B8E-402A-AAB7-5E8F6E1CCD8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9440C95-0A70-4F9B-9654-2CC87690F8F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0A00C26-3192-401A-9F87-01D68582AC8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A68E2B1-D51F-44B6-8774-D048C38D3BF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FC8D2BB-D282-4548-90FD-C4B770C1BFB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A8BD5D4-DD0A-4FDD-8702-74E4F5AD23B8}"/>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07DBD8D-A688-4043-AB75-2B97054B187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A84DCF4-6DF5-4DBA-8B2D-56F98D3B8C6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49EB999-ABB4-45EB-B175-24C02AFC510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B20BB41-5347-4188-894E-A644F65F141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B45E805-7A93-40DE-8FD2-57DF778D5BC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B09DDAC-AE84-40C2-961A-86D580C4019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4521BE3-9E2B-42D8-86AF-143A9B05E35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71E8959C-41DD-4062-B14D-41B485D7652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90415370-785B-4565-8EF7-6408BA5BAC5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B667D64-839D-4BE5-A5BA-45EB35E07514}"/>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AD19F20-A2CC-4BE5-B77C-6A7FA89FADF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F4EC5C16-4C3F-4EB5-B528-07FA6C59038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a:extLst>
            <a:ext uri="{FF2B5EF4-FFF2-40B4-BE49-F238E27FC236}">
              <a16:creationId xmlns:a16="http://schemas.microsoft.com/office/drawing/2014/main" id="{37764BEB-4A14-428F-A112-FC5E849BCCDE}"/>
            </a:ext>
          </a:extLst>
        </xdr:cNvPr>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a:extLst>
            <a:ext uri="{FF2B5EF4-FFF2-40B4-BE49-F238E27FC236}">
              <a16:creationId xmlns:a16="http://schemas.microsoft.com/office/drawing/2014/main" id="{D94C53BB-92EC-42CB-90A7-4AA5670F20FA}"/>
            </a:ext>
          </a:extLst>
        </xdr:cNvPr>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a:extLst>
            <a:ext uri="{FF2B5EF4-FFF2-40B4-BE49-F238E27FC236}">
              <a16:creationId xmlns:a16="http://schemas.microsoft.com/office/drawing/2014/main" id="{45D12D30-396B-4DEF-A633-AFF692F898F6}"/>
            </a:ext>
          </a:extLst>
        </xdr:cNvPr>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a:extLst>
            <a:ext uri="{FF2B5EF4-FFF2-40B4-BE49-F238E27FC236}">
              <a16:creationId xmlns:a16="http://schemas.microsoft.com/office/drawing/2014/main" id="{8842C8FA-BA37-4D5E-9878-F832C47A709B}"/>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C469DE52-958E-4184-B82F-D471AB4FCC8E}"/>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a:extLst>
            <a:ext uri="{FF2B5EF4-FFF2-40B4-BE49-F238E27FC236}">
              <a16:creationId xmlns:a16="http://schemas.microsoft.com/office/drawing/2014/main" id="{A698BB80-AA18-40B4-A1C2-BDF8A6E6C9C1}"/>
            </a:ext>
          </a:extLst>
        </xdr:cNvPr>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9AEA69AE-E763-4173-B2D8-2E539B480B5A}"/>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a:extLst>
            <a:ext uri="{FF2B5EF4-FFF2-40B4-BE49-F238E27FC236}">
              <a16:creationId xmlns:a16="http://schemas.microsoft.com/office/drawing/2014/main" id="{99CDFD7F-1913-40B6-B73C-03EC2CA93A83}"/>
            </a:ext>
          </a:extLst>
        </xdr:cNvPr>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a:extLst>
            <a:ext uri="{FF2B5EF4-FFF2-40B4-BE49-F238E27FC236}">
              <a16:creationId xmlns:a16="http://schemas.microsoft.com/office/drawing/2014/main" id="{BDE384BB-A2BC-43A8-93EA-8B772B9F0828}"/>
            </a:ext>
          </a:extLst>
        </xdr:cNvPr>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a:extLst>
            <a:ext uri="{FF2B5EF4-FFF2-40B4-BE49-F238E27FC236}">
              <a16:creationId xmlns:a16="http://schemas.microsoft.com/office/drawing/2014/main" id="{5C88E331-BEA5-498E-AB71-9D65429A0930}"/>
            </a:ext>
          </a:extLst>
        </xdr:cNvPr>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a:extLst>
            <a:ext uri="{FF2B5EF4-FFF2-40B4-BE49-F238E27FC236}">
              <a16:creationId xmlns:a16="http://schemas.microsoft.com/office/drawing/2014/main" id="{B4098068-BA4D-4B64-B190-944A5A90F4A3}"/>
            </a:ext>
          </a:extLst>
        </xdr:cNvPr>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F3EB0B7-483D-4EB8-B701-345B25851EB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BC791C0-E3E7-4C16-A001-2F9D654DB3C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D06E554-3C9D-4C8A-A7EE-E565788ED7E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ABD0A0D-10AE-4775-80EA-8B0B41A51DE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DB04CE45-489C-4D7F-8DF5-0409BDD7884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48260</xdr:rowOff>
    </xdr:from>
    <xdr:to>
      <xdr:col>24</xdr:col>
      <xdr:colOff>114300</xdr:colOff>
      <xdr:row>39</xdr:row>
      <xdr:rowOff>149860</xdr:rowOff>
    </xdr:to>
    <xdr:sp macro="" textlink="">
      <xdr:nvSpPr>
        <xdr:cNvPr id="74" name="楕円 73">
          <a:extLst>
            <a:ext uri="{FF2B5EF4-FFF2-40B4-BE49-F238E27FC236}">
              <a16:creationId xmlns:a16="http://schemas.microsoft.com/office/drawing/2014/main" id="{24465054-19CD-4473-9DDE-031DD0B71153}"/>
            </a:ext>
          </a:extLst>
        </xdr:cNvPr>
        <xdr:cNvSpPr/>
      </xdr:nvSpPr>
      <xdr:spPr>
        <a:xfrm>
          <a:off x="4584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26687</xdr:rowOff>
    </xdr:from>
    <xdr:ext cx="405111" cy="259045"/>
    <xdr:sp macro="" textlink="">
      <xdr:nvSpPr>
        <xdr:cNvPr id="75" name="【道路】&#10;有形固定資産減価償却率該当値テキスト">
          <a:extLst>
            <a:ext uri="{FF2B5EF4-FFF2-40B4-BE49-F238E27FC236}">
              <a16:creationId xmlns:a16="http://schemas.microsoft.com/office/drawing/2014/main" id="{5632080B-AAFD-45A9-A89F-688CE4440A9E}"/>
            </a:ext>
          </a:extLst>
        </xdr:cNvPr>
        <xdr:cNvSpPr txBox="1"/>
      </xdr:nvSpPr>
      <xdr:spPr>
        <a:xfrm>
          <a:off x="4673600"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23767</xdr:rowOff>
    </xdr:from>
    <xdr:to>
      <xdr:col>20</xdr:col>
      <xdr:colOff>38100</xdr:colOff>
      <xdr:row>39</xdr:row>
      <xdr:rowOff>125367</xdr:rowOff>
    </xdr:to>
    <xdr:sp macro="" textlink="">
      <xdr:nvSpPr>
        <xdr:cNvPr id="76" name="楕円 75">
          <a:extLst>
            <a:ext uri="{FF2B5EF4-FFF2-40B4-BE49-F238E27FC236}">
              <a16:creationId xmlns:a16="http://schemas.microsoft.com/office/drawing/2014/main" id="{9FF86C33-F2B2-4350-841F-D3D6447C19CA}"/>
            </a:ext>
          </a:extLst>
        </xdr:cNvPr>
        <xdr:cNvSpPr/>
      </xdr:nvSpPr>
      <xdr:spPr>
        <a:xfrm>
          <a:off x="3746500" y="67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74567</xdr:rowOff>
    </xdr:from>
    <xdr:to>
      <xdr:col>24</xdr:col>
      <xdr:colOff>63500</xdr:colOff>
      <xdr:row>39</xdr:row>
      <xdr:rowOff>99060</xdr:rowOff>
    </xdr:to>
    <xdr:cxnSp macro="">
      <xdr:nvCxnSpPr>
        <xdr:cNvPr id="77" name="直線コネクタ 76">
          <a:extLst>
            <a:ext uri="{FF2B5EF4-FFF2-40B4-BE49-F238E27FC236}">
              <a16:creationId xmlns:a16="http://schemas.microsoft.com/office/drawing/2014/main" id="{418D75EC-7021-4295-9A2E-267BF979DA85}"/>
            </a:ext>
          </a:extLst>
        </xdr:cNvPr>
        <xdr:cNvCxnSpPr/>
      </xdr:nvCxnSpPr>
      <xdr:spPr>
        <a:xfrm>
          <a:off x="3797300" y="676111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169091</xdr:rowOff>
    </xdr:from>
    <xdr:to>
      <xdr:col>15</xdr:col>
      <xdr:colOff>101600</xdr:colOff>
      <xdr:row>39</xdr:row>
      <xdr:rowOff>99241</xdr:rowOff>
    </xdr:to>
    <xdr:sp macro="" textlink="">
      <xdr:nvSpPr>
        <xdr:cNvPr id="78" name="楕円 77">
          <a:extLst>
            <a:ext uri="{FF2B5EF4-FFF2-40B4-BE49-F238E27FC236}">
              <a16:creationId xmlns:a16="http://schemas.microsoft.com/office/drawing/2014/main" id="{99D6B3D7-2C96-4C56-82C0-D451BCB5FA5F}"/>
            </a:ext>
          </a:extLst>
        </xdr:cNvPr>
        <xdr:cNvSpPr/>
      </xdr:nvSpPr>
      <xdr:spPr>
        <a:xfrm>
          <a:off x="28575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48441</xdr:rowOff>
    </xdr:from>
    <xdr:to>
      <xdr:col>19</xdr:col>
      <xdr:colOff>177800</xdr:colOff>
      <xdr:row>39</xdr:row>
      <xdr:rowOff>74567</xdr:rowOff>
    </xdr:to>
    <xdr:cxnSp macro="">
      <xdr:nvCxnSpPr>
        <xdr:cNvPr id="79" name="直線コネクタ 78">
          <a:extLst>
            <a:ext uri="{FF2B5EF4-FFF2-40B4-BE49-F238E27FC236}">
              <a16:creationId xmlns:a16="http://schemas.microsoft.com/office/drawing/2014/main" id="{C4C87B62-8041-4E60-9E37-89D562C6FFA1}"/>
            </a:ext>
          </a:extLst>
        </xdr:cNvPr>
        <xdr:cNvCxnSpPr/>
      </xdr:nvCxnSpPr>
      <xdr:spPr>
        <a:xfrm>
          <a:off x="2908300" y="673499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152763</xdr:rowOff>
    </xdr:from>
    <xdr:to>
      <xdr:col>10</xdr:col>
      <xdr:colOff>165100</xdr:colOff>
      <xdr:row>39</xdr:row>
      <xdr:rowOff>82913</xdr:rowOff>
    </xdr:to>
    <xdr:sp macro="" textlink="">
      <xdr:nvSpPr>
        <xdr:cNvPr id="80" name="楕円 79">
          <a:extLst>
            <a:ext uri="{FF2B5EF4-FFF2-40B4-BE49-F238E27FC236}">
              <a16:creationId xmlns:a16="http://schemas.microsoft.com/office/drawing/2014/main" id="{BB900518-7679-4EE6-817E-B157AC061DF1}"/>
            </a:ext>
          </a:extLst>
        </xdr:cNvPr>
        <xdr:cNvSpPr/>
      </xdr:nvSpPr>
      <xdr:spPr>
        <a:xfrm>
          <a:off x="19685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32113</xdr:rowOff>
    </xdr:from>
    <xdr:to>
      <xdr:col>15</xdr:col>
      <xdr:colOff>50800</xdr:colOff>
      <xdr:row>39</xdr:row>
      <xdr:rowOff>48441</xdr:rowOff>
    </xdr:to>
    <xdr:cxnSp macro="">
      <xdr:nvCxnSpPr>
        <xdr:cNvPr id="81" name="直線コネクタ 80">
          <a:extLst>
            <a:ext uri="{FF2B5EF4-FFF2-40B4-BE49-F238E27FC236}">
              <a16:creationId xmlns:a16="http://schemas.microsoft.com/office/drawing/2014/main" id="{39CB50A3-754F-42A7-9F07-CCFC51477EFE}"/>
            </a:ext>
          </a:extLst>
        </xdr:cNvPr>
        <xdr:cNvCxnSpPr/>
      </xdr:nvCxnSpPr>
      <xdr:spPr>
        <a:xfrm>
          <a:off x="2019300" y="671866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126637</xdr:rowOff>
    </xdr:from>
    <xdr:to>
      <xdr:col>6</xdr:col>
      <xdr:colOff>38100</xdr:colOff>
      <xdr:row>39</xdr:row>
      <xdr:rowOff>56787</xdr:rowOff>
    </xdr:to>
    <xdr:sp macro="" textlink="">
      <xdr:nvSpPr>
        <xdr:cNvPr id="82" name="楕円 81">
          <a:extLst>
            <a:ext uri="{FF2B5EF4-FFF2-40B4-BE49-F238E27FC236}">
              <a16:creationId xmlns:a16="http://schemas.microsoft.com/office/drawing/2014/main" id="{37ECF714-E9C4-4BD2-A443-676657AFA0B2}"/>
            </a:ext>
          </a:extLst>
        </xdr:cNvPr>
        <xdr:cNvSpPr/>
      </xdr:nvSpPr>
      <xdr:spPr>
        <a:xfrm>
          <a:off x="1079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5987</xdr:rowOff>
    </xdr:from>
    <xdr:to>
      <xdr:col>10</xdr:col>
      <xdr:colOff>114300</xdr:colOff>
      <xdr:row>39</xdr:row>
      <xdr:rowOff>32113</xdr:rowOff>
    </xdr:to>
    <xdr:cxnSp macro="">
      <xdr:nvCxnSpPr>
        <xdr:cNvPr id="83" name="直線コネクタ 82">
          <a:extLst>
            <a:ext uri="{FF2B5EF4-FFF2-40B4-BE49-F238E27FC236}">
              <a16:creationId xmlns:a16="http://schemas.microsoft.com/office/drawing/2014/main" id="{B0C56E6F-2502-499C-AC9F-4ED6016D5437}"/>
            </a:ext>
          </a:extLst>
        </xdr:cNvPr>
        <xdr:cNvCxnSpPr/>
      </xdr:nvCxnSpPr>
      <xdr:spPr>
        <a:xfrm>
          <a:off x="1130300" y="669253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48821</xdr:rowOff>
    </xdr:from>
    <xdr:ext cx="405111" cy="259045"/>
    <xdr:sp macro="" textlink="">
      <xdr:nvSpPr>
        <xdr:cNvPr id="84" name="n_1aveValue【道路】&#10;有形固定資産減価償却率">
          <a:extLst>
            <a:ext uri="{FF2B5EF4-FFF2-40B4-BE49-F238E27FC236}">
              <a16:creationId xmlns:a16="http://schemas.microsoft.com/office/drawing/2014/main" id="{04CC689F-157C-48DA-BD13-5D87AF175C35}"/>
            </a:ext>
          </a:extLst>
        </xdr:cNvPr>
        <xdr:cNvSpPr txBox="1"/>
      </xdr:nvSpPr>
      <xdr:spPr>
        <a:xfrm>
          <a:off x="3582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166387</xdr:rowOff>
    </xdr:from>
    <xdr:ext cx="405111" cy="259045"/>
    <xdr:sp macro="" textlink="">
      <xdr:nvSpPr>
        <xdr:cNvPr id="85" name="n_2aveValue【道路】&#10;有形固定資産減価償却率">
          <a:extLst>
            <a:ext uri="{FF2B5EF4-FFF2-40B4-BE49-F238E27FC236}">
              <a16:creationId xmlns:a16="http://schemas.microsoft.com/office/drawing/2014/main" id="{106D2A50-5DD5-49CB-8430-69701ED753EE}"/>
            </a:ext>
          </a:extLst>
        </xdr:cNvPr>
        <xdr:cNvSpPr txBox="1"/>
      </xdr:nvSpPr>
      <xdr:spPr>
        <a:xfrm>
          <a:off x="2705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143527</xdr:rowOff>
    </xdr:from>
    <xdr:ext cx="405111" cy="259045"/>
    <xdr:sp macro="" textlink="">
      <xdr:nvSpPr>
        <xdr:cNvPr id="86" name="n_3aveValue【道路】&#10;有形固定資産減価償却率">
          <a:extLst>
            <a:ext uri="{FF2B5EF4-FFF2-40B4-BE49-F238E27FC236}">
              <a16:creationId xmlns:a16="http://schemas.microsoft.com/office/drawing/2014/main" id="{1A709B39-0956-4662-B58F-B3C295563D71}"/>
            </a:ext>
          </a:extLst>
        </xdr:cNvPr>
        <xdr:cNvSpPr txBox="1"/>
      </xdr:nvSpPr>
      <xdr:spPr>
        <a:xfrm>
          <a:off x="1816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7" name="n_4aveValue【道路】&#10;有形固定資産減価償却率">
          <a:extLst>
            <a:ext uri="{FF2B5EF4-FFF2-40B4-BE49-F238E27FC236}">
              <a16:creationId xmlns:a16="http://schemas.microsoft.com/office/drawing/2014/main" id="{49EC7408-4C1B-4659-913D-5BF6765475B8}"/>
            </a:ext>
          </a:extLst>
        </xdr:cNvPr>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116494</xdr:rowOff>
    </xdr:from>
    <xdr:ext cx="405111" cy="259045"/>
    <xdr:sp macro="" textlink="">
      <xdr:nvSpPr>
        <xdr:cNvPr id="88" name="n_1mainValue【道路】&#10;有形固定資産減価償却率">
          <a:extLst>
            <a:ext uri="{FF2B5EF4-FFF2-40B4-BE49-F238E27FC236}">
              <a16:creationId xmlns:a16="http://schemas.microsoft.com/office/drawing/2014/main" id="{ABD44887-BF4A-4ACB-B012-0540BDB60DA4}"/>
            </a:ext>
          </a:extLst>
        </xdr:cNvPr>
        <xdr:cNvSpPr txBox="1"/>
      </xdr:nvSpPr>
      <xdr:spPr>
        <a:xfrm>
          <a:off x="3582044" y="680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90368</xdr:rowOff>
    </xdr:from>
    <xdr:ext cx="405111" cy="259045"/>
    <xdr:sp macro="" textlink="">
      <xdr:nvSpPr>
        <xdr:cNvPr id="89" name="n_2mainValue【道路】&#10;有形固定資産減価償却率">
          <a:extLst>
            <a:ext uri="{FF2B5EF4-FFF2-40B4-BE49-F238E27FC236}">
              <a16:creationId xmlns:a16="http://schemas.microsoft.com/office/drawing/2014/main" id="{32F7CEDE-D833-4C82-901A-534927961CC5}"/>
            </a:ext>
          </a:extLst>
        </xdr:cNvPr>
        <xdr:cNvSpPr txBox="1"/>
      </xdr:nvSpPr>
      <xdr:spPr>
        <a:xfrm>
          <a:off x="2705744" y="677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74040</xdr:rowOff>
    </xdr:from>
    <xdr:ext cx="405111" cy="259045"/>
    <xdr:sp macro="" textlink="">
      <xdr:nvSpPr>
        <xdr:cNvPr id="90" name="n_3mainValue【道路】&#10;有形固定資産減価償却率">
          <a:extLst>
            <a:ext uri="{FF2B5EF4-FFF2-40B4-BE49-F238E27FC236}">
              <a16:creationId xmlns:a16="http://schemas.microsoft.com/office/drawing/2014/main" id="{053484B1-1631-4F63-9166-A555E1C9D8F5}"/>
            </a:ext>
          </a:extLst>
        </xdr:cNvPr>
        <xdr:cNvSpPr txBox="1"/>
      </xdr:nvSpPr>
      <xdr:spPr>
        <a:xfrm>
          <a:off x="1816744" y="676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47914</xdr:rowOff>
    </xdr:from>
    <xdr:ext cx="405111" cy="259045"/>
    <xdr:sp macro="" textlink="">
      <xdr:nvSpPr>
        <xdr:cNvPr id="91" name="n_4mainValue【道路】&#10;有形固定資産減価償却率">
          <a:extLst>
            <a:ext uri="{FF2B5EF4-FFF2-40B4-BE49-F238E27FC236}">
              <a16:creationId xmlns:a16="http://schemas.microsoft.com/office/drawing/2014/main" id="{5919568D-8BB3-4F14-8BDF-5E7D303EE641}"/>
            </a:ext>
          </a:extLst>
        </xdr:cNvPr>
        <xdr:cNvSpPr txBox="1"/>
      </xdr:nvSpPr>
      <xdr:spPr>
        <a:xfrm>
          <a:off x="927744" y="673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163E7FE9-DD6D-4BC8-8584-62E8ADE2654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EA64642-4197-493B-A9A6-E6DB3D5F0AE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79DAEFFD-AFCC-4815-9100-F0FC572BAF5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9B438296-03C1-4913-BB55-89A0676DFC8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2B75187D-836D-449F-83E1-C68A0CAE19A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70A88517-4896-4068-9E50-7959D936570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C4D6865-5CFE-4BF2-A446-40DAAE1978E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F9BCCC60-499B-4C8A-A5F2-C4451B5DA28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9914BC51-99AB-4D18-8EA8-2C6ADAA21CA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BA254007-F8C9-4869-86F2-D7B8F4E382F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E2C3646-6693-4E15-8417-220C6C8685B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F9047F2F-DE36-4467-901C-C2E0D4B578B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4027B5A-3FCE-498C-A83D-31A8891DC5E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FA5913-7127-4556-9553-794036B64DCF}"/>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CA762827-62D3-47FD-9AC0-E9AB5DF9057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DEAE58B7-959D-4CAB-B7BB-C929F3890EBD}"/>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9B3749A3-435C-46CE-840E-7A0B80408F4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D516F2FD-4894-4C9E-8263-6F3026640B8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5870C0E5-74A9-43FE-85B2-0FED0FA29B4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718635A8-8B2F-48F3-ABA2-CECEC1158998}"/>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29B05F72-4FE6-4AFE-B3FE-0CA2A9C9FB5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a:extLst>
            <a:ext uri="{FF2B5EF4-FFF2-40B4-BE49-F238E27FC236}">
              <a16:creationId xmlns:a16="http://schemas.microsoft.com/office/drawing/2014/main" id="{89CC88F3-9E74-41FE-BFC3-B7F7C935F807}"/>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B187CCCB-8464-4728-B96F-E266D4C9300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5" name="直線コネクタ 114">
          <a:extLst>
            <a:ext uri="{FF2B5EF4-FFF2-40B4-BE49-F238E27FC236}">
              <a16:creationId xmlns:a16="http://schemas.microsoft.com/office/drawing/2014/main" id="{A510B61B-4645-4C55-B503-9BD8164B9DFD}"/>
            </a:ext>
          </a:extLst>
        </xdr:cNvPr>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6" name="【道路】&#10;一人当たり延長最小値テキスト">
          <a:extLst>
            <a:ext uri="{FF2B5EF4-FFF2-40B4-BE49-F238E27FC236}">
              <a16:creationId xmlns:a16="http://schemas.microsoft.com/office/drawing/2014/main" id="{59BD950E-9B3F-411B-B24B-58D9A2615322}"/>
            </a:ext>
          </a:extLst>
        </xdr:cNvPr>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7" name="直線コネクタ 116">
          <a:extLst>
            <a:ext uri="{FF2B5EF4-FFF2-40B4-BE49-F238E27FC236}">
              <a16:creationId xmlns:a16="http://schemas.microsoft.com/office/drawing/2014/main" id="{4FD541A0-2C7E-41D5-AD0C-E892B97122AD}"/>
            </a:ext>
          </a:extLst>
        </xdr:cNvPr>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8" name="【道路】&#10;一人当たり延長最大値テキスト">
          <a:extLst>
            <a:ext uri="{FF2B5EF4-FFF2-40B4-BE49-F238E27FC236}">
              <a16:creationId xmlns:a16="http://schemas.microsoft.com/office/drawing/2014/main" id="{51BCE1E0-0E3A-4DF0-BA03-6C85E65A8A40}"/>
            </a:ext>
          </a:extLst>
        </xdr:cNvPr>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9" name="直線コネクタ 118">
          <a:extLst>
            <a:ext uri="{FF2B5EF4-FFF2-40B4-BE49-F238E27FC236}">
              <a16:creationId xmlns:a16="http://schemas.microsoft.com/office/drawing/2014/main" id="{B84503EA-8F6A-4B11-B879-DC129EADBF91}"/>
            </a:ext>
          </a:extLst>
        </xdr:cNvPr>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73504</xdr:rowOff>
    </xdr:from>
    <xdr:ext cx="534377" cy="259045"/>
    <xdr:sp macro="" textlink="">
      <xdr:nvSpPr>
        <xdr:cNvPr id="120" name="【道路】&#10;一人当たり延長平均値テキスト">
          <a:extLst>
            <a:ext uri="{FF2B5EF4-FFF2-40B4-BE49-F238E27FC236}">
              <a16:creationId xmlns:a16="http://schemas.microsoft.com/office/drawing/2014/main" id="{9F169561-AD48-4A09-A359-0E21F058E52C}"/>
            </a:ext>
          </a:extLst>
        </xdr:cNvPr>
        <xdr:cNvSpPr txBox="1"/>
      </xdr:nvSpPr>
      <xdr:spPr>
        <a:xfrm>
          <a:off x="10515600" y="6931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21" name="フローチャート: 判断 120">
          <a:extLst>
            <a:ext uri="{FF2B5EF4-FFF2-40B4-BE49-F238E27FC236}">
              <a16:creationId xmlns:a16="http://schemas.microsoft.com/office/drawing/2014/main" id="{60FEC77D-6DA1-41CB-B376-BFA5DA484606}"/>
            </a:ext>
          </a:extLst>
        </xdr:cNvPr>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22" name="フローチャート: 判断 121">
          <a:extLst>
            <a:ext uri="{FF2B5EF4-FFF2-40B4-BE49-F238E27FC236}">
              <a16:creationId xmlns:a16="http://schemas.microsoft.com/office/drawing/2014/main" id="{757180AA-00B0-4042-B784-EEBF71134B22}"/>
            </a:ext>
          </a:extLst>
        </xdr:cNvPr>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3" name="フローチャート: 判断 122">
          <a:extLst>
            <a:ext uri="{FF2B5EF4-FFF2-40B4-BE49-F238E27FC236}">
              <a16:creationId xmlns:a16="http://schemas.microsoft.com/office/drawing/2014/main" id="{CFDCBFBD-2D13-4F1C-8D42-04F6BDCE7EE0}"/>
            </a:ext>
          </a:extLst>
        </xdr:cNvPr>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4" name="フローチャート: 判断 123">
          <a:extLst>
            <a:ext uri="{FF2B5EF4-FFF2-40B4-BE49-F238E27FC236}">
              <a16:creationId xmlns:a16="http://schemas.microsoft.com/office/drawing/2014/main" id="{5509CD20-180E-4207-A964-9BAD6415067B}"/>
            </a:ext>
          </a:extLst>
        </xdr:cNvPr>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5" name="フローチャート: 判断 124">
          <a:extLst>
            <a:ext uri="{FF2B5EF4-FFF2-40B4-BE49-F238E27FC236}">
              <a16:creationId xmlns:a16="http://schemas.microsoft.com/office/drawing/2014/main" id="{6BE8CCE4-2031-4A8D-B3AB-75876D47FC30}"/>
            </a:ext>
          </a:extLst>
        </xdr:cNvPr>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E8D1897-D70D-4F55-ACAC-E8EADE0DCE0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F72338C-C7E6-4F7F-936B-28BF7F32E0D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14ACE71-E062-4975-B23D-83FCAFD7A99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2D7E0B9-25BA-4B91-868B-F90A5E52BEA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89B66AA2-C39A-4E60-90D5-5C73759DFE7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137570</xdr:rowOff>
    </xdr:from>
    <xdr:to>
      <xdr:col>55</xdr:col>
      <xdr:colOff>50800</xdr:colOff>
      <xdr:row>39</xdr:row>
      <xdr:rowOff>67720</xdr:rowOff>
    </xdr:to>
    <xdr:sp macro="" textlink="">
      <xdr:nvSpPr>
        <xdr:cNvPr id="131" name="楕円 130">
          <a:extLst>
            <a:ext uri="{FF2B5EF4-FFF2-40B4-BE49-F238E27FC236}">
              <a16:creationId xmlns:a16="http://schemas.microsoft.com/office/drawing/2014/main" id="{B9B652A3-8C65-49B0-A36D-CBADE5F170FD}"/>
            </a:ext>
          </a:extLst>
        </xdr:cNvPr>
        <xdr:cNvSpPr/>
      </xdr:nvSpPr>
      <xdr:spPr>
        <a:xfrm>
          <a:off x="10426700" y="665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160447</xdr:rowOff>
    </xdr:from>
    <xdr:ext cx="599010" cy="259045"/>
    <xdr:sp macro="" textlink="">
      <xdr:nvSpPr>
        <xdr:cNvPr id="132" name="【道路】&#10;一人当たり延長該当値テキスト">
          <a:extLst>
            <a:ext uri="{FF2B5EF4-FFF2-40B4-BE49-F238E27FC236}">
              <a16:creationId xmlns:a16="http://schemas.microsoft.com/office/drawing/2014/main" id="{B072E3CF-C9BF-4132-8272-E00777303F65}"/>
            </a:ext>
          </a:extLst>
        </xdr:cNvPr>
        <xdr:cNvSpPr txBox="1"/>
      </xdr:nvSpPr>
      <xdr:spPr>
        <a:xfrm>
          <a:off x="10515600" y="650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157104</xdr:rowOff>
    </xdr:from>
    <xdr:to>
      <xdr:col>50</xdr:col>
      <xdr:colOff>165100</xdr:colOff>
      <xdr:row>39</xdr:row>
      <xdr:rowOff>87254</xdr:rowOff>
    </xdr:to>
    <xdr:sp macro="" textlink="">
      <xdr:nvSpPr>
        <xdr:cNvPr id="133" name="楕円 132">
          <a:extLst>
            <a:ext uri="{FF2B5EF4-FFF2-40B4-BE49-F238E27FC236}">
              <a16:creationId xmlns:a16="http://schemas.microsoft.com/office/drawing/2014/main" id="{9E9DD597-C9BE-4570-B140-C877A7E0DA04}"/>
            </a:ext>
          </a:extLst>
        </xdr:cNvPr>
        <xdr:cNvSpPr/>
      </xdr:nvSpPr>
      <xdr:spPr>
        <a:xfrm>
          <a:off x="9588500" y="667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16920</xdr:rowOff>
    </xdr:from>
    <xdr:to>
      <xdr:col>55</xdr:col>
      <xdr:colOff>0</xdr:colOff>
      <xdr:row>39</xdr:row>
      <xdr:rowOff>36454</xdr:rowOff>
    </xdr:to>
    <xdr:cxnSp macro="">
      <xdr:nvCxnSpPr>
        <xdr:cNvPr id="134" name="直線コネクタ 133">
          <a:extLst>
            <a:ext uri="{FF2B5EF4-FFF2-40B4-BE49-F238E27FC236}">
              <a16:creationId xmlns:a16="http://schemas.microsoft.com/office/drawing/2014/main" id="{E3F1C1EB-A127-4F33-A9E2-5D9EB265F8F0}"/>
            </a:ext>
          </a:extLst>
        </xdr:cNvPr>
        <xdr:cNvCxnSpPr/>
      </xdr:nvCxnSpPr>
      <xdr:spPr>
        <a:xfrm flipV="1">
          <a:off x="9639300" y="6703470"/>
          <a:ext cx="8382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169011</xdr:rowOff>
    </xdr:from>
    <xdr:to>
      <xdr:col>46</xdr:col>
      <xdr:colOff>38100</xdr:colOff>
      <xdr:row>39</xdr:row>
      <xdr:rowOff>99161</xdr:rowOff>
    </xdr:to>
    <xdr:sp macro="" textlink="">
      <xdr:nvSpPr>
        <xdr:cNvPr id="135" name="楕円 134">
          <a:extLst>
            <a:ext uri="{FF2B5EF4-FFF2-40B4-BE49-F238E27FC236}">
              <a16:creationId xmlns:a16="http://schemas.microsoft.com/office/drawing/2014/main" id="{8DF9C073-C220-4E13-99A5-1B62FD3ED455}"/>
            </a:ext>
          </a:extLst>
        </xdr:cNvPr>
        <xdr:cNvSpPr/>
      </xdr:nvSpPr>
      <xdr:spPr>
        <a:xfrm>
          <a:off x="8699500" y="668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36454</xdr:rowOff>
    </xdr:from>
    <xdr:to>
      <xdr:col>50</xdr:col>
      <xdr:colOff>114300</xdr:colOff>
      <xdr:row>39</xdr:row>
      <xdr:rowOff>48361</xdr:rowOff>
    </xdr:to>
    <xdr:cxnSp macro="">
      <xdr:nvCxnSpPr>
        <xdr:cNvPr id="136" name="直線コネクタ 135">
          <a:extLst>
            <a:ext uri="{FF2B5EF4-FFF2-40B4-BE49-F238E27FC236}">
              <a16:creationId xmlns:a16="http://schemas.microsoft.com/office/drawing/2014/main" id="{12B3C399-CB83-4DBA-9B2C-D4C8417C6A12}"/>
            </a:ext>
          </a:extLst>
        </xdr:cNvPr>
        <xdr:cNvCxnSpPr/>
      </xdr:nvCxnSpPr>
      <xdr:spPr>
        <a:xfrm flipV="1">
          <a:off x="8750300" y="6723004"/>
          <a:ext cx="889000" cy="1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11238</xdr:rowOff>
    </xdr:from>
    <xdr:to>
      <xdr:col>41</xdr:col>
      <xdr:colOff>101600</xdr:colOff>
      <xdr:row>39</xdr:row>
      <xdr:rowOff>112838</xdr:rowOff>
    </xdr:to>
    <xdr:sp macro="" textlink="">
      <xdr:nvSpPr>
        <xdr:cNvPr id="137" name="楕円 136">
          <a:extLst>
            <a:ext uri="{FF2B5EF4-FFF2-40B4-BE49-F238E27FC236}">
              <a16:creationId xmlns:a16="http://schemas.microsoft.com/office/drawing/2014/main" id="{BE3726A3-30AD-417B-BE48-CD171DF15EEC}"/>
            </a:ext>
          </a:extLst>
        </xdr:cNvPr>
        <xdr:cNvSpPr/>
      </xdr:nvSpPr>
      <xdr:spPr>
        <a:xfrm>
          <a:off x="7810500" y="669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48361</xdr:rowOff>
    </xdr:from>
    <xdr:to>
      <xdr:col>45</xdr:col>
      <xdr:colOff>177800</xdr:colOff>
      <xdr:row>39</xdr:row>
      <xdr:rowOff>62038</xdr:rowOff>
    </xdr:to>
    <xdr:cxnSp macro="">
      <xdr:nvCxnSpPr>
        <xdr:cNvPr id="138" name="直線コネクタ 137">
          <a:extLst>
            <a:ext uri="{FF2B5EF4-FFF2-40B4-BE49-F238E27FC236}">
              <a16:creationId xmlns:a16="http://schemas.microsoft.com/office/drawing/2014/main" id="{2341C24B-937C-45F3-B633-2BEC1DFBDB4F}"/>
            </a:ext>
          </a:extLst>
        </xdr:cNvPr>
        <xdr:cNvCxnSpPr/>
      </xdr:nvCxnSpPr>
      <xdr:spPr>
        <a:xfrm flipV="1">
          <a:off x="7861300" y="6734911"/>
          <a:ext cx="889000" cy="1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27298</xdr:rowOff>
    </xdr:from>
    <xdr:to>
      <xdr:col>36</xdr:col>
      <xdr:colOff>165100</xdr:colOff>
      <xdr:row>39</xdr:row>
      <xdr:rowOff>128898</xdr:rowOff>
    </xdr:to>
    <xdr:sp macro="" textlink="">
      <xdr:nvSpPr>
        <xdr:cNvPr id="139" name="楕円 138">
          <a:extLst>
            <a:ext uri="{FF2B5EF4-FFF2-40B4-BE49-F238E27FC236}">
              <a16:creationId xmlns:a16="http://schemas.microsoft.com/office/drawing/2014/main" id="{ED732438-9189-4001-B046-0EA833408FCD}"/>
            </a:ext>
          </a:extLst>
        </xdr:cNvPr>
        <xdr:cNvSpPr/>
      </xdr:nvSpPr>
      <xdr:spPr>
        <a:xfrm>
          <a:off x="6921500" y="671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62038</xdr:rowOff>
    </xdr:from>
    <xdr:to>
      <xdr:col>41</xdr:col>
      <xdr:colOff>50800</xdr:colOff>
      <xdr:row>39</xdr:row>
      <xdr:rowOff>78098</xdr:rowOff>
    </xdr:to>
    <xdr:cxnSp macro="">
      <xdr:nvCxnSpPr>
        <xdr:cNvPr id="140" name="直線コネクタ 139">
          <a:extLst>
            <a:ext uri="{FF2B5EF4-FFF2-40B4-BE49-F238E27FC236}">
              <a16:creationId xmlns:a16="http://schemas.microsoft.com/office/drawing/2014/main" id="{FE6570D2-D397-4977-A66E-C59507EF8B6E}"/>
            </a:ext>
          </a:extLst>
        </xdr:cNvPr>
        <xdr:cNvCxnSpPr/>
      </xdr:nvCxnSpPr>
      <xdr:spPr>
        <a:xfrm flipV="1">
          <a:off x="6972300" y="6748588"/>
          <a:ext cx="889000" cy="1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149362</xdr:rowOff>
    </xdr:from>
    <xdr:ext cx="534377" cy="259045"/>
    <xdr:sp macro="" textlink="">
      <xdr:nvSpPr>
        <xdr:cNvPr id="141" name="n_1aveValue【道路】&#10;一人当たり延長">
          <a:extLst>
            <a:ext uri="{FF2B5EF4-FFF2-40B4-BE49-F238E27FC236}">
              <a16:creationId xmlns:a16="http://schemas.microsoft.com/office/drawing/2014/main" id="{DB2A9F84-1A0A-45F2-A1EA-385783E0F344}"/>
            </a:ext>
          </a:extLst>
        </xdr:cNvPr>
        <xdr:cNvSpPr txBox="1"/>
      </xdr:nvSpPr>
      <xdr:spPr>
        <a:xfrm>
          <a:off x="9359411" y="700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32600</xdr:rowOff>
    </xdr:from>
    <xdr:ext cx="534377" cy="259045"/>
    <xdr:sp macro="" textlink="">
      <xdr:nvSpPr>
        <xdr:cNvPr id="142" name="n_2aveValue【道路】&#10;一人当たり延長">
          <a:extLst>
            <a:ext uri="{FF2B5EF4-FFF2-40B4-BE49-F238E27FC236}">
              <a16:creationId xmlns:a16="http://schemas.microsoft.com/office/drawing/2014/main" id="{14D549CF-2D43-40CC-AB96-35345BD36E99}"/>
            </a:ext>
          </a:extLst>
        </xdr:cNvPr>
        <xdr:cNvSpPr txBox="1"/>
      </xdr:nvSpPr>
      <xdr:spPr>
        <a:xfrm>
          <a:off x="8483111" y="706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26249</xdr:rowOff>
    </xdr:from>
    <xdr:ext cx="534377" cy="259045"/>
    <xdr:sp macro="" textlink="">
      <xdr:nvSpPr>
        <xdr:cNvPr id="143" name="n_3aveValue【道路】&#10;一人当たり延長">
          <a:extLst>
            <a:ext uri="{FF2B5EF4-FFF2-40B4-BE49-F238E27FC236}">
              <a16:creationId xmlns:a16="http://schemas.microsoft.com/office/drawing/2014/main" id="{33902C72-4CD2-4C48-A896-2F8FD96572EB}"/>
            </a:ext>
          </a:extLst>
        </xdr:cNvPr>
        <xdr:cNvSpPr txBox="1"/>
      </xdr:nvSpPr>
      <xdr:spPr>
        <a:xfrm>
          <a:off x="7594111" y="705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42293</xdr:rowOff>
    </xdr:from>
    <xdr:ext cx="534377" cy="259045"/>
    <xdr:sp macro="" textlink="">
      <xdr:nvSpPr>
        <xdr:cNvPr id="144" name="n_4aveValue【道路】&#10;一人当たり延長">
          <a:extLst>
            <a:ext uri="{FF2B5EF4-FFF2-40B4-BE49-F238E27FC236}">
              <a16:creationId xmlns:a16="http://schemas.microsoft.com/office/drawing/2014/main" id="{61E55AFD-A1A3-49A6-B4F0-7A9351A3EDAA}"/>
            </a:ext>
          </a:extLst>
        </xdr:cNvPr>
        <xdr:cNvSpPr txBox="1"/>
      </xdr:nvSpPr>
      <xdr:spPr>
        <a:xfrm>
          <a:off x="6705111" y="707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37</xdr:row>
      <xdr:rowOff>103781</xdr:rowOff>
    </xdr:from>
    <xdr:ext cx="599010" cy="259045"/>
    <xdr:sp macro="" textlink="">
      <xdr:nvSpPr>
        <xdr:cNvPr id="145" name="n_1mainValue【道路】&#10;一人当たり延長">
          <a:extLst>
            <a:ext uri="{FF2B5EF4-FFF2-40B4-BE49-F238E27FC236}">
              <a16:creationId xmlns:a16="http://schemas.microsoft.com/office/drawing/2014/main" id="{B20DA1DD-3FB9-4AA6-A47E-FFA59AE82843}"/>
            </a:ext>
          </a:extLst>
        </xdr:cNvPr>
        <xdr:cNvSpPr txBox="1"/>
      </xdr:nvSpPr>
      <xdr:spPr>
        <a:xfrm>
          <a:off x="9327094" y="644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37</xdr:row>
      <xdr:rowOff>115687</xdr:rowOff>
    </xdr:from>
    <xdr:ext cx="599010" cy="259045"/>
    <xdr:sp macro="" textlink="">
      <xdr:nvSpPr>
        <xdr:cNvPr id="146" name="n_2mainValue【道路】&#10;一人当たり延長">
          <a:extLst>
            <a:ext uri="{FF2B5EF4-FFF2-40B4-BE49-F238E27FC236}">
              <a16:creationId xmlns:a16="http://schemas.microsoft.com/office/drawing/2014/main" id="{C03B6E81-00EC-4887-ADCF-BE000A2FE279}"/>
            </a:ext>
          </a:extLst>
        </xdr:cNvPr>
        <xdr:cNvSpPr txBox="1"/>
      </xdr:nvSpPr>
      <xdr:spPr>
        <a:xfrm>
          <a:off x="8450794" y="6459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37</xdr:row>
      <xdr:rowOff>129365</xdr:rowOff>
    </xdr:from>
    <xdr:ext cx="599010" cy="259045"/>
    <xdr:sp macro="" textlink="">
      <xdr:nvSpPr>
        <xdr:cNvPr id="147" name="n_3mainValue【道路】&#10;一人当たり延長">
          <a:extLst>
            <a:ext uri="{FF2B5EF4-FFF2-40B4-BE49-F238E27FC236}">
              <a16:creationId xmlns:a16="http://schemas.microsoft.com/office/drawing/2014/main" id="{50EFFCAE-7912-41E5-B5AA-2DEACB3C4A53}"/>
            </a:ext>
          </a:extLst>
        </xdr:cNvPr>
        <xdr:cNvSpPr txBox="1"/>
      </xdr:nvSpPr>
      <xdr:spPr>
        <a:xfrm>
          <a:off x="7561794" y="6473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37</xdr:row>
      <xdr:rowOff>145425</xdr:rowOff>
    </xdr:from>
    <xdr:ext cx="599010" cy="259045"/>
    <xdr:sp macro="" textlink="">
      <xdr:nvSpPr>
        <xdr:cNvPr id="148" name="n_4mainValue【道路】&#10;一人当たり延長">
          <a:extLst>
            <a:ext uri="{FF2B5EF4-FFF2-40B4-BE49-F238E27FC236}">
              <a16:creationId xmlns:a16="http://schemas.microsoft.com/office/drawing/2014/main" id="{70BA0B87-C939-482B-A66D-171A1479BB04}"/>
            </a:ext>
          </a:extLst>
        </xdr:cNvPr>
        <xdr:cNvSpPr txBox="1"/>
      </xdr:nvSpPr>
      <xdr:spPr>
        <a:xfrm>
          <a:off x="6672794" y="6489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9432A37F-79B6-4EAF-AEDC-9FF2CAC69B2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146A1C56-9A26-49D6-8941-06AEA620479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F99418CA-00EE-47AE-978C-BE7E62EFD14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65581F57-3F0F-452C-B892-CC63184C799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9DE664BA-307C-415E-9B9E-4A1BC04A5F8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2F2DFCBD-EFE5-416E-B052-BAADB274E83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E0703EA6-B85C-4E0E-94C5-9A634D3377F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1342F474-E61D-45CA-8B05-285FB41F79D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8C387C39-962F-4457-899C-934D203A87B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DD8839B7-0171-4238-9C57-8730C549E37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793059A8-F517-4DAB-8B5B-4EE0CC8EB66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E2E0C383-F263-4775-9ABD-DA9ED4D22EE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22F1598B-0E23-4A21-AF5F-6B6C44B0C1F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81319E7B-E82C-40C4-AF5F-200AE54FF29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F7948705-26A0-49C2-8961-A31B5A3120F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79C70021-9717-4A4A-BE8D-9C0A0D86DB8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ED57FFB4-625D-4C16-85B4-C9617F0AF60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DF1D73D6-5337-46F4-A311-0F2A0FC054B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46B1265E-E693-4ABC-AA29-0D17ECE89CD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ABED9347-B2E6-4469-8F3E-951A991974C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AD60B3E-9E2B-4C38-9489-E55808C6EEF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427A816A-2FA8-48BA-BE8F-EAFB3CBFEE5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D59D3D54-0043-47C2-8884-0710F071A15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2E8FCDF7-7F52-4504-8FE0-7F0ACC5B61D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92DC0D17-431B-4895-8BD7-B0F3ADEFFE2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74" name="直線コネクタ 173">
          <a:extLst>
            <a:ext uri="{FF2B5EF4-FFF2-40B4-BE49-F238E27FC236}">
              <a16:creationId xmlns:a16="http://schemas.microsoft.com/office/drawing/2014/main" id="{9D85D83F-5E09-4335-9CC6-A9413F7C82AA}"/>
            </a:ext>
          </a:extLst>
        </xdr:cNvPr>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AA0A16C6-70B2-4350-B030-88B1AA1BDA74}"/>
            </a:ext>
          </a:extLst>
        </xdr:cNvPr>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6" name="直線コネクタ 175">
          <a:extLst>
            <a:ext uri="{FF2B5EF4-FFF2-40B4-BE49-F238E27FC236}">
              <a16:creationId xmlns:a16="http://schemas.microsoft.com/office/drawing/2014/main" id="{EE11DFAD-E777-402B-9B24-F452EFD13052}"/>
            </a:ext>
          </a:extLst>
        </xdr:cNvPr>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3A162EF9-60BB-4671-A4F8-0235E1C2F9FD}"/>
            </a:ext>
          </a:extLst>
        </xdr:cNvPr>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8" name="直線コネクタ 177">
          <a:extLst>
            <a:ext uri="{FF2B5EF4-FFF2-40B4-BE49-F238E27FC236}">
              <a16:creationId xmlns:a16="http://schemas.microsoft.com/office/drawing/2014/main" id="{83973F4E-AFC6-4C23-BC1E-8DAA58469786}"/>
            </a:ext>
          </a:extLst>
        </xdr:cNvPr>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96174</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A0EA05E3-042D-4C71-A279-F1E4EEECED0E}"/>
            </a:ext>
          </a:extLst>
        </xdr:cNvPr>
        <xdr:cNvSpPr txBox="1"/>
      </xdr:nvSpPr>
      <xdr:spPr>
        <a:xfrm>
          <a:off x="4673600" y="1021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80" name="フローチャート: 判断 179">
          <a:extLst>
            <a:ext uri="{FF2B5EF4-FFF2-40B4-BE49-F238E27FC236}">
              <a16:creationId xmlns:a16="http://schemas.microsoft.com/office/drawing/2014/main" id="{86E431BE-B526-4D74-89BE-69ABEFD22ADB}"/>
            </a:ext>
          </a:extLst>
        </xdr:cNvPr>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81" name="フローチャート: 判断 180">
          <a:extLst>
            <a:ext uri="{FF2B5EF4-FFF2-40B4-BE49-F238E27FC236}">
              <a16:creationId xmlns:a16="http://schemas.microsoft.com/office/drawing/2014/main" id="{5E836BA9-9F21-4ED9-9C3C-3D7EB29CF274}"/>
            </a:ext>
          </a:extLst>
        </xdr:cNvPr>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82" name="フローチャート: 判断 181">
          <a:extLst>
            <a:ext uri="{FF2B5EF4-FFF2-40B4-BE49-F238E27FC236}">
              <a16:creationId xmlns:a16="http://schemas.microsoft.com/office/drawing/2014/main" id="{7C2311F0-DDF2-4221-9D0A-55F641F16CF9}"/>
            </a:ext>
          </a:extLst>
        </xdr:cNvPr>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83" name="フローチャート: 判断 182">
          <a:extLst>
            <a:ext uri="{FF2B5EF4-FFF2-40B4-BE49-F238E27FC236}">
              <a16:creationId xmlns:a16="http://schemas.microsoft.com/office/drawing/2014/main" id="{36561F28-0025-44D4-BB03-9EAF37DDD07E}"/>
            </a:ext>
          </a:extLst>
        </xdr:cNvPr>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84" name="フローチャート: 判断 183">
          <a:extLst>
            <a:ext uri="{FF2B5EF4-FFF2-40B4-BE49-F238E27FC236}">
              <a16:creationId xmlns:a16="http://schemas.microsoft.com/office/drawing/2014/main" id="{CAA0576F-1591-4EF6-AFC3-D4F9EBCD2CBA}"/>
            </a:ext>
          </a:extLst>
        </xdr:cNvPr>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3C9A559-0A9C-4AD5-9567-1188F3B0C6D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E25B1AE-1DF8-47DE-905A-75DC326538F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722F276-3CC3-435F-BE31-7BCFF406BD1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6E4B2699-6F66-4831-9441-1089DB4EE14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71AE1754-F4BD-487F-AB3A-93EAEC0BD75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56969</xdr:rowOff>
    </xdr:from>
    <xdr:to>
      <xdr:col>24</xdr:col>
      <xdr:colOff>114300</xdr:colOff>
      <xdr:row>62</xdr:row>
      <xdr:rowOff>158569</xdr:rowOff>
    </xdr:to>
    <xdr:sp macro="" textlink="">
      <xdr:nvSpPr>
        <xdr:cNvPr id="190" name="楕円 189">
          <a:extLst>
            <a:ext uri="{FF2B5EF4-FFF2-40B4-BE49-F238E27FC236}">
              <a16:creationId xmlns:a16="http://schemas.microsoft.com/office/drawing/2014/main" id="{F0B42744-C1C9-4487-BF77-944160613587}"/>
            </a:ext>
          </a:extLst>
        </xdr:cNvPr>
        <xdr:cNvSpPr/>
      </xdr:nvSpPr>
      <xdr:spPr>
        <a:xfrm>
          <a:off x="45847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35396</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16F86B99-15FB-45F9-9E5E-072F7D7021D9}"/>
            </a:ext>
          </a:extLst>
        </xdr:cNvPr>
        <xdr:cNvSpPr txBox="1"/>
      </xdr:nvSpPr>
      <xdr:spPr>
        <a:xfrm>
          <a:off x="4673600" y="1066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34109</xdr:rowOff>
    </xdr:from>
    <xdr:to>
      <xdr:col>20</xdr:col>
      <xdr:colOff>38100</xdr:colOff>
      <xdr:row>62</xdr:row>
      <xdr:rowOff>135709</xdr:rowOff>
    </xdr:to>
    <xdr:sp macro="" textlink="">
      <xdr:nvSpPr>
        <xdr:cNvPr id="192" name="楕円 191">
          <a:extLst>
            <a:ext uri="{FF2B5EF4-FFF2-40B4-BE49-F238E27FC236}">
              <a16:creationId xmlns:a16="http://schemas.microsoft.com/office/drawing/2014/main" id="{1A624AD2-4662-429A-AACE-B002E50301AD}"/>
            </a:ext>
          </a:extLst>
        </xdr:cNvPr>
        <xdr:cNvSpPr/>
      </xdr:nvSpPr>
      <xdr:spPr>
        <a:xfrm>
          <a:off x="3746500" y="106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84909</xdr:rowOff>
    </xdr:from>
    <xdr:to>
      <xdr:col>24</xdr:col>
      <xdr:colOff>63500</xdr:colOff>
      <xdr:row>62</xdr:row>
      <xdr:rowOff>107769</xdr:rowOff>
    </xdr:to>
    <xdr:cxnSp macro="">
      <xdr:nvCxnSpPr>
        <xdr:cNvPr id="193" name="直線コネクタ 192">
          <a:extLst>
            <a:ext uri="{FF2B5EF4-FFF2-40B4-BE49-F238E27FC236}">
              <a16:creationId xmlns:a16="http://schemas.microsoft.com/office/drawing/2014/main" id="{F1258ED5-5640-4029-BDB7-86A6100C9F8F}"/>
            </a:ext>
          </a:extLst>
        </xdr:cNvPr>
        <xdr:cNvCxnSpPr/>
      </xdr:nvCxnSpPr>
      <xdr:spPr>
        <a:xfrm>
          <a:off x="3797300" y="10714809"/>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9616</xdr:rowOff>
    </xdr:from>
    <xdr:to>
      <xdr:col>15</xdr:col>
      <xdr:colOff>101600</xdr:colOff>
      <xdr:row>62</xdr:row>
      <xdr:rowOff>111216</xdr:rowOff>
    </xdr:to>
    <xdr:sp macro="" textlink="">
      <xdr:nvSpPr>
        <xdr:cNvPr id="194" name="楕円 193">
          <a:extLst>
            <a:ext uri="{FF2B5EF4-FFF2-40B4-BE49-F238E27FC236}">
              <a16:creationId xmlns:a16="http://schemas.microsoft.com/office/drawing/2014/main" id="{7C68FB73-1BC3-4C08-874E-85F270CC37DB}"/>
            </a:ext>
          </a:extLst>
        </xdr:cNvPr>
        <xdr:cNvSpPr/>
      </xdr:nvSpPr>
      <xdr:spPr>
        <a:xfrm>
          <a:off x="2857500" y="106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60416</xdr:rowOff>
    </xdr:from>
    <xdr:to>
      <xdr:col>19</xdr:col>
      <xdr:colOff>177800</xdr:colOff>
      <xdr:row>62</xdr:row>
      <xdr:rowOff>84909</xdr:rowOff>
    </xdr:to>
    <xdr:cxnSp macro="">
      <xdr:nvCxnSpPr>
        <xdr:cNvPr id="195" name="直線コネクタ 194">
          <a:extLst>
            <a:ext uri="{FF2B5EF4-FFF2-40B4-BE49-F238E27FC236}">
              <a16:creationId xmlns:a16="http://schemas.microsoft.com/office/drawing/2014/main" id="{A27986B6-CC20-406E-B75C-2194B02D4DC1}"/>
            </a:ext>
          </a:extLst>
        </xdr:cNvPr>
        <xdr:cNvCxnSpPr/>
      </xdr:nvCxnSpPr>
      <xdr:spPr>
        <a:xfrm>
          <a:off x="2908300" y="1069031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161472</xdr:rowOff>
    </xdr:from>
    <xdr:to>
      <xdr:col>10</xdr:col>
      <xdr:colOff>165100</xdr:colOff>
      <xdr:row>62</xdr:row>
      <xdr:rowOff>91622</xdr:rowOff>
    </xdr:to>
    <xdr:sp macro="" textlink="">
      <xdr:nvSpPr>
        <xdr:cNvPr id="196" name="楕円 195">
          <a:extLst>
            <a:ext uri="{FF2B5EF4-FFF2-40B4-BE49-F238E27FC236}">
              <a16:creationId xmlns:a16="http://schemas.microsoft.com/office/drawing/2014/main" id="{597A917D-6238-48EE-A8F5-33E1AEB47F74}"/>
            </a:ext>
          </a:extLst>
        </xdr:cNvPr>
        <xdr:cNvSpPr/>
      </xdr:nvSpPr>
      <xdr:spPr>
        <a:xfrm>
          <a:off x="1968500" y="106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40822</xdr:rowOff>
    </xdr:from>
    <xdr:to>
      <xdr:col>15</xdr:col>
      <xdr:colOff>50800</xdr:colOff>
      <xdr:row>62</xdr:row>
      <xdr:rowOff>60416</xdr:rowOff>
    </xdr:to>
    <xdr:cxnSp macro="">
      <xdr:nvCxnSpPr>
        <xdr:cNvPr id="197" name="直線コネクタ 196">
          <a:extLst>
            <a:ext uri="{FF2B5EF4-FFF2-40B4-BE49-F238E27FC236}">
              <a16:creationId xmlns:a16="http://schemas.microsoft.com/office/drawing/2014/main" id="{2C931244-300E-43CF-BCDD-2D98DE2054D0}"/>
            </a:ext>
          </a:extLst>
        </xdr:cNvPr>
        <xdr:cNvCxnSpPr/>
      </xdr:nvCxnSpPr>
      <xdr:spPr>
        <a:xfrm>
          <a:off x="2019300" y="1067072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138612</xdr:rowOff>
    </xdr:from>
    <xdr:to>
      <xdr:col>6</xdr:col>
      <xdr:colOff>38100</xdr:colOff>
      <xdr:row>62</xdr:row>
      <xdr:rowOff>68762</xdr:rowOff>
    </xdr:to>
    <xdr:sp macro="" textlink="">
      <xdr:nvSpPr>
        <xdr:cNvPr id="198" name="楕円 197">
          <a:extLst>
            <a:ext uri="{FF2B5EF4-FFF2-40B4-BE49-F238E27FC236}">
              <a16:creationId xmlns:a16="http://schemas.microsoft.com/office/drawing/2014/main" id="{0AE63BA1-9957-4516-A59E-8470125C7FFB}"/>
            </a:ext>
          </a:extLst>
        </xdr:cNvPr>
        <xdr:cNvSpPr/>
      </xdr:nvSpPr>
      <xdr:spPr>
        <a:xfrm>
          <a:off x="1079500" y="1059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17962</xdr:rowOff>
    </xdr:from>
    <xdr:to>
      <xdr:col>10</xdr:col>
      <xdr:colOff>114300</xdr:colOff>
      <xdr:row>62</xdr:row>
      <xdr:rowOff>40822</xdr:rowOff>
    </xdr:to>
    <xdr:cxnSp macro="">
      <xdr:nvCxnSpPr>
        <xdr:cNvPr id="199" name="直線コネクタ 198">
          <a:extLst>
            <a:ext uri="{FF2B5EF4-FFF2-40B4-BE49-F238E27FC236}">
              <a16:creationId xmlns:a16="http://schemas.microsoft.com/office/drawing/2014/main" id="{F7A42BFF-98D5-4F8C-BF3B-B537A61271EC}"/>
            </a:ext>
          </a:extLst>
        </xdr:cNvPr>
        <xdr:cNvCxnSpPr/>
      </xdr:nvCxnSpPr>
      <xdr:spPr>
        <a:xfrm>
          <a:off x="1130300" y="1064786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155501</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E2FE4B99-FEBF-4BF5-A6FB-5E4F6CE78195}"/>
            </a:ext>
          </a:extLst>
        </xdr:cNvPr>
        <xdr:cNvSpPr txBox="1"/>
      </xdr:nvSpPr>
      <xdr:spPr>
        <a:xfrm>
          <a:off x="35820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140805</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6CAC1DAC-DC06-4BB7-80B3-8220F8AB3CE9}"/>
            </a:ext>
          </a:extLst>
        </xdr:cNvPr>
        <xdr:cNvSpPr txBox="1"/>
      </xdr:nvSpPr>
      <xdr:spPr>
        <a:xfrm>
          <a:off x="2705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DA64CF57-E7FA-4A93-8CB3-5CB47C2FC515}"/>
            </a:ext>
          </a:extLst>
        </xdr:cNvPr>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88D7F3C1-8C17-4DF8-8062-B9EE5159A2CA}"/>
            </a:ext>
          </a:extLst>
        </xdr:cNvPr>
        <xdr:cNvSpPr txBox="1"/>
      </xdr:nvSpPr>
      <xdr:spPr>
        <a:xfrm>
          <a:off x="927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126836</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E4672A43-437F-4B9E-B21C-DBBD274B4F57}"/>
            </a:ext>
          </a:extLst>
        </xdr:cNvPr>
        <xdr:cNvSpPr txBox="1"/>
      </xdr:nvSpPr>
      <xdr:spPr>
        <a:xfrm>
          <a:off x="3582044" y="1075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102343</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B44DD33C-1567-4CB4-8730-9FE0AA838B95}"/>
            </a:ext>
          </a:extLst>
        </xdr:cNvPr>
        <xdr:cNvSpPr txBox="1"/>
      </xdr:nvSpPr>
      <xdr:spPr>
        <a:xfrm>
          <a:off x="2705744" y="1073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82749</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828C2E10-DCF1-467C-9219-70FC3F8501D2}"/>
            </a:ext>
          </a:extLst>
        </xdr:cNvPr>
        <xdr:cNvSpPr txBox="1"/>
      </xdr:nvSpPr>
      <xdr:spPr>
        <a:xfrm>
          <a:off x="1816744" y="1071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59889</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7E538BD2-5E71-45D1-8AB8-8F163F52339E}"/>
            </a:ext>
          </a:extLst>
        </xdr:cNvPr>
        <xdr:cNvSpPr txBox="1"/>
      </xdr:nvSpPr>
      <xdr:spPr>
        <a:xfrm>
          <a:off x="927744" y="1068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489FDA1A-321F-4533-936E-354889B9E13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F856D7FC-850C-483B-9620-671D4BAD1D7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31D67B5C-96F5-41BE-AAE4-5BEDA61E942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757BDD04-7283-4A28-B52F-FC4B8A12EAB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83B61022-CFAA-4B1A-A966-8868F6E9157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ABDD165E-5387-4BA1-8D0D-08A06CFB9C5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87DD6A14-3448-41BA-B819-8D7913A7AF0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8851A90D-7ED7-490A-840F-47312F75347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5942C1A6-92AF-4AF4-9ED3-DD0FF0D4ADF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1F5E9575-5D2C-4599-B362-ED84BD740D3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86035B04-0A34-4272-8933-EB2303ADA4B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EDC38DE5-8076-4917-BC89-AF47EC71EAD6}"/>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DE46B5A-F472-49D2-A2EB-C4AC9AA9177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0FE98793-1E64-4F03-B56F-54480A26D29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5C54EB8E-C868-48CB-8ABE-040F5F37B09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a:extLst>
            <a:ext uri="{FF2B5EF4-FFF2-40B4-BE49-F238E27FC236}">
              <a16:creationId xmlns:a16="http://schemas.microsoft.com/office/drawing/2014/main" id="{36A975B9-95A0-4CC4-A0FE-A9FC103ED45D}"/>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AFD6E038-61EA-4346-AA3E-E07AF46547F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a:extLst>
            <a:ext uri="{FF2B5EF4-FFF2-40B4-BE49-F238E27FC236}">
              <a16:creationId xmlns:a16="http://schemas.microsoft.com/office/drawing/2014/main" id="{169A4D4C-2C15-46E0-A9FC-E33F74D4DD2D}"/>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34D68588-0349-40CC-98E6-AEBC6EC232C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69A28479-7881-4A68-86C6-2F780BDC5DB6}"/>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4C19CE16-10A1-44B0-AA01-C857208AAA5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C855470C-F134-4D1C-8744-58BFC142F94C}"/>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338ACA9-428E-4F56-9AE0-FADF9B92DA0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31" name="直線コネクタ 230">
          <a:extLst>
            <a:ext uri="{FF2B5EF4-FFF2-40B4-BE49-F238E27FC236}">
              <a16:creationId xmlns:a16="http://schemas.microsoft.com/office/drawing/2014/main" id="{EA6CB23B-DE83-4F60-9DA6-1FE1BAE1D991}"/>
            </a:ext>
          </a:extLst>
        </xdr:cNvPr>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CAF21BF4-4C72-471B-9ACA-36255F98563A}"/>
            </a:ext>
          </a:extLst>
        </xdr:cNvPr>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33" name="直線コネクタ 232">
          <a:extLst>
            <a:ext uri="{FF2B5EF4-FFF2-40B4-BE49-F238E27FC236}">
              <a16:creationId xmlns:a16="http://schemas.microsoft.com/office/drawing/2014/main" id="{F5F959CD-87E6-4A9C-9AC5-E490A4B9C58E}"/>
            </a:ext>
          </a:extLst>
        </xdr:cNvPr>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AE0427D6-534C-472C-A794-AE3373B36329}"/>
            </a:ext>
          </a:extLst>
        </xdr:cNvPr>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35" name="直線コネクタ 234">
          <a:extLst>
            <a:ext uri="{FF2B5EF4-FFF2-40B4-BE49-F238E27FC236}">
              <a16:creationId xmlns:a16="http://schemas.microsoft.com/office/drawing/2014/main" id="{87624CCB-D9A8-48B7-B278-0597BB01D033}"/>
            </a:ext>
          </a:extLst>
        </xdr:cNvPr>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35958</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85F7875E-58C7-4B1A-A955-07DB6BBF1BDE}"/>
            </a:ext>
          </a:extLst>
        </xdr:cNvPr>
        <xdr:cNvSpPr txBox="1"/>
      </xdr:nvSpPr>
      <xdr:spPr>
        <a:xfrm>
          <a:off x="10515600" y="10665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37" name="フローチャート: 判断 236">
          <a:extLst>
            <a:ext uri="{FF2B5EF4-FFF2-40B4-BE49-F238E27FC236}">
              <a16:creationId xmlns:a16="http://schemas.microsoft.com/office/drawing/2014/main" id="{BD11A274-74F0-4FE2-91BF-A1EB188BCA61}"/>
            </a:ext>
          </a:extLst>
        </xdr:cNvPr>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38" name="フローチャート: 判断 237">
          <a:extLst>
            <a:ext uri="{FF2B5EF4-FFF2-40B4-BE49-F238E27FC236}">
              <a16:creationId xmlns:a16="http://schemas.microsoft.com/office/drawing/2014/main" id="{0C8AFE45-76C9-46F3-A25E-BFDF34152B11}"/>
            </a:ext>
          </a:extLst>
        </xdr:cNvPr>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9" name="フローチャート: 判断 238">
          <a:extLst>
            <a:ext uri="{FF2B5EF4-FFF2-40B4-BE49-F238E27FC236}">
              <a16:creationId xmlns:a16="http://schemas.microsoft.com/office/drawing/2014/main" id="{8677A1E0-F3BA-4D88-89A6-3B6F393499E8}"/>
            </a:ext>
          </a:extLst>
        </xdr:cNvPr>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40" name="フローチャート: 判断 239">
          <a:extLst>
            <a:ext uri="{FF2B5EF4-FFF2-40B4-BE49-F238E27FC236}">
              <a16:creationId xmlns:a16="http://schemas.microsoft.com/office/drawing/2014/main" id="{69DBACEC-B877-487E-AE41-94DE1822F14E}"/>
            </a:ext>
          </a:extLst>
        </xdr:cNvPr>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41" name="フローチャート: 判断 240">
          <a:extLst>
            <a:ext uri="{FF2B5EF4-FFF2-40B4-BE49-F238E27FC236}">
              <a16:creationId xmlns:a16="http://schemas.microsoft.com/office/drawing/2014/main" id="{CC8519C5-4B75-4FB3-940D-7260798A781A}"/>
            </a:ext>
          </a:extLst>
        </xdr:cNvPr>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F0248FD-D4BD-43CF-9478-4EDEB169369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0A4D478-3C36-4EE3-8A98-FEC2E441B47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6730F932-A748-492C-96FB-F5A14EDDA49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7F031DB5-A8F9-4583-918D-B980971D6BA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22FF20E1-FA6F-424B-BFF2-CADAF4FEA93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35424</xdr:rowOff>
    </xdr:from>
    <xdr:to>
      <xdr:col>55</xdr:col>
      <xdr:colOff>50800</xdr:colOff>
      <xdr:row>63</xdr:row>
      <xdr:rowOff>137024</xdr:rowOff>
    </xdr:to>
    <xdr:sp macro="" textlink="">
      <xdr:nvSpPr>
        <xdr:cNvPr id="247" name="楕円 246">
          <a:extLst>
            <a:ext uri="{FF2B5EF4-FFF2-40B4-BE49-F238E27FC236}">
              <a16:creationId xmlns:a16="http://schemas.microsoft.com/office/drawing/2014/main" id="{38952793-CF87-4AF5-9DDB-8D6C943DE216}"/>
            </a:ext>
          </a:extLst>
        </xdr:cNvPr>
        <xdr:cNvSpPr/>
      </xdr:nvSpPr>
      <xdr:spPr>
        <a:xfrm>
          <a:off x="10426700" y="1083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13851</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1971CCDE-7623-4E9B-98BD-6D6A0013844E}"/>
            </a:ext>
          </a:extLst>
        </xdr:cNvPr>
        <xdr:cNvSpPr txBox="1"/>
      </xdr:nvSpPr>
      <xdr:spPr>
        <a:xfrm>
          <a:off x="10515600" y="1081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40534</xdr:rowOff>
    </xdr:from>
    <xdr:to>
      <xdr:col>50</xdr:col>
      <xdr:colOff>165100</xdr:colOff>
      <xdr:row>63</xdr:row>
      <xdr:rowOff>142134</xdr:rowOff>
    </xdr:to>
    <xdr:sp macro="" textlink="">
      <xdr:nvSpPr>
        <xdr:cNvPr id="249" name="楕円 248">
          <a:extLst>
            <a:ext uri="{FF2B5EF4-FFF2-40B4-BE49-F238E27FC236}">
              <a16:creationId xmlns:a16="http://schemas.microsoft.com/office/drawing/2014/main" id="{DAF387BD-A6E3-4776-84ED-3D8A203AABCE}"/>
            </a:ext>
          </a:extLst>
        </xdr:cNvPr>
        <xdr:cNvSpPr/>
      </xdr:nvSpPr>
      <xdr:spPr>
        <a:xfrm>
          <a:off x="9588500" y="1084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86224</xdr:rowOff>
    </xdr:from>
    <xdr:to>
      <xdr:col>55</xdr:col>
      <xdr:colOff>0</xdr:colOff>
      <xdr:row>63</xdr:row>
      <xdr:rowOff>91334</xdr:rowOff>
    </xdr:to>
    <xdr:cxnSp macro="">
      <xdr:nvCxnSpPr>
        <xdr:cNvPr id="250" name="直線コネクタ 249">
          <a:extLst>
            <a:ext uri="{FF2B5EF4-FFF2-40B4-BE49-F238E27FC236}">
              <a16:creationId xmlns:a16="http://schemas.microsoft.com/office/drawing/2014/main" id="{85A07A40-D971-41B0-BE4C-FFBF09DAD07E}"/>
            </a:ext>
          </a:extLst>
        </xdr:cNvPr>
        <xdr:cNvCxnSpPr/>
      </xdr:nvCxnSpPr>
      <xdr:spPr>
        <a:xfrm flipV="1">
          <a:off x="9639300" y="10887574"/>
          <a:ext cx="838200" cy="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44141</xdr:rowOff>
    </xdr:from>
    <xdr:to>
      <xdr:col>46</xdr:col>
      <xdr:colOff>38100</xdr:colOff>
      <xdr:row>63</xdr:row>
      <xdr:rowOff>145741</xdr:rowOff>
    </xdr:to>
    <xdr:sp macro="" textlink="">
      <xdr:nvSpPr>
        <xdr:cNvPr id="251" name="楕円 250">
          <a:extLst>
            <a:ext uri="{FF2B5EF4-FFF2-40B4-BE49-F238E27FC236}">
              <a16:creationId xmlns:a16="http://schemas.microsoft.com/office/drawing/2014/main" id="{22CC83D7-AFCB-4992-BD81-76B423C679BA}"/>
            </a:ext>
          </a:extLst>
        </xdr:cNvPr>
        <xdr:cNvSpPr/>
      </xdr:nvSpPr>
      <xdr:spPr>
        <a:xfrm>
          <a:off x="8699500" y="1084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91334</xdr:rowOff>
    </xdr:from>
    <xdr:to>
      <xdr:col>50</xdr:col>
      <xdr:colOff>114300</xdr:colOff>
      <xdr:row>63</xdr:row>
      <xdr:rowOff>94941</xdr:rowOff>
    </xdr:to>
    <xdr:cxnSp macro="">
      <xdr:nvCxnSpPr>
        <xdr:cNvPr id="252" name="直線コネクタ 251">
          <a:extLst>
            <a:ext uri="{FF2B5EF4-FFF2-40B4-BE49-F238E27FC236}">
              <a16:creationId xmlns:a16="http://schemas.microsoft.com/office/drawing/2014/main" id="{AEDD2369-639A-421F-A7C4-52DCE71E527A}"/>
            </a:ext>
          </a:extLst>
        </xdr:cNvPr>
        <xdr:cNvCxnSpPr/>
      </xdr:nvCxnSpPr>
      <xdr:spPr>
        <a:xfrm flipV="1">
          <a:off x="8750300" y="10892684"/>
          <a:ext cx="889000" cy="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48744</xdr:rowOff>
    </xdr:from>
    <xdr:to>
      <xdr:col>41</xdr:col>
      <xdr:colOff>101600</xdr:colOff>
      <xdr:row>63</xdr:row>
      <xdr:rowOff>150344</xdr:rowOff>
    </xdr:to>
    <xdr:sp macro="" textlink="">
      <xdr:nvSpPr>
        <xdr:cNvPr id="253" name="楕円 252">
          <a:extLst>
            <a:ext uri="{FF2B5EF4-FFF2-40B4-BE49-F238E27FC236}">
              <a16:creationId xmlns:a16="http://schemas.microsoft.com/office/drawing/2014/main" id="{CF2AF57A-2669-43AD-A0D3-3ABC3E07FFDB}"/>
            </a:ext>
          </a:extLst>
        </xdr:cNvPr>
        <xdr:cNvSpPr/>
      </xdr:nvSpPr>
      <xdr:spPr>
        <a:xfrm>
          <a:off x="7810500" y="1085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94941</xdr:rowOff>
    </xdr:from>
    <xdr:to>
      <xdr:col>45</xdr:col>
      <xdr:colOff>177800</xdr:colOff>
      <xdr:row>63</xdr:row>
      <xdr:rowOff>99544</xdr:rowOff>
    </xdr:to>
    <xdr:cxnSp macro="">
      <xdr:nvCxnSpPr>
        <xdr:cNvPr id="254" name="直線コネクタ 253">
          <a:extLst>
            <a:ext uri="{FF2B5EF4-FFF2-40B4-BE49-F238E27FC236}">
              <a16:creationId xmlns:a16="http://schemas.microsoft.com/office/drawing/2014/main" id="{FABC1BB8-6E48-41B1-9C68-E3F9B33564FD}"/>
            </a:ext>
          </a:extLst>
        </xdr:cNvPr>
        <xdr:cNvCxnSpPr/>
      </xdr:nvCxnSpPr>
      <xdr:spPr>
        <a:xfrm flipV="1">
          <a:off x="7861300" y="10896291"/>
          <a:ext cx="889000" cy="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53101</xdr:rowOff>
    </xdr:from>
    <xdr:to>
      <xdr:col>36</xdr:col>
      <xdr:colOff>165100</xdr:colOff>
      <xdr:row>63</xdr:row>
      <xdr:rowOff>154701</xdr:rowOff>
    </xdr:to>
    <xdr:sp macro="" textlink="">
      <xdr:nvSpPr>
        <xdr:cNvPr id="255" name="楕円 254">
          <a:extLst>
            <a:ext uri="{FF2B5EF4-FFF2-40B4-BE49-F238E27FC236}">
              <a16:creationId xmlns:a16="http://schemas.microsoft.com/office/drawing/2014/main" id="{29DE0A31-E035-4EA7-9FA9-B835ECC2C41F}"/>
            </a:ext>
          </a:extLst>
        </xdr:cNvPr>
        <xdr:cNvSpPr/>
      </xdr:nvSpPr>
      <xdr:spPr>
        <a:xfrm>
          <a:off x="6921500" y="1085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99544</xdr:rowOff>
    </xdr:from>
    <xdr:to>
      <xdr:col>41</xdr:col>
      <xdr:colOff>50800</xdr:colOff>
      <xdr:row>63</xdr:row>
      <xdr:rowOff>103901</xdr:rowOff>
    </xdr:to>
    <xdr:cxnSp macro="">
      <xdr:nvCxnSpPr>
        <xdr:cNvPr id="256" name="直線コネクタ 255">
          <a:extLst>
            <a:ext uri="{FF2B5EF4-FFF2-40B4-BE49-F238E27FC236}">
              <a16:creationId xmlns:a16="http://schemas.microsoft.com/office/drawing/2014/main" id="{6C92BB00-8444-44FB-8290-BEA0D7E9F406}"/>
            </a:ext>
          </a:extLst>
        </xdr:cNvPr>
        <xdr:cNvCxnSpPr/>
      </xdr:nvCxnSpPr>
      <xdr:spPr>
        <a:xfrm flipV="1">
          <a:off x="6972300" y="10900894"/>
          <a:ext cx="889000" cy="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139257</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9D2365CD-2E86-436F-9084-AE4C3AC06AC9}"/>
            </a:ext>
          </a:extLst>
        </xdr:cNvPr>
        <xdr:cNvSpPr txBox="1"/>
      </xdr:nvSpPr>
      <xdr:spPr>
        <a:xfrm>
          <a:off x="9327095" y="1059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147843</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AFBE6A7D-3281-4D2D-B07F-62CF9A74D726}"/>
            </a:ext>
          </a:extLst>
        </xdr:cNvPr>
        <xdr:cNvSpPr txBox="1"/>
      </xdr:nvSpPr>
      <xdr:spPr>
        <a:xfrm>
          <a:off x="8450795" y="1094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151347</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10E896DA-2C1C-4629-AF41-D7F272F1BED7}"/>
            </a:ext>
          </a:extLst>
        </xdr:cNvPr>
        <xdr:cNvSpPr txBox="1"/>
      </xdr:nvSpPr>
      <xdr:spPr>
        <a:xfrm>
          <a:off x="7561795" y="10952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156529</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B2D9F8B1-2BEA-4C40-B6A9-58E7E5BC5196}"/>
            </a:ext>
          </a:extLst>
        </xdr:cNvPr>
        <xdr:cNvSpPr txBox="1"/>
      </xdr:nvSpPr>
      <xdr:spPr>
        <a:xfrm>
          <a:off x="6672795" y="1095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133261</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CDB5E953-3E19-4E9A-861C-93ACCED2E91D}"/>
            </a:ext>
          </a:extLst>
        </xdr:cNvPr>
        <xdr:cNvSpPr txBox="1"/>
      </xdr:nvSpPr>
      <xdr:spPr>
        <a:xfrm>
          <a:off x="9327095" y="109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162268</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2AFAC9F0-6DE7-40CE-A99B-BBD1CBC612A7}"/>
            </a:ext>
          </a:extLst>
        </xdr:cNvPr>
        <xdr:cNvSpPr txBox="1"/>
      </xdr:nvSpPr>
      <xdr:spPr>
        <a:xfrm>
          <a:off x="8450795" y="1062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166871</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D9A9558B-956D-424D-9F9F-3EB43BEE07E5}"/>
            </a:ext>
          </a:extLst>
        </xdr:cNvPr>
        <xdr:cNvSpPr txBox="1"/>
      </xdr:nvSpPr>
      <xdr:spPr>
        <a:xfrm>
          <a:off x="7561795" y="10625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171228</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1DF08133-8788-4273-BFC0-C0CF4E055072}"/>
            </a:ext>
          </a:extLst>
        </xdr:cNvPr>
        <xdr:cNvSpPr txBox="1"/>
      </xdr:nvSpPr>
      <xdr:spPr>
        <a:xfrm>
          <a:off x="6672795" y="1062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A8C62160-756D-4CB0-960F-8EBA8E58189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B31E4CFF-A9F8-478D-A2B7-5FCA42485DC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D775B836-095F-4119-A18A-8D1EC591D3A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4ED48496-2276-4F5C-B2B5-B5758D72194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2897352-92D9-46A9-A415-8D9ADA3A6AF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F45E255F-8257-403A-BCAC-9665346777B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3E96A6EB-77FE-4931-8359-68995933AED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DDE40FAD-0EAA-4E64-8043-38F5A551C49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3E6DB52F-56BA-4F84-AB6A-944D78613B1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B34CCB76-800A-436C-91D2-558BC9EDEDA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52AC4B49-61D7-4B5C-AC09-6AEB4D41F18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B0DDE57D-CCA3-44C3-A8CC-24ACFDCE161D}"/>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70F0EB16-787C-4FBC-8D52-B7A3A4D96758}"/>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C433DE5F-ADAA-4FCE-B885-074393BC985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2A0AE7AD-BE6B-4B44-8194-803ECD397A1F}"/>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D68B63E6-EBC1-45BC-8F61-80AD3C1A2F2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C850C2C5-3756-4A27-A8A3-D61971437BAF}"/>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550D04A2-0835-4937-95B6-DCEA861458A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5211F9C6-1B80-42CF-B825-656851D78539}"/>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123859-94F9-4A1F-8E62-1057DAB013F1}"/>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34C0B01D-2C3C-42D8-9609-94BDD449E229}"/>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91C0F074-5BA0-45F0-813F-ADE53F8FDCB8}"/>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1BBCFF36-A299-47AC-B20E-7E939400EA6C}"/>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157812B0-F897-4D82-9CF1-A2D7B2C0065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AAD32E09-330F-4C36-AE80-EC8DB9358D3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B852F7E9-4686-4C68-8087-2C7568D0E87B}"/>
            </a:ext>
          </a:extLst>
        </xdr:cNvPr>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37F22838-7728-442A-8378-ED5AFCFC273D}"/>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58F8E4D0-EEB8-48AC-A4DB-A3E107B358B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93" name="【公営住宅】&#10;有形固定資産減価償却率最大値テキスト">
          <a:extLst>
            <a:ext uri="{FF2B5EF4-FFF2-40B4-BE49-F238E27FC236}">
              <a16:creationId xmlns:a16="http://schemas.microsoft.com/office/drawing/2014/main" id="{0A496B73-4578-4100-ACA3-63C1233E8BAA}"/>
            </a:ext>
          </a:extLst>
        </xdr:cNvPr>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4" name="直線コネクタ 293">
          <a:extLst>
            <a:ext uri="{FF2B5EF4-FFF2-40B4-BE49-F238E27FC236}">
              <a16:creationId xmlns:a16="http://schemas.microsoft.com/office/drawing/2014/main" id="{92D65990-6845-4BFB-B08B-15C135091FC6}"/>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75491</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525ADD4E-D69B-41E3-A5B3-898F860B11FD}"/>
            </a:ext>
          </a:extLst>
        </xdr:cNvPr>
        <xdr:cNvSpPr txBox="1"/>
      </xdr:nvSpPr>
      <xdr:spPr>
        <a:xfrm>
          <a:off x="4673600" y="14134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96" name="フローチャート: 判断 295">
          <a:extLst>
            <a:ext uri="{FF2B5EF4-FFF2-40B4-BE49-F238E27FC236}">
              <a16:creationId xmlns:a16="http://schemas.microsoft.com/office/drawing/2014/main" id="{58181F56-68C6-49B2-9B0D-8686C29C7E55}"/>
            </a:ext>
          </a:extLst>
        </xdr:cNvPr>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7" name="フローチャート: 判断 296">
          <a:extLst>
            <a:ext uri="{FF2B5EF4-FFF2-40B4-BE49-F238E27FC236}">
              <a16:creationId xmlns:a16="http://schemas.microsoft.com/office/drawing/2014/main" id="{7213CB1D-FFF6-40B4-A606-500F698A59D8}"/>
            </a:ext>
          </a:extLst>
        </xdr:cNvPr>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98" name="フローチャート: 判断 297">
          <a:extLst>
            <a:ext uri="{FF2B5EF4-FFF2-40B4-BE49-F238E27FC236}">
              <a16:creationId xmlns:a16="http://schemas.microsoft.com/office/drawing/2014/main" id="{3CCCACB6-A445-4BEE-BB3A-43051D280615}"/>
            </a:ext>
          </a:extLst>
        </xdr:cNvPr>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99" name="フローチャート: 判断 298">
          <a:extLst>
            <a:ext uri="{FF2B5EF4-FFF2-40B4-BE49-F238E27FC236}">
              <a16:creationId xmlns:a16="http://schemas.microsoft.com/office/drawing/2014/main" id="{BBB6FAF1-ED27-4F21-B534-3978D4F1F119}"/>
            </a:ext>
          </a:extLst>
        </xdr:cNvPr>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300" name="フローチャート: 判断 299">
          <a:extLst>
            <a:ext uri="{FF2B5EF4-FFF2-40B4-BE49-F238E27FC236}">
              <a16:creationId xmlns:a16="http://schemas.microsoft.com/office/drawing/2014/main" id="{33DFEBCB-0CFA-449B-AF23-CB0CE0416CAB}"/>
            </a:ext>
          </a:extLst>
        </xdr:cNvPr>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4919FA4-E69E-4A63-AA65-C5DED3330BF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CD22873-2167-418B-A411-453D0E8F9D5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A06EC61C-15A4-4CCA-8E86-392D07C1957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DB1C1F0C-95C9-4FAE-B153-91BC897FBB3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9E9877EC-62F6-4162-A8C3-3EFB865C1AF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57513</xdr:rowOff>
    </xdr:from>
    <xdr:to>
      <xdr:col>24</xdr:col>
      <xdr:colOff>114300</xdr:colOff>
      <xdr:row>84</xdr:row>
      <xdr:rowOff>159113</xdr:rowOff>
    </xdr:to>
    <xdr:sp macro="" textlink="">
      <xdr:nvSpPr>
        <xdr:cNvPr id="306" name="楕円 305">
          <a:extLst>
            <a:ext uri="{FF2B5EF4-FFF2-40B4-BE49-F238E27FC236}">
              <a16:creationId xmlns:a16="http://schemas.microsoft.com/office/drawing/2014/main" id="{4F4ADA24-42BF-40CE-82AF-D4B95DC4FA66}"/>
            </a:ext>
          </a:extLst>
        </xdr:cNvPr>
        <xdr:cNvSpPr/>
      </xdr:nvSpPr>
      <xdr:spPr>
        <a:xfrm>
          <a:off x="4584700" y="1445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35940</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3287D49A-49E3-409D-BFC0-BA174704ECAB}"/>
            </a:ext>
          </a:extLst>
        </xdr:cNvPr>
        <xdr:cNvSpPr txBox="1"/>
      </xdr:nvSpPr>
      <xdr:spPr>
        <a:xfrm>
          <a:off x="4673600" y="1443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26488</xdr:rowOff>
    </xdr:from>
    <xdr:to>
      <xdr:col>20</xdr:col>
      <xdr:colOff>38100</xdr:colOff>
      <xdr:row>84</xdr:row>
      <xdr:rowOff>128088</xdr:rowOff>
    </xdr:to>
    <xdr:sp macro="" textlink="">
      <xdr:nvSpPr>
        <xdr:cNvPr id="308" name="楕円 307">
          <a:extLst>
            <a:ext uri="{FF2B5EF4-FFF2-40B4-BE49-F238E27FC236}">
              <a16:creationId xmlns:a16="http://schemas.microsoft.com/office/drawing/2014/main" id="{B28CA656-E36F-457E-89F0-E5CDCCB28CEC}"/>
            </a:ext>
          </a:extLst>
        </xdr:cNvPr>
        <xdr:cNvSpPr/>
      </xdr:nvSpPr>
      <xdr:spPr>
        <a:xfrm>
          <a:off x="3746500" y="144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77288</xdr:rowOff>
    </xdr:from>
    <xdr:to>
      <xdr:col>24</xdr:col>
      <xdr:colOff>63500</xdr:colOff>
      <xdr:row>84</xdr:row>
      <xdr:rowOff>108313</xdr:rowOff>
    </xdr:to>
    <xdr:cxnSp macro="">
      <xdr:nvCxnSpPr>
        <xdr:cNvPr id="309" name="直線コネクタ 308">
          <a:extLst>
            <a:ext uri="{FF2B5EF4-FFF2-40B4-BE49-F238E27FC236}">
              <a16:creationId xmlns:a16="http://schemas.microsoft.com/office/drawing/2014/main" id="{06F8E977-D95E-48C2-B6EE-79DE5BCC2370}"/>
            </a:ext>
          </a:extLst>
        </xdr:cNvPr>
        <xdr:cNvCxnSpPr/>
      </xdr:nvCxnSpPr>
      <xdr:spPr>
        <a:xfrm>
          <a:off x="3797300" y="14479088"/>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26488</xdr:rowOff>
    </xdr:from>
    <xdr:to>
      <xdr:col>15</xdr:col>
      <xdr:colOff>101600</xdr:colOff>
      <xdr:row>84</xdr:row>
      <xdr:rowOff>128088</xdr:rowOff>
    </xdr:to>
    <xdr:sp macro="" textlink="">
      <xdr:nvSpPr>
        <xdr:cNvPr id="310" name="楕円 309">
          <a:extLst>
            <a:ext uri="{FF2B5EF4-FFF2-40B4-BE49-F238E27FC236}">
              <a16:creationId xmlns:a16="http://schemas.microsoft.com/office/drawing/2014/main" id="{1445A74B-B5A8-482F-AFD9-8C403DA2EB97}"/>
            </a:ext>
          </a:extLst>
        </xdr:cNvPr>
        <xdr:cNvSpPr/>
      </xdr:nvSpPr>
      <xdr:spPr>
        <a:xfrm>
          <a:off x="2857500" y="144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77288</xdr:rowOff>
    </xdr:from>
    <xdr:to>
      <xdr:col>19</xdr:col>
      <xdr:colOff>177800</xdr:colOff>
      <xdr:row>84</xdr:row>
      <xdr:rowOff>77288</xdr:rowOff>
    </xdr:to>
    <xdr:cxnSp macro="">
      <xdr:nvCxnSpPr>
        <xdr:cNvPr id="311" name="直線コネクタ 310">
          <a:extLst>
            <a:ext uri="{FF2B5EF4-FFF2-40B4-BE49-F238E27FC236}">
              <a16:creationId xmlns:a16="http://schemas.microsoft.com/office/drawing/2014/main" id="{73432D32-23CA-4411-B522-171AD88E1136}"/>
            </a:ext>
          </a:extLst>
        </xdr:cNvPr>
        <xdr:cNvCxnSpPr/>
      </xdr:nvCxnSpPr>
      <xdr:spPr>
        <a:xfrm>
          <a:off x="2908300" y="144790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150586</xdr:rowOff>
    </xdr:from>
    <xdr:to>
      <xdr:col>10</xdr:col>
      <xdr:colOff>165100</xdr:colOff>
      <xdr:row>84</xdr:row>
      <xdr:rowOff>80736</xdr:rowOff>
    </xdr:to>
    <xdr:sp macro="" textlink="">
      <xdr:nvSpPr>
        <xdr:cNvPr id="312" name="楕円 311">
          <a:extLst>
            <a:ext uri="{FF2B5EF4-FFF2-40B4-BE49-F238E27FC236}">
              <a16:creationId xmlns:a16="http://schemas.microsoft.com/office/drawing/2014/main" id="{83FC0569-384E-433F-B419-72D0CE0CE3C1}"/>
            </a:ext>
          </a:extLst>
        </xdr:cNvPr>
        <xdr:cNvSpPr/>
      </xdr:nvSpPr>
      <xdr:spPr>
        <a:xfrm>
          <a:off x="1968500" y="143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29936</xdr:rowOff>
    </xdr:from>
    <xdr:to>
      <xdr:col>15</xdr:col>
      <xdr:colOff>50800</xdr:colOff>
      <xdr:row>84</xdr:row>
      <xdr:rowOff>77288</xdr:rowOff>
    </xdr:to>
    <xdr:cxnSp macro="">
      <xdr:nvCxnSpPr>
        <xdr:cNvPr id="313" name="直線コネクタ 312">
          <a:extLst>
            <a:ext uri="{FF2B5EF4-FFF2-40B4-BE49-F238E27FC236}">
              <a16:creationId xmlns:a16="http://schemas.microsoft.com/office/drawing/2014/main" id="{6C503C53-2745-4492-AA78-925075077D97}"/>
            </a:ext>
          </a:extLst>
        </xdr:cNvPr>
        <xdr:cNvCxnSpPr/>
      </xdr:nvCxnSpPr>
      <xdr:spPr>
        <a:xfrm>
          <a:off x="2019300" y="14431736"/>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119562</xdr:rowOff>
    </xdr:from>
    <xdr:to>
      <xdr:col>6</xdr:col>
      <xdr:colOff>38100</xdr:colOff>
      <xdr:row>84</xdr:row>
      <xdr:rowOff>49712</xdr:rowOff>
    </xdr:to>
    <xdr:sp macro="" textlink="">
      <xdr:nvSpPr>
        <xdr:cNvPr id="314" name="楕円 313">
          <a:extLst>
            <a:ext uri="{FF2B5EF4-FFF2-40B4-BE49-F238E27FC236}">
              <a16:creationId xmlns:a16="http://schemas.microsoft.com/office/drawing/2014/main" id="{D8D2A846-14C2-4EAE-B5EE-8B077F640919}"/>
            </a:ext>
          </a:extLst>
        </xdr:cNvPr>
        <xdr:cNvSpPr/>
      </xdr:nvSpPr>
      <xdr:spPr>
        <a:xfrm>
          <a:off x="10795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170362</xdr:rowOff>
    </xdr:from>
    <xdr:to>
      <xdr:col>10</xdr:col>
      <xdr:colOff>114300</xdr:colOff>
      <xdr:row>84</xdr:row>
      <xdr:rowOff>29936</xdr:rowOff>
    </xdr:to>
    <xdr:cxnSp macro="">
      <xdr:nvCxnSpPr>
        <xdr:cNvPr id="315" name="直線コネクタ 314">
          <a:extLst>
            <a:ext uri="{FF2B5EF4-FFF2-40B4-BE49-F238E27FC236}">
              <a16:creationId xmlns:a16="http://schemas.microsoft.com/office/drawing/2014/main" id="{73B61C26-A842-405F-8EEF-999202A3B5F2}"/>
            </a:ext>
          </a:extLst>
        </xdr:cNvPr>
        <xdr:cNvCxnSpPr/>
      </xdr:nvCxnSpPr>
      <xdr:spPr>
        <a:xfrm>
          <a:off x="1130300" y="1440071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156046</xdr:rowOff>
    </xdr:from>
    <xdr:ext cx="405111" cy="259045"/>
    <xdr:sp macro="" textlink="">
      <xdr:nvSpPr>
        <xdr:cNvPr id="316" name="n_1aveValue【公営住宅】&#10;有形固定資産減価償却率">
          <a:extLst>
            <a:ext uri="{FF2B5EF4-FFF2-40B4-BE49-F238E27FC236}">
              <a16:creationId xmlns:a16="http://schemas.microsoft.com/office/drawing/2014/main" id="{D8E5B0A6-A4A0-44F3-8808-4073D0FA679B}"/>
            </a:ext>
          </a:extLst>
        </xdr:cNvPr>
        <xdr:cNvSpPr txBox="1"/>
      </xdr:nvSpPr>
      <xdr:spPr>
        <a:xfrm>
          <a:off x="35820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147882</xdr:rowOff>
    </xdr:from>
    <xdr:ext cx="405111" cy="259045"/>
    <xdr:sp macro="" textlink="">
      <xdr:nvSpPr>
        <xdr:cNvPr id="317" name="n_2aveValue【公営住宅】&#10;有形固定資産減価償却率">
          <a:extLst>
            <a:ext uri="{FF2B5EF4-FFF2-40B4-BE49-F238E27FC236}">
              <a16:creationId xmlns:a16="http://schemas.microsoft.com/office/drawing/2014/main" id="{3C213676-9524-4E4D-BFDF-FE4F9EE66E13}"/>
            </a:ext>
          </a:extLst>
        </xdr:cNvPr>
        <xdr:cNvSpPr txBox="1"/>
      </xdr:nvSpPr>
      <xdr:spPr>
        <a:xfrm>
          <a:off x="2705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139716</xdr:rowOff>
    </xdr:from>
    <xdr:ext cx="405111" cy="259045"/>
    <xdr:sp macro="" textlink="">
      <xdr:nvSpPr>
        <xdr:cNvPr id="318" name="n_3aveValue【公営住宅】&#10;有形固定資産減価償却率">
          <a:extLst>
            <a:ext uri="{FF2B5EF4-FFF2-40B4-BE49-F238E27FC236}">
              <a16:creationId xmlns:a16="http://schemas.microsoft.com/office/drawing/2014/main" id="{E1D7F35E-B64D-475D-8864-D54F1423B860}"/>
            </a:ext>
          </a:extLst>
        </xdr:cNvPr>
        <xdr:cNvSpPr txBox="1"/>
      </xdr:nvSpPr>
      <xdr:spPr>
        <a:xfrm>
          <a:off x="18167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105427</xdr:rowOff>
    </xdr:from>
    <xdr:ext cx="405111" cy="259045"/>
    <xdr:sp macro="" textlink="">
      <xdr:nvSpPr>
        <xdr:cNvPr id="319" name="n_4aveValue【公営住宅】&#10;有形固定資産減価償却率">
          <a:extLst>
            <a:ext uri="{FF2B5EF4-FFF2-40B4-BE49-F238E27FC236}">
              <a16:creationId xmlns:a16="http://schemas.microsoft.com/office/drawing/2014/main" id="{804CB4EC-536F-4CC6-BFF3-13E3AAC24E5D}"/>
            </a:ext>
          </a:extLst>
        </xdr:cNvPr>
        <xdr:cNvSpPr txBox="1"/>
      </xdr:nvSpPr>
      <xdr:spPr>
        <a:xfrm>
          <a:off x="927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119215</xdr:rowOff>
    </xdr:from>
    <xdr:ext cx="405111" cy="259045"/>
    <xdr:sp macro="" textlink="">
      <xdr:nvSpPr>
        <xdr:cNvPr id="320" name="n_1mainValue【公営住宅】&#10;有形固定資産減価償却率">
          <a:extLst>
            <a:ext uri="{FF2B5EF4-FFF2-40B4-BE49-F238E27FC236}">
              <a16:creationId xmlns:a16="http://schemas.microsoft.com/office/drawing/2014/main" id="{5A1DB729-A67F-4087-897B-455535001D45}"/>
            </a:ext>
          </a:extLst>
        </xdr:cNvPr>
        <xdr:cNvSpPr txBox="1"/>
      </xdr:nvSpPr>
      <xdr:spPr>
        <a:xfrm>
          <a:off x="3582044" y="1452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119215</xdr:rowOff>
    </xdr:from>
    <xdr:ext cx="405111" cy="259045"/>
    <xdr:sp macro="" textlink="">
      <xdr:nvSpPr>
        <xdr:cNvPr id="321" name="n_2mainValue【公営住宅】&#10;有形固定資産減価償却率">
          <a:extLst>
            <a:ext uri="{FF2B5EF4-FFF2-40B4-BE49-F238E27FC236}">
              <a16:creationId xmlns:a16="http://schemas.microsoft.com/office/drawing/2014/main" id="{E14E6F72-296F-4B0B-B979-E0A137CA2695}"/>
            </a:ext>
          </a:extLst>
        </xdr:cNvPr>
        <xdr:cNvSpPr txBox="1"/>
      </xdr:nvSpPr>
      <xdr:spPr>
        <a:xfrm>
          <a:off x="2705744" y="1452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71863</xdr:rowOff>
    </xdr:from>
    <xdr:ext cx="405111" cy="259045"/>
    <xdr:sp macro="" textlink="">
      <xdr:nvSpPr>
        <xdr:cNvPr id="322" name="n_3mainValue【公営住宅】&#10;有形固定資産減価償却率">
          <a:extLst>
            <a:ext uri="{FF2B5EF4-FFF2-40B4-BE49-F238E27FC236}">
              <a16:creationId xmlns:a16="http://schemas.microsoft.com/office/drawing/2014/main" id="{A4A47854-3305-42B8-A994-2B53D0309807}"/>
            </a:ext>
          </a:extLst>
        </xdr:cNvPr>
        <xdr:cNvSpPr txBox="1"/>
      </xdr:nvSpPr>
      <xdr:spPr>
        <a:xfrm>
          <a:off x="1816744" y="1447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40839</xdr:rowOff>
    </xdr:from>
    <xdr:ext cx="405111" cy="259045"/>
    <xdr:sp macro="" textlink="">
      <xdr:nvSpPr>
        <xdr:cNvPr id="323" name="n_4mainValue【公営住宅】&#10;有形固定資産減価償却率">
          <a:extLst>
            <a:ext uri="{FF2B5EF4-FFF2-40B4-BE49-F238E27FC236}">
              <a16:creationId xmlns:a16="http://schemas.microsoft.com/office/drawing/2014/main" id="{A420D63A-DEFF-47E0-A82D-39D21E58D992}"/>
            </a:ext>
          </a:extLst>
        </xdr:cNvPr>
        <xdr:cNvSpPr txBox="1"/>
      </xdr:nvSpPr>
      <xdr:spPr>
        <a:xfrm>
          <a:off x="927744"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91F638ED-0901-4000-89B1-1D5498742E8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D95B5E8E-220C-4A35-9DAB-E2FB1C311DC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370BEB0-85CF-4E6F-99F9-9F6EB9A47CF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9FF1B219-518D-42B8-9E51-6E2944CEFCE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8A000355-580F-4415-913A-988C2AAF19B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5D515A0-0459-4BE8-B86B-5C768C858A6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8721DC77-B800-4B15-8269-4B7453BF6A8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5ABC85D3-C94F-4C26-931D-7A474CFF2E2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FA762A46-AFB1-463C-BFCC-21D645F198D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E5CD2C00-434A-4F33-9353-4981128D98B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5E8FAA06-BD35-4976-8F36-D47AEF97613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4583E865-1971-4621-A871-93C7890DD28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5D3E5F22-7C21-4A28-846B-770DFE530B5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7BFAC-9C83-4C35-9AF4-3C5F8CB2CE33}"/>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FA4F61C6-F7A3-476B-AD94-9EBD855DAE5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a:extLst>
            <a:ext uri="{FF2B5EF4-FFF2-40B4-BE49-F238E27FC236}">
              <a16:creationId xmlns:a16="http://schemas.microsoft.com/office/drawing/2014/main" id="{AA445308-84E8-4B7B-9F25-B4302793B1A4}"/>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4D17BB57-9266-440F-B52B-63C5FE62172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a:extLst>
            <a:ext uri="{FF2B5EF4-FFF2-40B4-BE49-F238E27FC236}">
              <a16:creationId xmlns:a16="http://schemas.microsoft.com/office/drawing/2014/main" id="{56B310A4-9BDC-4EBD-B45B-7D509DBE0A3A}"/>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BDC4EE91-2B0E-4BC4-9431-1A4C6F732DA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a:extLst>
            <a:ext uri="{FF2B5EF4-FFF2-40B4-BE49-F238E27FC236}">
              <a16:creationId xmlns:a16="http://schemas.microsoft.com/office/drawing/2014/main" id="{547D0E5B-ADB7-4D26-B3F9-F148F3FD3BA7}"/>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B859D241-A58E-4D1F-93D7-47D4BF32E0F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F99EA6B9-108B-4175-A877-D9D4D5054AC1}"/>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D99762E5-8E8C-432B-8D69-349884D295A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47" name="直線コネクタ 346">
          <a:extLst>
            <a:ext uri="{FF2B5EF4-FFF2-40B4-BE49-F238E27FC236}">
              <a16:creationId xmlns:a16="http://schemas.microsoft.com/office/drawing/2014/main" id="{4FE0EB49-4CC0-4795-A00B-B98077CC3816}"/>
            </a:ext>
          </a:extLst>
        </xdr:cNvPr>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48" name="【公営住宅】&#10;一人当たり面積最小値テキスト">
          <a:extLst>
            <a:ext uri="{FF2B5EF4-FFF2-40B4-BE49-F238E27FC236}">
              <a16:creationId xmlns:a16="http://schemas.microsoft.com/office/drawing/2014/main" id="{F26872E7-1A12-4C91-B429-21C91720DE7B}"/>
            </a:ext>
          </a:extLst>
        </xdr:cNvPr>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49" name="直線コネクタ 348">
          <a:extLst>
            <a:ext uri="{FF2B5EF4-FFF2-40B4-BE49-F238E27FC236}">
              <a16:creationId xmlns:a16="http://schemas.microsoft.com/office/drawing/2014/main" id="{4D8E2D53-E043-4F71-8A4E-124431C0DFDE}"/>
            </a:ext>
          </a:extLst>
        </xdr:cNvPr>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50" name="【公営住宅】&#10;一人当たり面積最大値テキスト">
          <a:extLst>
            <a:ext uri="{FF2B5EF4-FFF2-40B4-BE49-F238E27FC236}">
              <a16:creationId xmlns:a16="http://schemas.microsoft.com/office/drawing/2014/main" id="{E23A50B3-A77A-4FA8-A653-8BA681784768}"/>
            </a:ext>
          </a:extLst>
        </xdr:cNvPr>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51" name="直線コネクタ 350">
          <a:extLst>
            <a:ext uri="{FF2B5EF4-FFF2-40B4-BE49-F238E27FC236}">
              <a16:creationId xmlns:a16="http://schemas.microsoft.com/office/drawing/2014/main" id="{FD14738E-0D17-47ED-AFD2-3D02091AFECF}"/>
            </a:ext>
          </a:extLst>
        </xdr:cNvPr>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165371</xdr:rowOff>
    </xdr:from>
    <xdr:ext cx="469744" cy="259045"/>
    <xdr:sp macro="" textlink="">
      <xdr:nvSpPr>
        <xdr:cNvPr id="352" name="【公営住宅】&#10;一人当たり面積平均値テキスト">
          <a:extLst>
            <a:ext uri="{FF2B5EF4-FFF2-40B4-BE49-F238E27FC236}">
              <a16:creationId xmlns:a16="http://schemas.microsoft.com/office/drawing/2014/main" id="{1B13017F-C587-4610-B58F-B1E8CF4AD59A}"/>
            </a:ext>
          </a:extLst>
        </xdr:cNvPr>
        <xdr:cNvSpPr txBox="1"/>
      </xdr:nvSpPr>
      <xdr:spPr>
        <a:xfrm>
          <a:off x="10515600" y="14567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53" name="フローチャート: 判断 352">
          <a:extLst>
            <a:ext uri="{FF2B5EF4-FFF2-40B4-BE49-F238E27FC236}">
              <a16:creationId xmlns:a16="http://schemas.microsoft.com/office/drawing/2014/main" id="{516B2F9A-3B46-4F9F-85A0-94F9D813E725}"/>
            </a:ext>
          </a:extLst>
        </xdr:cNvPr>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54" name="フローチャート: 判断 353">
          <a:extLst>
            <a:ext uri="{FF2B5EF4-FFF2-40B4-BE49-F238E27FC236}">
              <a16:creationId xmlns:a16="http://schemas.microsoft.com/office/drawing/2014/main" id="{E96F553C-0EE1-4A29-B000-C7B64225F6A4}"/>
            </a:ext>
          </a:extLst>
        </xdr:cNvPr>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55" name="フローチャート: 判断 354">
          <a:extLst>
            <a:ext uri="{FF2B5EF4-FFF2-40B4-BE49-F238E27FC236}">
              <a16:creationId xmlns:a16="http://schemas.microsoft.com/office/drawing/2014/main" id="{7D3D8FBC-4B23-4198-9984-7740E3D6EDFD}"/>
            </a:ext>
          </a:extLst>
        </xdr:cNvPr>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56" name="フローチャート: 判断 355">
          <a:extLst>
            <a:ext uri="{FF2B5EF4-FFF2-40B4-BE49-F238E27FC236}">
              <a16:creationId xmlns:a16="http://schemas.microsoft.com/office/drawing/2014/main" id="{E4470C78-DBFD-4737-BA99-9D4FF6D23722}"/>
            </a:ext>
          </a:extLst>
        </xdr:cNvPr>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57" name="フローチャート: 判断 356">
          <a:extLst>
            <a:ext uri="{FF2B5EF4-FFF2-40B4-BE49-F238E27FC236}">
              <a16:creationId xmlns:a16="http://schemas.microsoft.com/office/drawing/2014/main" id="{79F9852A-6F0A-41B7-80EB-58486C8990CC}"/>
            </a:ext>
          </a:extLst>
        </xdr:cNvPr>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9B292F4B-3199-430F-BC64-A366498E749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D98EF0CC-45C8-41A3-9103-DBBBBED1F30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DD044F0C-754E-4617-B21A-3D71D09C508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6C17D046-313A-4FE8-A72D-021E747A19E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D90C7CA5-9E3C-44E0-A499-841EBE4E23A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123698</xdr:rowOff>
    </xdr:from>
    <xdr:to>
      <xdr:col>55</xdr:col>
      <xdr:colOff>50800</xdr:colOff>
      <xdr:row>85</xdr:row>
      <xdr:rowOff>53848</xdr:rowOff>
    </xdr:to>
    <xdr:sp macro="" textlink="">
      <xdr:nvSpPr>
        <xdr:cNvPr id="363" name="楕円 362">
          <a:extLst>
            <a:ext uri="{FF2B5EF4-FFF2-40B4-BE49-F238E27FC236}">
              <a16:creationId xmlns:a16="http://schemas.microsoft.com/office/drawing/2014/main" id="{31C93EC8-DF6D-41CC-85B8-C7182A0DCA0E}"/>
            </a:ext>
          </a:extLst>
        </xdr:cNvPr>
        <xdr:cNvSpPr/>
      </xdr:nvSpPr>
      <xdr:spPr>
        <a:xfrm>
          <a:off x="10426700" y="1452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146575</xdr:rowOff>
    </xdr:from>
    <xdr:ext cx="469744" cy="259045"/>
    <xdr:sp macro="" textlink="">
      <xdr:nvSpPr>
        <xdr:cNvPr id="364" name="【公営住宅】&#10;一人当たり面積該当値テキスト">
          <a:extLst>
            <a:ext uri="{FF2B5EF4-FFF2-40B4-BE49-F238E27FC236}">
              <a16:creationId xmlns:a16="http://schemas.microsoft.com/office/drawing/2014/main" id="{C0A6D45A-246A-4C2C-AF5F-D43314649B34}"/>
            </a:ext>
          </a:extLst>
        </xdr:cNvPr>
        <xdr:cNvSpPr txBox="1"/>
      </xdr:nvSpPr>
      <xdr:spPr>
        <a:xfrm>
          <a:off x="10515600" y="1437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136576</xdr:rowOff>
    </xdr:from>
    <xdr:to>
      <xdr:col>50</xdr:col>
      <xdr:colOff>165100</xdr:colOff>
      <xdr:row>85</xdr:row>
      <xdr:rowOff>66726</xdr:rowOff>
    </xdr:to>
    <xdr:sp macro="" textlink="">
      <xdr:nvSpPr>
        <xdr:cNvPr id="365" name="楕円 364">
          <a:extLst>
            <a:ext uri="{FF2B5EF4-FFF2-40B4-BE49-F238E27FC236}">
              <a16:creationId xmlns:a16="http://schemas.microsoft.com/office/drawing/2014/main" id="{2D5EBC7C-5EC1-4CBA-851F-4BA0F1C086E7}"/>
            </a:ext>
          </a:extLst>
        </xdr:cNvPr>
        <xdr:cNvSpPr/>
      </xdr:nvSpPr>
      <xdr:spPr>
        <a:xfrm>
          <a:off x="9588500" y="1453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3048</xdr:rowOff>
    </xdr:from>
    <xdr:to>
      <xdr:col>55</xdr:col>
      <xdr:colOff>0</xdr:colOff>
      <xdr:row>85</xdr:row>
      <xdr:rowOff>15926</xdr:rowOff>
    </xdr:to>
    <xdr:cxnSp macro="">
      <xdr:nvCxnSpPr>
        <xdr:cNvPr id="366" name="直線コネクタ 365">
          <a:extLst>
            <a:ext uri="{FF2B5EF4-FFF2-40B4-BE49-F238E27FC236}">
              <a16:creationId xmlns:a16="http://schemas.microsoft.com/office/drawing/2014/main" id="{31089B27-A502-422E-9080-B517E1BC0071}"/>
            </a:ext>
          </a:extLst>
        </xdr:cNvPr>
        <xdr:cNvCxnSpPr/>
      </xdr:nvCxnSpPr>
      <xdr:spPr>
        <a:xfrm flipV="1">
          <a:off x="9639300" y="14576298"/>
          <a:ext cx="8382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142748</xdr:rowOff>
    </xdr:from>
    <xdr:to>
      <xdr:col>46</xdr:col>
      <xdr:colOff>38100</xdr:colOff>
      <xdr:row>85</xdr:row>
      <xdr:rowOff>72898</xdr:rowOff>
    </xdr:to>
    <xdr:sp macro="" textlink="">
      <xdr:nvSpPr>
        <xdr:cNvPr id="367" name="楕円 366">
          <a:extLst>
            <a:ext uri="{FF2B5EF4-FFF2-40B4-BE49-F238E27FC236}">
              <a16:creationId xmlns:a16="http://schemas.microsoft.com/office/drawing/2014/main" id="{8D1FADCC-E739-4C61-8837-6BDDA2354F94}"/>
            </a:ext>
          </a:extLst>
        </xdr:cNvPr>
        <xdr:cNvSpPr/>
      </xdr:nvSpPr>
      <xdr:spPr>
        <a:xfrm>
          <a:off x="86995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15926</xdr:rowOff>
    </xdr:from>
    <xdr:to>
      <xdr:col>50</xdr:col>
      <xdr:colOff>114300</xdr:colOff>
      <xdr:row>85</xdr:row>
      <xdr:rowOff>22098</xdr:rowOff>
    </xdr:to>
    <xdr:cxnSp macro="">
      <xdr:nvCxnSpPr>
        <xdr:cNvPr id="368" name="直線コネクタ 367">
          <a:extLst>
            <a:ext uri="{FF2B5EF4-FFF2-40B4-BE49-F238E27FC236}">
              <a16:creationId xmlns:a16="http://schemas.microsoft.com/office/drawing/2014/main" id="{86D79430-4547-4533-B5FA-EA859DAFA918}"/>
            </a:ext>
          </a:extLst>
        </xdr:cNvPr>
        <xdr:cNvCxnSpPr/>
      </xdr:nvCxnSpPr>
      <xdr:spPr>
        <a:xfrm flipV="1">
          <a:off x="8750300" y="14589176"/>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135128</xdr:rowOff>
    </xdr:from>
    <xdr:to>
      <xdr:col>41</xdr:col>
      <xdr:colOff>101600</xdr:colOff>
      <xdr:row>85</xdr:row>
      <xdr:rowOff>65278</xdr:rowOff>
    </xdr:to>
    <xdr:sp macro="" textlink="">
      <xdr:nvSpPr>
        <xdr:cNvPr id="369" name="楕円 368">
          <a:extLst>
            <a:ext uri="{FF2B5EF4-FFF2-40B4-BE49-F238E27FC236}">
              <a16:creationId xmlns:a16="http://schemas.microsoft.com/office/drawing/2014/main" id="{CF3CB5FB-DF3D-4DEA-B0BE-B9FC75BFC499}"/>
            </a:ext>
          </a:extLst>
        </xdr:cNvPr>
        <xdr:cNvSpPr/>
      </xdr:nvSpPr>
      <xdr:spPr>
        <a:xfrm>
          <a:off x="7810500" y="1453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14478</xdr:rowOff>
    </xdr:from>
    <xdr:to>
      <xdr:col>45</xdr:col>
      <xdr:colOff>177800</xdr:colOff>
      <xdr:row>85</xdr:row>
      <xdr:rowOff>22098</xdr:rowOff>
    </xdr:to>
    <xdr:cxnSp macro="">
      <xdr:nvCxnSpPr>
        <xdr:cNvPr id="370" name="直線コネクタ 369">
          <a:extLst>
            <a:ext uri="{FF2B5EF4-FFF2-40B4-BE49-F238E27FC236}">
              <a16:creationId xmlns:a16="http://schemas.microsoft.com/office/drawing/2014/main" id="{2CFCD0A7-8522-4F46-B40F-FDA04AFAC816}"/>
            </a:ext>
          </a:extLst>
        </xdr:cNvPr>
        <xdr:cNvCxnSpPr/>
      </xdr:nvCxnSpPr>
      <xdr:spPr>
        <a:xfrm>
          <a:off x="7861300" y="14587728"/>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143053</xdr:rowOff>
    </xdr:from>
    <xdr:to>
      <xdr:col>36</xdr:col>
      <xdr:colOff>165100</xdr:colOff>
      <xdr:row>85</xdr:row>
      <xdr:rowOff>73203</xdr:rowOff>
    </xdr:to>
    <xdr:sp macro="" textlink="">
      <xdr:nvSpPr>
        <xdr:cNvPr id="371" name="楕円 370">
          <a:extLst>
            <a:ext uri="{FF2B5EF4-FFF2-40B4-BE49-F238E27FC236}">
              <a16:creationId xmlns:a16="http://schemas.microsoft.com/office/drawing/2014/main" id="{62D2C5E5-8517-435C-AFCD-439B01233AD3}"/>
            </a:ext>
          </a:extLst>
        </xdr:cNvPr>
        <xdr:cNvSpPr/>
      </xdr:nvSpPr>
      <xdr:spPr>
        <a:xfrm>
          <a:off x="6921500" y="1454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14478</xdr:rowOff>
    </xdr:from>
    <xdr:to>
      <xdr:col>41</xdr:col>
      <xdr:colOff>50800</xdr:colOff>
      <xdr:row>85</xdr:row>
      <xdr:rowOff>22403</xdr:rowOff>
    </xdr:to>
    <xdr:cxnSp macro="">
      <xdr:nvCxnSpPr>
        <xdr:cNvPr id="372" name="直線コネクタ 371">
          <a:extLst>
            <a:ext uri="{FF2B5EF4-FFF2-40B4-BE49-F238E27FC236}">
              <a16:creationId xmlns:a16="http://schemas.microsoft.com/office/drawing/2014/main" id="{50704609-7190-4670-966C-96F80A7FE9F9}"/>
            </a:ext>
          </a:extLst>
        </xdr:cNvPr>
        <xdr:cNvCxnSpPr/>
      </xdr:nvCxnSpPr>
      <xdr:spPr>
        <a:xfrm flipV="1">
          <a:off x="6972300" y="14587728"/>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102658</xdr:rowOff>
    </xdr:from>
    <xdr:ext cx="469744" cy="259045"/>
    <xdr:sp macro="" textlink="">
      <xdr:nvSpPr>
        <xdr:cNvPr id="373" name="n_1aveValue【公営住宅】&#10;一人当たり面積">
          <a:extLst>
            <a:ext uri="{FF2B5EF4-FFF2-40B4-BE49-F238E27FC236}">
              <a16:creationId xmlns:a16="http://schemas.microsoft.com/office/drawing/2014/main" id="{A2F48155-4CD6-4B6A-99B0-95488E1A9430}"/>
            </a:ext>
          </a:extLst>
        </xdr:cNvPr>
        <xdr:cNvSpPr txBox="1"/>
      </xdr:nvSpPr>
      <xdr:spPr>
        <a:xfrm>
          <a:off x="9391727" y="1467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116831</xdr:rowOff>
    </xdr:from>
    <xdr:ext cx="469744" cy="259045"/>
    <xdr:sp macro="" textlink="">
      <xdr:nvSpPr>
        <xdr:cNvPr id="374" name="n_2aveValue【公営住宅】&#10;一人当たり面積">
          <a:extLst>
            <a:ext uri="{FF2B5EF4-FFF2-40B4-BE49-F238E27FC236}">
              <a16:creationId xmlns:a16="http://schemas.microsoft.com/office/drawing/2014/main" id="{B0CCC93E-2504-4FF4-AFC3-0271FAF5DD99}"/>
            </a:ext>
          </a:extLst>
        </xdr:cNvPr>
        <xdr:cNvSpPr txBox="1"/>
      </xdr:nvSpPr>
      <xdr:spPr>
        <a:xfrm>
          <a:off x="8515427" y="1469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139234</xdr:rowOff>
    </xdr:from>
    <xdr:ext cx="469744" cy="259045"/>
    <xdr:sp macro="" textlink="">
      <xdr:nvSpPr>
        <xdr:cNvPr id="375" name="n_3aveValue【公営住宅】&#10;一人当たり面積">
          <a:extLst>
            <a:ext uri="{FF2B5EF4-FFF2-40B4-BE49-F238E27FC236}">
              <a16:creationId xmlns:a16="http://schemas.microsoft.com/office/drawing/2014/main" id="{D5EE02A5-5BFB-4308-AE43-0391C4F826AF}"/>
            </a:ext>
          </a:extLst>
        </xdr:cNvPr>
        <xdr:cNvSpPr txBox="1"/>
      </xdr:nvSpPr>
      <xdr:spPr>
        <a:xfrm>
          <a:off x="7626427" y="1471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129024</xdr:rowOff>
    </xdr:from>
    <xdr:ext cx="469744" cy="259045"/>
    <xdr:sp macro="" textlink="">
      <xdr:nvSpPr>
        <xdr:cNvPr id="376" name="n_4aveValue【公営住宅】&#10;一人当たり面積">
          <a:extLst>
            <a:ext uri="{FF2B5EF4-FFF2-40B4-BE49-F238E27FC236}">
              <a16:creationId xmlns:a16="http://schemas.microsoft.com/office/drawing/2014/main" id="{AEF8747A-FC04-4708-919F-3AB60D715820}"/>
            </a:ext>
          </a:extLst>
        </xdr:cNvPr>
        <xdr:cNvSpPr txBox="1"/>
      </xdr:nvSpPr>
      <xdr:spPr>
        <a:xfrm>
          <a:off x="6737427" y="1470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83253</xdr:rowOff>
    </xdr:from>
    <xdr:ext cx="469744" cy="259045"/>
    <xdr:sp macro="" textlink="">
      <xdr:nvSpPr>
        <xdr:cNvPr id="377" name="n_1mainValue【公営住宅】&#10;一人当たり面積">
          <a:extLst>
            <a:ext uri="{FF2B5EF4-FFF2-40B4-BE49-F238E27FC236}">
              <a16:creationId xmlns:a16="http://schemas.microsoft.com/office/drawing/2014/main" id="{67123629-4F16-4926-800E-AD14C383D610}"/>
            </a:ext>
          </a:extLst>
        </xdr:cNvPr>
        <xdr:cNvSpPr txBox="1"/>
      </xdr:nvSpPr>
      <xdr:spPr>
        <a:xfrm>
          <a:off x="9391727" y="1431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89425</xdr:rowOff>
    </xdr:from>
    <xdr:ext cx="469744" cy="259045"/>
    <xdr:sp macro="" textlink="">
      <xdr:nvSpPr>
        <xdr:cNvPr id="378" name="n_2mainValue【公営住宅】&#10;一人当たり面積">
          <a:extLst>
            <a:ext uri="{FF2B5EF4-FFF2-40B4-BE49-F238E27FC236}">
              <a16:creationId xmlns:a16="http://schemas.microsoft.com/office/drawing/2014/main" id="{DC87B7DC-1997-4363-9BE0-A8B4A1AE2890}"/>
            </a:ext>
          </a:extLst>
        </xdr:cNvPr>
        <xdr:cNvSpPr txBox="1"/>
      </xdr:nvSpPr>
      <xdr:spPr>
        <a:xfrm>
          <a:off x="8515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81805</xdr:rowOff>
    </xdr:from>
    <xdr:ext cx="469744" cy="259045"/>
    <xdr:sp macro="" textlink="">
      <xdr:nvSpPr>
        <xdr:cNvPr id="379" name="n_3mainValue【公営住宅】&#10;一人当たり面積">
          <a:extLst>
            <a:ext uri="{FF2B5EF4-FFF2-40B4-BE49-F238E27FC236}">
              <a16:creationId xmlns:a16="http://schemas.microsoft.com/office/drawing/2014/main" id="{194FB5A6-1CFD-48B4-8DFE-6F3F0E5AB89E}"/>
            </a:ext>
          </a:extLst>
        </xdr:cNvPr>
        <xdr:cNvSpPr txBox="1"/>
      </xdr:nvSpPr>
      <xdr:spPr>
        <a:xfrm>
          <a:off x="7626427" y="1431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89730</xdr:rowOff>
    </xdr:from>
    <xdr:ext cx="469744" cy="259045"/>
    <xdr:sp macro="" textlink="">
      <xdr:nvSpPr>
        <xdr:cNvPr id="380" name="n_4mainValue【公営住宅】&#10;一人当たり面積">
          <a:extLst>
            <a:ext uri="{FF2B5EF4-FFF2-40B4-BE49-F238E27FC236}">
              <a16:creationId xmlns:a16="http://schemas.microsoft.com/office/drawing/2014/main" id="{02EC6F0A-6EA9-4DD5-8F09-8720171E6152}"/>
            </a:ext>
          </a:extLst>
        </xdr:cNvPr>
        <xdr:cNvSpPr txBox="1"/>
      </xdr:nvSpPr>
      <xdr:spPr>
        <a:xfrm>
          <a:off x="6737427" y="1432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2F6562D7-51AA-40DB-9530-63D8D298C6E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4B3EE88F-CB0A-44A5-86D8-87A2F7D17EE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D6AFD334-D039-4D6F-8D36-BC286985A02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F9D6F580-6679-41B4-8642-5ED93C9547F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851F25B5-B0F2-40F7-AA7C-8F92E93DDC5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464DBDCF-4564-44FD-B1FE-44F73E52294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4962017B-A389-43BE-8217-AB62D7D1101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B726FC3D-0043-4485-82EA-B2644CE80D7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AE27774D-93CE-40E1-BE11-2EE426C9637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2D8058F7-A707-479C-A02F-D3ADD594752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A52445B3-2F63-4E5D-BC8A-B19433D3CBE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4E120301-25FE-4761-8625-863D1B86AC3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47C4A3A0-EE3E-450D-B205-DAD84BABE01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543E1296-DB6D-45AE-BFB0-D0B5F0A8628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BFDB5A19-954A-44B1-869D-4533052C8C8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826D65C1-B946-447F-BF41-5DF71771447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B2009CCE-D355-4C38-A535-C99A29063B3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2377BF3A-0427-446C-9CA9-FA7E7A24592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50B4527F-735E-4786-B6E2-DC03FB1F76F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2697AD16-A08C-4A6E-8582-B3263781FE4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3BED270B-2D20-4E69-9253-92E60BA2660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CABA1620-C02A-418E-96C6-BC66995F959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82891840-1E01-46A8-9DBB-B244D7B70BD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E8AD9BDD-2001-4601-AFD7-4E70B253681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DE51FDF2-7FCF-4C66-A101-B3400DB821F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5861273-366E-41D6-9BDD-60A2ED0019C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D50F8708-27F8-4331-B734-B2472E60163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4BC17693-920E-43DE-ADBC-6564C9D888F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68E7E592-F44D-468E-838C-F975AD89CE54}"/>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D7334ACB-ADE1-4B46-870B-D65F2ABC18E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CF603149-98A7-4ED8-90F7-A2365D1604F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A49BA4BB-DE65-447C-9C5C-229C22A1379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503993F3-D581-4741-80BB-DC9E539682E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382ADBAA-E8DE-49A9-A698-7F02D387B78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955FDDC0-26DA-46F6-81DE-D7ECBD920DD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2A429E69-9889-4899-94C0-4B77F960680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1200FFD1-2709-4040-B38C-7EEA4B7D0D2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EA96B21A-F3A0-443F-B4AF-85F18AF37FC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A567F098-9194-444F-A434-7F95A387A35D}"/>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602AFEB1-D01E-4230-9CF4-DB2DC835305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a:extLst>
            <a:ext uri="{FF2B5EF4-FFF2-40B4-BE49-F238E27FC236}">
              <a16:creationId xmlns:a16="http://schemas.microsoft.com/office/drawing/2014/main" id="{DCD91F93-9820-4E9E-9ABA-7FAA8F8D179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123553</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A8BAC74F-A2EC-43C5-860E-946B83708DC5}"/>
            </a:ext>
          </a:extLst>
        </xdr:cNvPr>
        <xdr:cNvCxnSpPr/>
      </xdr:nvCxnSpPr>
      <xdr:spPr>
        <a:xfrm flipV="1">
          <a:off x="16318864" y="5781403"/>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a:extLst>
            <a:ext uri="{FF2B5EF4-FFF2-40B4-BE49-F238E27FC236}">
              <a16:creationId xmlns:a16="http://schemas.microsoft.com/office/drawing/2014/main" id="{AE54128E-73CF-4DDD-A6B9-74FA5FBD5D25}"/>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CA98F9E1-DDD1-48C5-8BD1-ECDCE6485FE8}"/>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70230</xdr:rowOff>
    </xdr:from>
    <xdr:ext cx="340478" cy="259045"/>
    <xdr:sp macro="" textlink="">
      <xdr:nvSpPr>
        <xdr:cNvPr id="425" name="【認定こども園・幼稚園・保育所】&#10;有形固定資産減価償却率最大値テキスト">
          <a:extLst>
            <a:ext uri="{FF2B5EF4-FFF2-40B4-BE49-F238E27FC236}">
              <a16:creationId xmlns:a16="http://schemas.microsoft.com/office/drawing/2014/main" id="{2F8C2FFC-C1DA-493E-8DB4-45BFD3E182D1}"/>
            </a:ext>
          </a:extLst>
        </xdr:cNvPr>
        <xdr:cNvSpPr txBox="1"/>
      </xdr:nvSpPr>
      <xdr:spPr>
        <a:xfrm>
          <a:off x="16357600" y="5556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426" name="直線コネクタ 425">
          <a:extLst>
            <a:ext uri="{FF2B5EF4-FFF2-40B4-BE49-F238E27FC236}">
              <a16:creationId xmlns:a16="http://schemas.microsoft.com/office/drawing/2014/main" id="{A063E947-9BF1-4BE5-A63D-3E4D810655F8}"/>
            </a:ext>
          </a:extLst>
        </xdr:cNvPr>
        <xdr:cNvCxnSpPr/>
      </xdr:nvCxnSpPr>
      <xdr:spPr>
        <a:xfrm>
          <a:off x="16230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79301</xdr:rowOff>
    </xdr:from>
    <xdr:ext cx="405111" cy="259045"/>
    <xdr:sp macro="" textlink="">
      <xdr:nvSpPr>
        <xdr:cNvPr id="427" name="【認定こども園・幼稚園・保育所】&#10;有形固定資産減価償却率平均値テキスト">
          <a:extLst>
            <a:ext uri="{FF2B5EF4-FFF2-40B4-BE49-F238E27FC236}">
              <a16:creationId xmlns:a16="http://schemas.microsoft.com/office/drawing/2014/main" id="{DA07EB11-800B-42EC-97D3-61F93131697E}"/>
            </a:ext>
          </a:extLst>
        </xdr:cNvPr>
        <xdr:cNvSpPr txBox="1"/>
      </xdr:nvSpPr>
      <xdr:spPr>
        <a:xfrm>
          <a:off x="16357600" y="625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428" name="フローチャート: 判断 427">
          <a:extLst>
            <a:ext uri="{FF2B5EF4-FFF2-40B4-BE49-F238E27FC236}">
              <a16:creationId xmlns:a16="http://schemas.microsoft.com/office/drawing/2014/main" id="{986EE10F-BDDE-4524-859F-8C5114C0B5E3}"/>
            </a:ext>
          </a:extLst>
        </xdr:cNvPr>
        <xdr:cNvSpPr/>
      </xdr:nvSpPr>
      <xdr:spPr>
        <a:xfrm>
          <a:off x="162687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429" name="フローチャート: 判断 428">
          <a:extLst>
            <a:ext uri="{FF2B5EF4-FFF2-40B4-BE49-F238E27FC236}">
              <a16:creationId xmlns:a16="http://schemas.microsoft.com/office/drawing/2014/main" id="{7BD6AE24-EADA-4075-9EE9-296B468F93B8}"/>
            </a:ext>
          </a:extLst>
        </xdr:cNvPr>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84183</xdr:rowOff>
    </xdr:from>
    <xdr:to>
      <xdr:col>76</xdr:col>
      <xdr:colOff>165100</xdr:colOff>
      <xdr:row>38</xdr:row>
      <xdr:rowOff>14332</xdr:rowOff>
    </xdr:to>
    <xdr:sp macro="" textlink="">
      <xdr:nvSpPr>
        <xdr:cNvPr id="430" name="フローチャート: 判断 429">
          <a:extLst>
            <a:ext uri="{FF2B5EF4-FFF2-40B4-BE49-F238E27FC236}">
              <a16:creationId xmlns:a16="http://schemas.microsoft.com/office/drawing/2014/main" id="{14244B41-68A8-48A5-B5C1-6F738BB4E157}"/>
            </a:ext>
          </a:extLst>
        </xdr:cNvPr>
        <xdr:cNvSpPr/>
      </xdr:nvSpPr>
      <xdr:spPr>
        <a:xfrm>
          <a:off x="14541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431" name="フローチャート: 判断 430">
          <a:extLst>
            <a:ext uri="{FF2B5EF4-FFF2-40B4-BE49-F238E27FC236}">
              <a16:creationId xmlns:a16="http://schemas.microsoft.com/office/drawing/2014/main" id="{8ED64790-CE30-4826-B2D2-5742482A821A}"/>
            </a:ext>
          </a:extLst>
        </xdr:cNvPr>
        <xdr:cNvSpPr/>
      </xdr:nvSpPr>
      <xdr:spPr>
        <a:xfrm>
          <a:off x="13652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432" name="フローチャート: 判断 431">
          <a:extLst>
            <a:ext uri="{FF2B5EF4-FFF2-40B4-BE49-F238E27FC236}">
              <a16:creationId xmlns:a16="http://schemas.microsoft.com/office/drawing/2014/main" id="{5B7126C4-C107-4149-BD9B-8D93FAE75EFA}"/>
            </a:ext>
          </a:extLst>
        </xdr:cNvPr>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A7DAB6D2-B32F-4749-94FA-B65C74E6E7F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C3A8ACF8-B5F8-4FBD-B568-3188CCE34FB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311A63CE-8D8B-48A8-89B0-468050E55DD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4B604166-4795-4536-B95F-E5FC6B568B7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5715F35F-842C-41D2-87DF-253BE019F61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154396</xdr:rowOff>
    </xdr:from>
    <xdr:to>
      <xdr:col>85</xdr:col>
      <xdr:colOff>177800</xdr:colOff>
      <xdr:row>39</xdr:row>
      <xdr:rowOff>84546</xdr:rowOff>
    </xdr:to>
    <xdr:sp macro="" textlink="">
      <xdr:nvSpPr>
        <xdr:cNvPr id="438" name="楕円 437">
          <a:extLst>
            <a:ext uri="{FF2B5EF4-FFF2-40B4-BE49-F238E27FC236}">
              <a16:creationId xmlns:a16="http://schemas.microsoft.com/office/drawing/2014/main" id="{7D1671ED-6648-4FCA-9D72-B2B19592E690}"/>
            </a:ext>
          </a:extLst>
        </xdr:cNvPr>
        <xdr:cNvSpPr/>
      </xdr:nvSpPr>
      <xdr:spPr>
        <a:xfrm>
          <a:off x="162687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132823</xdr:rowOff>
    </xdr:from>
    <xdr:ext cx="405111" cy="259045"/>
    <xdr:sp macro="" textlink="">
      <xdr:nvSpPr>
        <xdr:cNvPr id="439" name="【認定こども園・幼稚園・保育所】&#10;有形固定資産減価償却率該当値テキスト">
          <a:extLst>
            <a:ext uri="{FF2B5EF4-FFF2-40B4-BE49-F238E27FC236}">
              <a16:creationId xmlns:a16="http://schemas.microsoft.com/office/drawing/2014/main" id="{36F7C273-A8F0-4FE1-9040-365779163BE0}"/>
            </a:ext>
          </a:extLst>
        </xdr:cNvPr>
        <xdr:cNvSpPr txBox="1"/>
      </xdr:nvSpPr>
      <xdr:spPr>
        <a:xfrm>
          <a:off x="16357600"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133169</xdr:rowOff>
    </xdr:from>
    <xdr:to>
      <xdr:col>81</xdr:col>
      <xdr:colOff>101600</xdr:colOff>
      <xdr:row>40</xdr:row>
      <xdr:rowOff>63319</xdr:rowOff>
    </xdr:to>
    <xdr:sp macro="" textlink="">
      <xdr:nvSpPr>
        <xdr:cNvPr id="440" name="楕円 439">
          <a:extLst>
            <a:ext uri="{FF2B5EF4-FFF2-40B4-BE49-F238E27FC236}">
              <a16:creationId xmlns:a16="http://schemas.microsoft.com/office/drawing/2014/main" id="{E9DA25CC-E321-4E00-BB3A-38D0FA28EA0D}"/>
            </a:ext>
          </a:extLst>
        </xdr:cNvPr>
        <xdr:cNvSpPr/>
      </xdr:nvSpPr>
      <xdr:spPr>
        <a:xfrm>
          <a:off x="15430500" y="681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33746</xdr:rowOff>
    </xdr:from>
    <xdr:to>
      <xdr:col>85</xdr:col>
      <xdr:colOff>127000</xdr:colOff>
      <xdr:row>40</xdr:row>
      <xdr:rowOff>12519</xdr:rowOff>
    </xdr:to>
    <xdr:cxnSp macro="">
      <xdr:nvCxnSpPr>
        <xdr:cNvPr id="441" name="直線コネクタ 440">
          <a:extLst>
            <a:ext uri="{FF2B5EF4-FFF2-40B4-BE49-F238E27FC236}">
              <a16:creationId xmlns:a16="http://schemas.microsoft.com/office/drawing/2014/main" id="{2AF06D76-4161-4888-A7C6-05655083B08E}"/>
            </a:ext>
          </a:extLst>
        </xdr:cNvPr>
        <xdr:cNvCxnSpPr/>
      </xdr:nvCxnSpPr>
      <xdr:spPr>
        <a:xfrm flipV="1">
          <a:off x="15481300" y="6720296"/>
          <a:ext cx="8382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80917</xdr:rowOff>
    </xdr:from>
    <xdr:to>
      <xdr:col>76</xdr:col>
      <xdr:colOff>165100</xdr:colOff>
      <xdr:row>40</xdr:row>
      <xdr:rowOff>11067</xdr:rowOff>
    </xdr:to>
    <xdr:sp macro="" textlink="">
      <xdr:nvSpPr>
        <xdr:cNvPr id="442" name="楕円 441">
          <a:extLst>
            <a:ext uri="{FF2B5EF4-FFF2-40B4-BE49-F238E27FC236}">
              <a16:creationId xmlns:a16="http://schemas.microsoft.com/office/drawing/2014/main" id="{D93B06E4-93F9-4F0D-815B-7CEE37F47FB4}"/>
            </a:ext>
          </a:extLst>
        </xdr:cNvPr>
        <xdr:cNvSpPr/>
      </xdr:nvSpPr>
      <xdr:spPr>
        <a:xfrm>
          <a:off x="14541500" y="676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131717</xdr:rowOff>
    </xdr:from>
    <xdr:to>
      <xdr:col>81</xdr:col>
      <xdr:colOff>50800</xdr:colOff>
      <xdr:row>40</xdr:row>
      <xdr:rowOff>12519</xdr:rowOff>
    </xdr:to>
    <xdr:cxnSp macro="">
      <xdr:nvCxnSpPr>
        <xdr:cNvPr id="443" name="直線コネクタ 442">
          <a:extLst>
            <a:ext uri="{FF2B5EF4-FFF2-40B4-BE49-F238E27FC236}">
              <a16:creationId xmlns:a16="http://schemas.microsoft.com/office/drawing/2014/main" id="{54722EEA-8526-4A30-B2CC-A9155FFBDF8E}"/>
            </a:ext>
          </a:extLst>
        </xdr:cNvPr>
        <xdr:cNvCxnSpPr/>
      </xdr:nvCxnSpPr>
      <xdr:spPr>
        <a:xfrm>
          <a:off x="14592300" y="681826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156028</xdr:rowOff>
    </xdr:from>
    <xdr:to>
      <xdr:col>72</xdr:col>
      <xdr:colOff>38100</xdr:colOff>
      <xdr:row>39</xdr:row>
      <xdr:rowOff>86178</xdr:rowOff>
    </xdr:to>
    <xdr:sp macro="" textlink="">
      <xdr:nvSpPr>
        <xdr:cNvPr id="444" name="楕円 443">
          <a:extLst>
            <a:ext uri="{FF2B5EF4-FFF2-40B4-BE49-F238E27FC236}">
              <a16:creationId xmlns:a16="http://schemas.microsoft.com/office/drawing/2014/main" id="{83A25DD6-635E-41AF-83E0-FB1F31AC628D}"/>
            </a:ext>
          </a:extLst>
        </xdr:cNvPr>
        <xdr:cNvSpPr/>
      </xdr:nvSpPr>
      <xdr:spPr>
        <a:xfrm>
          <a:off x="13652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35378</xdr:rowOff>
    </xdr:from>
    <xdr:to>
      <xdr:col>76</xdr:col>
      <xdr:colOff>114300</xdr:colOff>
      <xdr:row>39</xdr:row>
      <xdr:rowOff>131717</xdr:rowOff>
    </xdr:to>
    <xdr:cxnSp macro="">
      <xdr:nvCxnSpPr>
        <xdr:cNvPr id="445" name="直線コネクタ 444">
          <a:extLst>
            <a:ext uri="{FF2B5EF4-FFF2-40B4-BE49-F238E27FC236}">
              <a16:creationId xmlns:a16="http://schemas.microsoft.com/office/drawing/2014/main" id="{A449E3A8-00E2-464D-A192-94576F52349E}"/>
            </a:ext>
          </a:extLst>
        </xdr:cNvPr>
        <xdr:cNvCxnSpPr/>
      </xdr:nvCxnSpPr>
      <xdr:spPr>
        <a:xfrm>
          <a:off x="13703300" y="6721928"/>
          <a:ext cx="8890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103777</xdr:rowOff>
    </xdr:from>
    <xdr:to>
      <xdr:col>67</xdr:col>
      <xdr:colOff>101600</xdr:colOff>
      <xdr:row>39</xdr:row>
      <xdr:rowOff>33927</xdr:rowOff>
    </xdr:to>
    <xdr:sp macro="" textlink="">
      <xdr:nvSpPr>
        <xdr:cNvPr id="446" name="楕円 445">
          <a:extLst>
            <a:ext uri="{FF2B5EF4-FFF2-40B4-BE49-F238E27FC236}">
              <a16:creationId xmlns:a16="http://schemas.microsoft.com/office/drawing/2014/main" id="{0442E041-061F-431D-BB2C-60F68F49CDC5}"/>
            </a:ext>
          </a:extLst>
        </xdr:cNvPr>
        <xdr:cNvSpPr/>
      </xdr:nvSpPr>
      <xdr:spPr>
        <a:xfrm>
          <a:off x="12763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154577</xdr:rowOff>
    </xdr:from>
    <xdr:to>
      <xdr:col>71</xdr:col>
      <xdr:colOff>177800</xdr:colOff>
      <xdr:row>39</xdr:row>
      <xdr:rowOff>35378</xdr:rowOff>
    </xdr:to>
    <xdr:cxnSp macro="">
      <xdr:nvCxnSpPr>
        <xdr:cNvPr id="447" name="直線コネクタ 446">
          <a:extLst>
            <a:ext uri="{FF2B5EF4-FFF2-40B4-BE49-F238E27FC236}">
              <a16:creationId xmlns:a16="http://schemas.microsoft.com/office/drawing/2014/main" id="{5962E83B-7D5E-4D2B-8880-8A2FF4B1AC1C}"/>
            </a:ext>
          </a:extLst>
        </xdr:cNvPr>
        <xdr:cNvCxnSpPr/>
      </xdr:nvCxnSpPr>
      <xdr:spPr>
        <a:xfrm>
          <a:off x="12814300" y="666967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40657</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id="{2195EDAF-57B6-4296-A1A8-4D2A453004F7}"/>
            </a:ext>
          </a:extLst>
        </xdr:cNvPr>
        <xdr:cNvSpPr txBox="1"/>
      </xdr:nvSpPr>
      <xdr:spPr>
        <a:xfrm>
          <a:off x="15266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30860</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id="{AFB61A01-1710-44CB-93E8-32DBD6923CF8}"/>
            </a:ext>
          </a:extLst>
        </xdr:cNvPr>
        <xdr:cNvSpPr txBox="1"/>
      </xdr:nvSpPr>
      <xdr:spPr>
        <a:xfrm>
          <a:off x="14389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60251</xdr:rowOff>
    </xdr:from>
    <xdr:ext cx="405111" cy="259045"/>
    <xdr:sp macro="" textlink="">
      <xdr:nvSpPr>
        <xdr:cNvPr id="450" name="n_3aveValue【認定こども園・幼稚園・保育所】&#10;有形固定資産減価償却率">
          <a:extLst>
            <a:ext uri="{FF2B5EF4-FFF2-40B4-BE49-F238E27FC236}">
              <a16:creationId xmlns:a16="http://schemas.microsoft.com/office/drawing/2014/main" id="{D70167BE-DAF4-4604-935A-1985703CFC39}"/>
            </a:ext>
          </a:extLst>
        </xdr:cNvPr>
        <xdr:cNvSpPr txBox="1"/>
      </xdr:nvSpPr>
      <xdr:spPr>
        <a:xfrm>
          <a:off x="13500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136996</xdr:rowOff>
    </xdr:from>
    <xdr:ext cx="405111" cy="259045"/>
    <xdr:sp macro="" textlink="">
      <xdr:nvSpPr>
        <xdr:cNvPr id="451" name="n_4aveValue【認定こども園・幼稚園・保育所】&#10;有形固定資産減価償却率">
          <a:extLst>
            <a:ext uri="{FF2B5EF4-FFF2-40B4-BE49-F238E27FC236}">
              <a16:creationId xmlns:a16="http://schemas.microsoft.com/office/drawing/2014/main" id="{BCB00060-B866-474E-ACF9-43066572092D}"/>
            </a:ext>
          </a:extLst>
        </xdr:cNvPr>
        <xdr:cNvSpPr txBox="1"/>
      </xdr:nvSpPr>
      <xdr:spPr>
        <a:xfrm>
          <a:off x="12611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54446</xdr:rowOff>
    </xdr:from>
    <xdr:ext cx="405111" cy="259045"/>
    <xdr:sp macro="" textlink="">
      <xdr:nvSpPr>
        <xdr:cNvPr id="452" name="n_1mainValue【認定こども園・幼稚園・保育所】&#10;有形固定資産減価償却率">
          <a:extLst>
            <a:ext uri="{FF2B5EF4-FFF2-40B4-BE49-F238E27FC236}">
              <a16:creationId xmlns:a16="http://schemas.microsoft.com/office/drawing/2014/main" id="{6F88AF48-96FB-4D77-8D0E-F25D08E0FE7A}"/>
            </a:ext>
          </a:extLst>
        </xdr:cNvPr>
        <xdr:cNvSpPr txBox="1"/>
      </xdr:nvSpPr>
      <xdr:spPr>
        <a:xfrm>
          <a:off x="15266044" y="691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2194</xdr:rowOff>
    </xdr:from>
    <xdr:ext cx="405111" cy="259045"/>
    <xdr:sp macro="" textlink="">
      <xdr:nvSpPr>
        <xdr:cNvPr id="453" name="n_2mainValue【認定こども園・幼稚園・保育所】&#10;有形固定資産減価償却率">
          <a:extLst>
            <a:ext uri="{FF2B5EF4-FFF2-40B4-BE49-F238E27FC236}">
              <a16:creationId xmlns:a16="http://schemas.microsoft.com/office/drawing/2014/main" id="{8A45CE89-10F4-4BDD-9DEB-B95DB71497B4}"/>
            </a:ext>
          </a:extLst>
        </xdr:cNvPr>
        <xdr:cNvSpPr txBox="1"/>
      </xdr:nvSpPr>
      <xdr:spPr>
        <a:xfrm>
          <a:off x="14389744" y="686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77305</xdr:rowOff>
    </xdr:from>
    <xdr:ext cx="405111" cy="259045"/>
    <xdr:sp macro="" textlink="">
      <xdr:nvSpPr>
        <xdr:cNvPr id="454" name="n_3mainValue【認定こども園・幼稚園・保育所】&#10;有形固定資産減価償却率">
          <a:extLst>
            <a:ext uri="{FF2B5EF4-FFF2-40B4-BE49-F238E27FC236}">
              <a16:creationId xmlns:a16="http://schemas.microsoft.com/office/drawing/2014/main" id="{14BD2697-481F-4544-9D25-01539B073CE1}"/>
            </a:ext>
          </a:extLst>
        </xdr:cNvPr>
        <xdr:cNvSpPr txBox="1"/>
      </xdr:nvSpPr>
      <xdr:spPr>
        <a:xfrm>
          <a:off x="13500744"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25054</xdr:rowOff>
    </xdr:from>
    <xdr:ext cx="405111" cy="259045"/>
    <xdr:sp macro="" textlink="">
      <xdr:nvSpPr>
        <xdr:cNvPr id="455" name="n_4mainValue【認定こども園・幼稚園・保育所】&#10;有形固定資産減価償却率">
          <a:extLst>
            <a:ext uri="{FF2B5EF4-FFF2-40B4-BE49-F238E27FC236}">
              <a16:creationId xmlns:a16="http://schemas.microsoft.com/office/drawing/2014/main" id="{A0B7B008-5721-4E06-A6AD-90888856DBF4}"/>
            </a:ext>
          </a:extLst>
        </xdr:cNvPr>
        <xdr:cNvSpPr txBox="1"/>
      </xdr:nvSpPr>
      <xdr:spPr>
        <a:xfrm>
          <a:off x="126117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387C5A3F-6C14-4E6D-BEC7-C353C8C9E23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EC991B79-88E9-4F14-B8DE-CBADE58238F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712E877D-2EAE-4FAA-92B7-D964FBF00DF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326D8787-7666-4FCA-AC46-41CBB01501A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B7091822-881A-4580-8D54-2D2B34EFF13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D40F0EA3-6950-4E8B-BC6E-1A9C4F59E87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39FCE3D1-233A-401A-BDB4-6263EA7EC12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A54289F6-8B36-461F-82CE-35FABD13277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BCDD9E28-1B40-42E1-9271-077FE56D5F3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793AA727-9A69-432D-B4C1-036D9D47AAB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a:extLst>
            <a:ext uri="{FF2B5EF4-FFF2-40B4-BE49-F238E27FC236}">
              <a16:creationId xmlns:a16="http://schemas.microsoft.com/office/drawing/2014/main" id="{7243765B-3E0A-4B4F-B21A-9B15F6F39E4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7" name="テキスト ボックス 466">
          <a:extLst>
            <a:ext uri="{FF2B5EF4-FFF2-40B4-BE49-F238E27FC236}">
              <a16:creationId xmlns:a16="http://schemas.microsoft.com/office/drawing/2014/main" id="{47FCFF99-76D4-4A4E-8E56-1274E2BBE7C5}"/>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a:extLst>
            <a:ext uri="{FF2B5EF4-FFF2-40B4-BE49-F238E27FC236}">
              <a16:creationId xmlns:a16="http://schemas.microsoft.com/office/drawing/2014/main" id="{06A0124C-36EF-450A-98C2-5534D49DF74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9" name="テキスト ボックス 468">
          <a:extLst>
            <a:ext uri="{FF2B5EF4-FFF2-40B4-BE49-F238E27FC236}">
              <a16:creationId xmlns:a16="http://schemas.microsoft.com/office/drawing/2014/main" id="{DB542AA5-F55B-41A3-8EFD-A9B9CE167DB1}"/>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a:extLst>
            <a:ext uri="{FF2B5EF4-FFF2-40B4-BE49-F238E27FC236}">
              <a16:creationId xmlns:a16="http://schemas.microsoft.com/office/drawing/2014/main" id="{73ADDADA-25E5-4BC6-AA60-F59E650B2E9B}"/>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1" name="テキスト ボックス 470">
          <a:extLst>
            <a:ext uri="{FF2B5EF4-FFF2-40B4-BE49-F238E27FC236}">
              <a16:creationId xmlns:a16="http://schemas.microsoft.com/office/drawing/2014/main" id="{533835EF-F48F-4A47-8D83-81B225694A5B}"/>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a:extLst>
            <a:ext uri="{FF2B5EF4-FFF2-40B4-BE49-F238E27FC236}">
              <a16:creationId xmlns:a16="http://schemas.microsoft.com/office/drawing/2014/main" id="{5C0078FA-8E0B-4712-BE6B-DAA850D5400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3" name="テキスト ボックス 472">
          <a:extLst>
            <a:ext uri="{FF2B5EF4-FFF2-40B4-BE49-F238E27FC236}">
              <a16:creationId xmlns:a16="http://schemas.microsoft.com/office/drawing/2014/main" id="{1EB3D7CB-6CDC-476E-9E93-5B5C67F70A7E}"/>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2D0B18CE-BDD5-4AD0-86BB-9B9F723E4F9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D58234FF-CC29-461D-82DC-89A22F7E09C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526698D0-7E38-49BD-923D-41BF2C4349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77572</xdr:rowOff>
    </xdr:from>
    <xdr:to>
      <xdr:col>116</xdr:col>
      <xdr:colOff>62864</xdr:colOff>
      <xdr:row>41</xdr:row>
      <xdr:rowOff>112319</xdr:rowOff>
    </xdr:to>
    <xdr:cxnSp macro="">
      <xdr:nvCxnSpPr>
        <xdr:cNvPr id="477" name="直線コネクタ 476">
          <a:extLst>
            <a:ext uri="{FF2B5EF4-FFF2-40B4-BE49-F238E27FC236}">
              <a16:creationId xmlns:a16="http://schemas.microsoft.com/office/drawing/2014/main" id="{147D222A-54DA-4ED4-A9F9-1818DF6C8804}"/>
            </a:ext>
          </a:extLst>
        </xdr:cNvPr>
        <xdr:cNvCxnSpPr/>
      </xdr:nvCxnSpPr>
      <xdr:spPr>
        <a:xfrm flipV="1">
          <a:off x="22160864" y="5735422"/>
          <a:ext cx="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86112F76-263C-4C15-ABC7-D71AE48FF246}"/>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79" name="直線コネクタ 478">
          <a:extLst>
            <a:ext uri="{FF2B5EF4-FFF2-40B4-BE49-F238E27FC236}">
              <a16:creationId xmlns:a16="http://schemas.microsoft.com/office/drawing/2014/main" id="{BFF3ABAA-16E4-47D9-B3F1-367E45E971C3}"/>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24249</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0AC68289-0BE9-468C-B055-71B5A881576D}"/>
            </a:ext>
          </a:extLst>
        </xdr:cNvPr>
        <xdr:cNvSpPr txBox="1"/>
      </xdr:nvSpPr>
      <xdr:spPr>
        <a:xfrm>
          <a:off x="22199600" y="55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77572</xdr:rowOff>
    </xdr:from>
    <xdr:to>
      <xdr:col>116</xdr:col>
      <xdr:colOff>152400</xdr:colOff>
      <xdr:row>33</xdr:row>
      <xdr:rowOff>77572</xdr:rowOff>
    </xdr:to>
    <xdr:cxnSp macro="">
      <xdr:nvCxnSpPr>
        <xdr:cNvPr id="481" name="直線コネクタ 480">
          <a:extLst>
            <a:ext uri="{FF2B5EF4-FFF2-40B4-BE49-F238E27FC236}">
              <a16:creationId xmlns:a16="http://schemas.microsoft.com/office/drawing/2014/main" id="{CE6F1C9A-F13B-4089-8FF9-972D7F0E6225}"/>
            </a:ext>
          </a:extLst>
        </xdr:cNvPr>
        <xdr:cNvCxnSpPr/>
      </xdr:nvCxnSpPr>
      <xdr:spPr>
        <a:xfrm>
          <a:off x="22072600" y="573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140174</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ED10E5C7-D213-48A7-B707-D945865CC7DE}"/>
            </a:ext>
          </a:extLst>
        </xdr:cNvPr>
        <xdr:cNvSpPr txBox="1"/>
      </xdr:nvSpPr>
      <xdr:spPr>
        <a:xfrm>
          <a:off x="22199600" y="665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83" name="フローチャート: 判断 482">
          <a:extLst>
            <a:ext uri="{FF2B5EF4-FFF2-40B4-BE49-F238E27FC236}">
              <a16:creationId xmlns:a16="http://schemas.microsoft.com/office/drawing/2014/main" id="{DAED54DC-6824-4A10-A151-7474F0B371DD}"/>
            </a:ext>
          </a:extLst>
        </xdr:cNvPr>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168504</xdr:rowOff>
    </xdr:from>
    <xdr:to>
      <xdr:col>112</xdr:col>
      <xdr:colOff>38100</xdr:colOff>
      <xdr:row>36</xdr:row>
      <xdr:rowOff>98654</xdr:rowOff>
    </xdr:to>
    <xdr:sp macro="" textlink="">
      <xdr:nvSpPr>
        <xdr:cNvPr id="484" name="フローチャート: 判断 483">
          <a:extLst>
            <a:ext uri="{FF2B5EF4-FFF2-40B4-BE49-F238E27FC236}">
              <a16:creationId xmlns:a16="http://schemas.microsoft.com/office/drawing/2014/main" id="{01624669-9A32-4285-BF1B-B5F826320D8E}"/>
            </a:ext>
          </a:extLst>
        </xdr:cNvPr>
        <xdr:cNvSpPr/>
      </xdr:nvSpPr>
      <xdr:spPr>
        <a:xfrm>
          <a:off x="21272500" y="61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149301</xdr:rowOff>
    </xdr:from>
    <xdr:to>
      <xdr:col>107</xdr:col>
      <xdr:colOff>101600</xdr:colOff>
      <xdr:row>40</xdr:row>
      <xdr:rowOff>79451</xdr:rowOff>
    </xdr:to>
    <xdr:sp macro="" textlink="">
      <xdr:nvSpPr>
        <xdr:cNvPr id="485" name="フローチャート: 判断 484">
          <a:extLst>
            <a:ext uri="{FF2B5EF4-FFF2-40B4-BE49-F238E27FC236}">
              <a16:creationId xmlns:a16="http://schemas.microsoft.com/office/drawing/2014/main" id="{CABFC8D8-6795-4451-9827-BDBCE97BEC42}"/>
            </a:ext>
          </a:extLst>
        </xdr:cNvPr>
        <xdr:cNvSpPr/>
      </xdr:nvSpPr>
      <xdr:spPr>
        <a:xfrm>
          <a:off x="20383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486" name="フローチャート: 判断 485">
          <a:extLst>
            <a:ext uri="{FF2B5EF4-FFF2-40B4-BE49-F238E27FC236}">
              <a16:creationId xmlns:a16="http://schemas.microsoft.com/office/drawing/2014/main" id="{BE1EB646-9A2A-4EB1-A098-08DAF8B694BE}"/>
            </a:ext>
          </a:extLst>
        </xdr:cNvPr>
        <xdr:cNvSpPr/>
      </xdr:nvSpPr>
      <xdr:spPr>
        <a:xfrm>
          <a:off x="19494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115468</xdr:rowOff>
    </xdr:from>
    <xdr:to>
      <xdr:col>98</xdr:col>
      <xdr:colOff>38100</xdr:colOff>
      <xdr:row>40</xdr:row>
      <xdr:rowOff>45618</xdr:rowOff>
    </xdr:to>
    <xdr:sp macro="" textlink="">
      <xdr:nvSpPr>
        <xdr:cNvPr id="487" name="フローチャート: 判断 486">
          <a:extLst>
            <a:ext uri="{FF2B5EF4-FFF2-40B4-BE49-F238E27FC236}">
              <a16:creationId xmlns:a16="http://schemas.microsoft.com/office/drawing/2014/main" id="{EBBEA80E-A582-4B17-8F83-719AA1D4F480}"/>
            </a:ext>
          </a:extLst>
        </xdr:cNvPr>
        <xdr:cNvSpPr/>
      </xdr:nvSpPr>
      <xdr:spPr>
        <a:xfrm>
          <a:off x="18605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C9F7E071-CBC9-4063-AF59-1A2FFEDF9B0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3915830C-64D7-4697-83F5-4116DBBBC1D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5347DFE1-BE2C-43A2-980E-70EBB984455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148B82E-33FF-4447-A4BE-1D06A06F5A3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7E29368C-D5F4-4064-B9C6-B463C527A67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131013</xdr:rowOff>
    </xdr:from>
    <xdr:to>
      <xdr:col>116</xdr:col>
      <xdr:colOff>114300</xdr:colOff>
      <xdr:row>40</xdr:row>
      <xdr:rowOff>61163</xdr:rowOff>
    </xdr:to>
    <xdr:sp macro="" textlink="">
      <xdr:nvSpPr>
        <xdr:cNvPr id="493" name="楕円 492">
          <a:extLst>
            <a:ext uri="{FF2B5EF4-FFF2-40B4-BE49-F238E27FC236}">
              <a16:creationId xmlns:a16="http://schemas.microsoft.com/office/drawing/2014/main" id="{A7A3570F-C1E4-4257-AB26-3A20672E9D07}"/>
            </a:ext>
          </a:extLst>
        </xdr:cNvPr>
        <xdr:cNvSpPr/>
      </xdr:nvSpPr>
      <xdr:spPr>
        <a:xfrm>
          <a:off x="22110700" y="681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109440</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BE6284FC-741E-4952-8D27-59FBB1C75AA6}"/>
            </a:ext>
          </a:extLst>
        </xdr:cNvPr>
        <xdr:cNvSpPr txBox="1"/>
      </xdr:nvSpPr>
      <xdr:spPr>
        <a:xfrm>
          <a:off x="22199600" y="679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140157</xdr:rowOff>
    </xdr:from>
    <xdr:to>
      <xdr:col>112</xdr:col>
      <xdr:colOff>38100</xdr:colOff>
      <xdr:row>40</xdr:row>
      <xdr:rowOff>70307</xdr:rowOff>
    </xdr:to>
    <xdr:sp macro="" textlink="">
      <xdr:nvSpPr>
        <xdr:cNvPr id="495" name="楕円 494">
          <a:extLst>
            <a:ext uri="{FF2B5EF4-FFF2-40B4-BE49-F238E27FC236}">
              <a16:creationId xmlns:a16="http://schemas.microsoft.com/office/drawing/2014/main" id="{204F4EDE-17BF-4084-BBBA-1080EEA40A96}"/>
            </a:ext>
          </a:extLst>
        </xdr:cNvPr>
        <xdr:cNvSpPr/>
      </xdr:nvSpPr>
      <xdr:spPr>
        <a:xfrm>
          <a:off x="21272500" y="682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10363</xdr:rowOff>
    </xdr:from>
    <xdr:to>
      <xdr:col>116</xdr:col>
      <xdr:colOff>63500</xdr:colOff>
      <xdr:row>40</xdr:row>
      <xdr:rowOff>19507</xdr:rowOff>
    </xdr:to>
    <xdr:cxnSp macro="">
      <xdr:nvCxnSpPr>
        <xdr:cNvPr id="496" name="直線コネクタ 495">
          <a:extLst>
            <a:ext uri="{FF2B5EF4-FFF2-40B4-BE49-F238E27FC236}">
              <a16:creationId xmlns:a16="http://schemas.microsoft.com/office/drawing/2014/main" id="{0618171A-D1D5-4ED4-8AEC-0944CCA11874}"/>
            </a:ext>
          </a:extLst>
        </xdr:cNvPr>
        <xdr:cNvCxnSpPr/>
      </xdr:nvCxnSpPr>
      <xdr:spPr>
        <a:xfrm flipV="1">
          <a:off x="21323300" y="6868363"/>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146558</xdr:rowOff>
    </xdr:from>
    <xdr:to>
      <xdr:col>107</xdr:col>
      <xdr:colOff>101600</xdr:colOff>
      <xdr:row>40</xdr:row>
      <xdr:rowOff>76708</xdr:rowOff>
    </xdr:to>
    <xdr:sp macro="" textlink="">
      <xdr:nvSpPr>
        <xdr:cNvPr id="497" name="楕円 496">
          <a:extLst>
            <a:ext uri="{FF2B5EF4-FFF2-40B4-BE49-F238E27FC236}">
              <a16:creationId xmlns:a16="http://schemas.microsoft.com/office/drawing/2014/main" id="{F96C431C-0BE1-41BF-B100-6E95067647B6}"/>
            </a:ext>
          </a:extLst>
        </xdr:cNvPr>
        <xdr:cNvSpPr/>
      </xdr:nvSpPr>
      <xdr:spPr>
        <a:xfrm>
          <a:off x="20383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19507</xdr:rowOff>
    </xdr:from>
    <xdr:to>
      <xdr:col>111</xdr:col>
      <xdr:colOff>177800</xdr:colOff>
      <xdr:row>40</xdr:row>
      <xdr:rowOff>25908</xdr:rowOff>
    </xdr:to>
    <xdr:cxnSp macro="">
      <xdr:nvCxnSpPr>
        <xdr:cNvPr id="498" name="直線コネクタ 497">
          <a:extLst>
            <a:ext uri="{FF2B5EF4-FFF2-40B4-BE49-F238E27FC236}">
              <a16:creationId xmlns:a16="http://schemas.microsoft.com/office/drawing/2014/main" id="{40C39D8D-9C9F-4FEA-BE4B-B96D3916484E}"/>
            </a:ext>
          </a:extLst>
        </xdr:cNvPr>
        <xdr:cNvCxnSpPr/>
      </xdr:nvCxnSpPr>
      <xdr:spPr>
        <a:xfrm flipV="1">
          <a:off x="20434300" y="6877507"/>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134671</xdr:rowOff>
    </xdr:from>
    <xdr:to>
      <xdr:col>102</xdr:col>
      <xdr:colOff>165100</xdr:colOff>
      <xdr:row>40</xdr:row>
      <xdr:rowOff>64821</xdr:rowOff>
    </xdr:to>
    <xdr:sp macro="" textlink="">
      <xdr:nvSpPr>
        <xdr:cNvPr id="499" name="楕円 498">
          <a:extLst>
            <a:ext uri="{FF2B5EF4-FFF2-40B4-BE49-F238E27FC236}">
              <a16:creationId xmlns:a16="http://schemas.microsoft.com/office/drawing/2014/main" id="{6D2DD23C-2A90-4CA0-BB38-6108FDC588F9}"/>
            </a:ext>
          </a:extLst>
        </xdr:cNvPr>
        <xdr:cNvSpPr/>
      </xdr:nvSpPr>
      <xdr:spPr>
        <a:xfrm>
          <a:off x="19494500" y="682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14021</xdr:rowOff>
    </xdr:from>
    <xdr:to>
      <xdr:col>107</xdr:col>
      <xdr:colOff>50800</xdr:colOff>
      <xdr:row>40</xdr:row>
      <xdr:rowOff>25908</xdr:rowOff>
    </xdr:to>
    <xdr:cxnSp macro="">
      <xdr:nvCxnSpPr>
        <xdr:cNvPr id="500" name="直線コネクタ 499">
          <a:extLst>
            <a:ext uri="{FF2B5EF4-FFF2-40B4-BE49-F238E27FC236}">
              <a16:creationId xmlns:a16="http://schemas.microsoft.com/office/drawing/2014/main" id="{00FCE276-16D5-4CFA-8BBE-8CAEE465FA55}"/>
            </a:ext>
          </a:extLst>
        </xdr:cNvPr>
        <xdr:cNvCxnSpPr/>
      </xdr:nvCxnSpPr>
      <xdr:spPr>
        <a:xfrm>
          <a:off x="19545300" y="6872021"/>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143814</xdr:rowOff>
    </xdr:from>
    <xdr:to>
      <xdr:col>98</xdr:col>
      <xdr:colOff>38100</xdr:colOff>
      <xdr:row>40</xdr:row>
      <xdr:rowOff>73964</xdr:rowOff>
    </xdr:to>
    <xdr:sp macro="" textlink="">
      <xdr:nvSpPr>
        <xdr:cNvPr id="501" name="楕円 500">
          <a:extLst>
            <a:ext uri="{FF2B5EF4-FFF2-40B4-BE49-F238E27FC236}">
              <a16:creationId xmlns:a16="http://schemas.microsoft.com/office/drawing/2014/main" id="{77DE4DD0-2B68-41EB-903C-245C7778BF90}"/>
            </a:ext>
          </a:extLst>
        </xdr:cNvPr>
        <xdr:cNvSpPr/>
      </xdr:nvSpPr>
      <xdr:spPr>
        <a:xfrm>
          <a:off x="18605500" y="683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14021</xdr:rowOff>
    </xdr:from>
    <xdr:to>
      <xdr:col>102</xdr:col>
      <xdr:colOff>114300</xdr:colOff>
      <xdr:row>40</xdr:row>
      <xdr:rowOff>23164</xdr:rowOff>
    </xdr:to>
    <xdr:cxnSp macro="">
      <xdr:nvCxnSpPr>
        <xdr:cNvPr id="502" name="直線コネクタ 501">
          <a:extLst>
            <a:ext uri="{FF2B5EF4-FFF2-40B4-BE49-F238E27FC236}">
              <a16:creationId xmlns:a16="http://schemas.microsoft.com/office/drawing/2014/main" id="{44D376F5-575F-4952-84F8-B9DE7EC3C684}"/>
            </a:ext>
          </a:extLst>
        </xdr:cNvPr>
        <xdr:cNvCxnSpPr/>
      </xdr:nvCxnSpPr>
      <xdr:spPr>
        <a:xfrm flipV="1">
          <a:off x="18656300" y="687202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34</xdr:row>
      <xdr:rowOff>115181</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ADADFFF7-6066-4A0A-AD28-9727A8F99D2F}"/>
            </a:ext>
          </a:extLst>
        </xdr:cNvPr>
        <xdr:cNvSpPr txBox="1"/>
      </xdr:nvSpPr>
      <xdr:spPr>
        <a:xfrm>
          <a:off x="21075727" y="59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70578</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B33D706A-5944-4BA8-8C0D-AC2C75C6421A}"/>
            </a:ext>
          </a:extLst>
        </xdr:cNvPr>
        <xdr:cNvSpPr txBox="1"/>
      </xdr:nvSpPr>
      <xdr:spPr>
        <a:xfrm>
          <a:off x="20199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66718</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7C2FDD3A-9969-45DD-9EB1-C0AE7171E431}"/>
            </a:ext>
          </a:extLst>
        </xdr:cNvPr>
        <xdr:cNvSpPr txBox="1"/>
      </xdr:nvSpPr>
      <xdr:spPr>
        <a:xfrm>
          <a:off x="19310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62145</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70CD65F3-F40B-4EF3-9832-DCFF46C998A2}"/>
            </a:ext>
          </a:extLst>
        </xdr:cNvPr>
        <xdr:cNvSpPr txBox="1"/>
      </xdr:nvSpPr>
      <xdr:spPr>
        <a:xfrm>
          <a:off x="18421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61434</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02330DB3-F887-4BFF-87DF-024FC5CED06F}"/>
            </a:ext>
          </a:extLst>
        </xdr:cNvPr>
        <xdr:cNvSpPr txBox="1"/>
      </xdr:nvSpPr>
      <xdr:spPr>
        <a:xfrm>
          <a:off x="21075727" y="691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93235</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68DC2C8C-8099-4A3B-98BB-AD2C8297A06A}"/>
            </a:ext>
          </a:extLst>
        </xdr:cNvPr>
        <xdr:cNvSpPr txBox="1"/>
      </xdr:nvSpPr>
      <xdr:spPr>
        <a:xfrm>
          <a:off x="201994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55948</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BF0EE430-5460-4F4C-85F1-C94CBDBCECF5}"/>
            </a:ext>
          </a:extLst>
        </xdr:cNvPr>
        <xdr:cNvSpPr txBox="1"/>
      </xdr:nvSpPr>
      <xdr:spPr>
        <a:xfrm>
          <a:off x="19310427" y="691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65091</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824C25E1-B5D7-4E2A-9045-F9B01103373E}"/>
            </a:ext>
          </a:extLst>
        </xdr:cNvPr>
        <xdr:cNvSpPr txBox="1"/>
      </xdr:nvSpPr>
      <xdr:spPr>
        <a:xfrm>
          <a:off x="18421427" y="6923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BEC5A116-C9F9-48B3-989B-50CA343A112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7B8FB7EE-9740-4A46-B22B-E0286ABF564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60AB83F1-ED02-4280-A61F-CC416A16779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BFD45984-CADE-4D43-85E0-58CC9C80CB8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3029B0AE-A35A-4585-A3CA-701B737B7E7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D7E201E9-9C22-4A9F-8D59-4881BAAFC15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38BCFA83-E190-4F26-AD92-F56CD808F0A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296A7686-F13C-409D-9598-3AB51E3FA20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4C9D0B9E-B347-43AB-8798-274C2018473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D432BC81-05B8-48E2-AA51-9C31C89CB52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75EE044E-40D1-4C73-9BB3-87C01431D3A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55465A8D-FAC3-4AC6-8309-914361560E8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76AFB868-4A9A-4B5D-BA87-FE967B9E21C8}"/>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E39BEF5F-27CD-4B0C-A4F9-3D52814E4E1B}"/>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308C7752-864A-4677-A756-BCDEF2AF097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2790988B-5653-4A3F-9861-7C984097AA4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C0493031-856D-437F-952D-D8541D80B6A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2B00FEE0-10E0-4FEA-AB81-7BC3682E23C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85E94F8B-4C7E-4B45-BFEF-FF4A9A7C3A0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B8B8CA01-2591-4E91-A266-0954E3347CD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B0D6AA0B-C01D-4A6B-A21E-2F5FD4A75BEA}"/>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BE229F41-3A8F-49B8-A299-0CD0B4E0B11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F584857E-AF9B-4B11-B789-CFE948B8B83F}"/>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D9BA0CCB-B54E-4C01-BCD7-BB187178579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535" name="直線コネクタ 534">
          <a:extLst>
            <a:ext uri="{FF2B5EF4-FFF2-40B4-BE49-F238E27FC236}">
              <a16:creationId xmlns:a16="http://schemas.microsoft.com/office/drawing/2014/main" id="{DE194266-1B03-40C8-BFCA-6EA325AA7F63}"/>
            </a:ext>
          </a:extLst>
        </xdr:cNvPr>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832C155F-5ED8-4045-89E1-98C724B5EFCF}"/>
            </a:ext>
          </a:extLst>
        </xdr:cNvPr>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537" name="直線コネクタ 536">
          <a:extLst>
            <a:ext uri="{FF2B5EF4-FFF2-40B4-BE49-F238E27FC236}">
              <a16:creationId xmlns:a16="http://schemas.microsoft.com/office/drawing/2014/main" id="{4E5135BD-AE61-4314-9F53-B2A0B9F97B6A}"/>
            </a:ext>
          </a:extLst>
        </xdr:cNvPr>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EF960807-EDA9-4261-AF74-BA93566A9BD3}"/>
            </a:ext>
          </a:extLst>
        </xdr:cNvPr>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539" name="直線コネクタ 538">
          <a:extLst>
            <a:ext uri="{FF2B5EF4-FFF2-40B4-BE49-F238E27FC236}">
              <a16:creationId xmlns:a16="http://schemas.microsoft.com/office/drawing/2014/main" id="{BC7E6526-9C29-4479-B167-0A03EC40E56E}"/>
            </a:ext>
          </a:extLst>
        </xdr:cNvPr>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FF4D8A0C-B01B-4029-8BB5-89AEDFDE2181}"/>
            </a:ext>
          </a:extLst>
        </xdr:cNvPr>
        <xdr:cNvSpPr txBox="1"/>
      </xdr:nvSpPr>
      <xdr:spPr>
        <a:xfrm>
          <a:off x="16357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41" name="フローチャート: 判断 540">
          <a:extLst>
            <a:ext uri="{FF2B5EF4-FFF2-40B4-BE49-F238E27FC236}">
              <a16:creationId xmlns:a16="http://schemas.microsoft.com/office/drawing/2014/main" id="{FF26D9CF-2A68-4E5D-8945-F8EBA486BBD4}"/>
            </a:ext>
          </a:extLst>
        </xdr:cNvPr>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542" name="フローチャート: 判断 541">
          <a:extLst>
            <a:ext uri="{FF2B5EF4-FFF2-40B4-BE49-F238E27FC236}">
              <a16:creationId xmlns:a16="http://schemas.microsoft.com/office/drawing/2014/main" id="{106FFD0F-1F6F-4A15-A851-FDC773C8DFD4}"/>
            </a:ext>
          </a:extLst>
        </xdr:cNvPr>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543" name="フローチャート: 判断 542">
          <a:extLst>
            <a:ext uri="{FF2B5EF4-FFF2-40B4-BE49-F238E27FC236}">
              <a16:creationId xmlns:a16="http://schemas.microsoft.com/office/drawing/2014/main" id="{52ABBF98-5AA6-452C-A76D-0C1D4A73FF74}"/>
            </a:ext>
          </a:extLst>
        </xdr:cNvPr>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544" name="フローチャート: 判断 543">
          <a:extLst>
            <a:ext uri="{FF2B5EF4-FFF2-40B4-BE49-F238E27FC236}">
              <a16:creationId xmlns:a16="http://schemas.microsoft.com/office/drawing/2014/main" id="{4DE96061-7425-42FB-8A9D-210D1604B2B7}"/>
            </a:ext>
          </a:extLst>
        </xdr:cNvPr>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545" name="フローチャート: 判断 544">
          <a:extLst>
            <a:ext uri="{FF2B5EF4-FFF2-40B4-BE49-F238E27FC236}">
              <a16:creationId xmlns:a16="http://schemas.microsoft.com/office/drawing/2014/main" id="{3CD8F5AD-F196-483F-9C74-332E9CDF92A0}"/>
            </a:ext>
          </a:extLst>
        </xdr:cNvPr>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61064C27-4B92-46F3-9EBB-1F30C51C458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3C830334-BC2A-453D-B5B4-00482AEA144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BE9D9997-8235-4E81-819D-EA46C1D6347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5386D794-4B65-4EF4-A146-832B2B9CB0B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BDB491C6-9FDE-4C56-BE84-34AD9C3FBB6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25400</xdr:rowOff>
    </xdr:from>
    <xdr:to>
      <xdr:col>85</xdr:col>
      <xdr:colOff>177800</xdr:colOff>
      <xdr:row>61</xdr:row>
      <xdr:rowOff>127000</xdr:rowOff>
    </xdr:to>
    <xdr:sp macro="" textlink="">
      <xdr:nvSpPr>
        <xdr:cNvPr id="551" name="楕円 550">
          <a:extLst>
            <a:ext uri="{FF2B5EF4-FFF2-40B4-BE49-F238E27FC236}">
              <a16:creationId xmlns:a16="http://schemas.microsoft.com/office/drawing/2014/main" id="{3452FDDF-F44F-4192-A43D-50DCC21622C9}"/>
            </a:ext>
          </a:extLst>
        </xdr:cNvPr>
        <xdr:cNvSpPr/>
      </xdr:nvSpPr>
      <xdr:spPr>
        <a:xfrm>
          <a:off x="162687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3827</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A27BE94C-CE40-4C58-8A6B-2306100DFD75}"/>
            </a:ext>
          </a:extLst>
        </xdr:cNvPr>
        <xdr:cNvSpPr txBox="1"/>
      </xdr:nvSpPr>
      <xdr:spPr>
        <a:xfrm>
          <a:off x="16357600"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4445</xdr:rowOff>
    </xdr:from>
    <xdr:to>
      <xdr:col>81</xdr:col>
      <xdr:colOff>101600</xdr:colOff>
      <xdr:row>61</xdr:row>
      <xdr:rowOff>106045</xdr:rowOff>
    </xdr:to>
    <xdr:sp macro="" textlink="">
      <xdr:nvSpPr>
        <xdr:cNvPr id="553" name="楕円 552">
          <a:extLst>
            <a:ext uri="{FF2B5EF4-FFF2-40B4-BE49-F238E27FC236}">
              <a16:creationId xmlns:a16="http://schemas.microsoft.com/office/drawing/2014/main" id="{08D66A12-53D8-4773-8E38-AE3D764E554F}"/>
            </a:ext>
          </a:extLst>
        </xdr:cNvPr>
        <xdr:cNvSpPr/>
      </xdr:nvSpPr>
      <xdr:spPr>
        <a:xfrm>
          <a:off x="15430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55245</xdr:rowOff>
    </xdr:from>
    <xdr:to>
      <xdr:col>85</xdr:col>
      <xdr:colOff>127000</xdr:colOff>
      <xdr:row>61</xdr:row>
      <xdr:rowOff>76200</xdr:rowOff>
    </xdr:to>
    <xdr:cxnSp macro="">
      <xdr:nvCxnSpPr>
        <xdr:cNvPr id="554" name="直線コネクタ 553">
          <a:extLst>
            <a:ext uri="{FF2B5EF4-FFF2-40B4-BE49-F238E27FC236}">
              <a16:creationId xmlns:a16="http://schemas.microsoft.com/office/drawing/2014/main" id="{8173BE55-C0C4-40B0-96F0-287BE917F6F9}"/>
            </a:ext>
          </a:extLst>
        </xdr:cNvPr>
        <xdr:cNvCxnSpPr/>
      </xdr:nvCxnSpPr>
      <xdr:spPr>
        <a:xfrm>
          <a:off x="15481300" y="1051369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128270</xdr:rowOff>
    </xdr:from>
    <xdr:to>
      <xdr:col>76</xdr:col>
      <xdr:colOff>165100</xdr:colOff>
      <xdr:row>61</xdr:row>
      <xdr:rowOff>58420</xdr:rowOff>
    </xdr:to>
    <xdr:sp macro="" textlink="">
      <xdr:nvSpPr>
        <xdr:cNvPr id="555" name="楕円 554">
          <a:extLst>
            <a:ext uri="{FF2B5EF4-FFF2-40B4-BE49-F238E27FC236}">
              <a16:creationId xmlns:a16="http://schemas.microsoft.com/office/drawing/2014/main" id="{D54796E8-C6F1-437C-9D12-581688E3A0E7}"/>
            </a:ext>
          </a:extLst>
        </xdr:cNvPr>
        <xdr:cNvSpPr/>
      </xdr:nvSpPr>
      <xdr:spPr>
        <a:xfrm>
          <a:off x="14541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7620</xdr:rowOff>
    </xdr:from>
    <xdr:to>
      <xdr:col>81</xdr:col>
      <xdr:colOff>50800</xdr:colOff>
      <xdr:row>61</xdr:row>
      <xdr:rowOff>55245</xdr:rowOff>
    </xdr:to>
    <xdr:cxnSp macro="">
      <xdr:nvCxnSpPr>
        <xdr:cNvPr id="556" name="直線コネクタ 555">
          <a:extLst>
            <a:ext uri="{FF2B5EF4-FFF2-40B4-BE49-F238E27FC236}">
              <a16:creationId xmlns:a16="http://schemas.microsoft.com/office/drawing/2014/main" id="{8C03C179-213F-4DCB-A2ED-AF9A0D162A42}"/>
            </a:ext>
          </a:extLst>
        </xdr:cNvPr>
        <xdr:cNvCxnSpPr/>
      </xdr:nvCxnSpPr>
      <xdr:spPr>
        <a:xfrm>
          <a:off x="14592300" y="1046607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73025</xdr:rowOff>
    </xdr:from>
    <xdr:to>
      <xdr:col>72</xdr:col>
      <xdr:colOff>38100</xdr:colOff>
      <xdr:row>61</xdr:row>
      <xdr:rowOff>3175</xdr:rowOff>
    </xdr:to>
    <xdr:sp macro="" textlink="">
      <xdr:nvSpPr>
        <xdr:cNvPr id="557" name="楕円 556">
          <a:extLst>
            <a:ext uri="{FF2B5EF4-FFF2-40B4-BE49-F238E27FC236}">
              <a16:creationId xmlns:a16="http://schemas.microsoft.com/office/drawing/2014/main" id="{3320FBD1-0318-4873-8C77-F5BC44B81A71}"/>
            </a:ext>
          </a:extLst>
        </xdr:cNvPr>
        <xdr:cNvSpPr/>
      </xdr:nvSpPr>
      <xdr:spPr>
        <a:xfrm>
          <a:off x="136525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123825</xdr:rowOff>
    </xdr:from>
    <xdr:to>
      <xdr:col>76</xdr:col>
      <xdr:colOff>114300</xdr:colOff>
      <xdr:row>61</xdr:row>
      <xdr:rowOff>7620</xdr:rowOff>
    </xdr:to>
    <xdr:cxnSp macro="">
      <xdr:nvCxnSpPr>
        <xdr:cNvPr id="558" name="直線コネクタ 557">
          <a:extLst>
            <a:ext uri="{FF2B5EF4-FFF2-40B4-BE49-F238E27FC236}">
              <a16:creationId xmlns:a16="http://schemas.microsoft.com/office/drawing/2014/main" id="{9B1B78FF-4868-4D26-AEFB-5DFF47C5702B}"/>
            </a:ext>
          </a:extLst>
        </xdr:cNvPr>
        <xdr:cNvCxnSpPr/>
      </xdr:nvCxnSpPr>
      <xdr:spPr>
        <a:xfrm>
          <a:off x="13703300" y="1041082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8255</xdr:rowOff>
    </xdr:from>
    <xdr:to>
      <xdr:col>67</xdr:col>
      <xdr:colOff>101600</xdr:colOff>
      <xdr:row>60</xdr:row>
      <xdr:rowOff>109855</xdr:rowOff>
    </xdr:to>
    <xdr:sp macro="" textlink="">
      <xdr:nvSpPr>
        <xdr:cNvPr id="559" name="楕円 558">
          <a:extLst>
            <a:ext uri="{FF2B5EF4-FFF2-40B4-BE49-F238E27FC236}">
              <a16:creationId xmlns:a16="http://schemas.microsoft.com/office/drawing/2014/main" id="{6036BD5D-E499-4210-95C0-2A2C402FEFB4}"/>
            </a:ext>
          </a:extLst>
        </xdr:cNvPr>
        <xdr:cNvSpPr/>
      </xdr:nvSpPr>
      <xdr:spPr>
        <a:xfrm>
          <a:off x="12763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59055</xdr:rowOff>
    </xdr:from>
    <xdr:to>
      <xdr:col>71</xdr:col>
      <xdr:colOff>177800</xdr:colOff>
      <xdr:row>60</xdr:row>
      <xdr:rowOff>123825</xdr:rowOff>
    </xdr:to>
    <xdr:cxnSp macro="">
      <xdr:nvCxnSpPr>
        <xdr:cNvPr id="560" name="直線コネクタ 559">
          <a:extLst>
            <a:ext uri="{FF2B5EF4-FFF2-40B4-BE49-F238E27FC236}">
              <a16:creationId xmlns:a16="http://schemas.microsoft.com/office/drawing/2014/main" id="{38942463-3C22-419C-8DB4-18EF1D7FA6EA}"/>
            </a:ext>
          </a:extLst>
        </xdr:cNvPr>
        <xdr:cNvCxnSpPr/>
      </xdr:nvCxnSpPr>
      <xdr:spPr>
        <a:xfrm>
          <a:off x="12814300" y="1034605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48277</xdr:rowOff>
    </xdr:from>
    <xdr:ext cx="405111" cy="259045"/>
    <xdr:sp macro="" textlink="">
      <xdr:nvSpPr>
        <xdr:cNvPr id="561" name="n_1aveValue【学校施設】&#10;有形固定資産減価償却率">
          <a:extLst>
            <a:ext uri="{FF2B5EF4-FFF2-40B4-BE49-F238E27FC236}">
              <a16:creationId xmlns:a16="http://schemas.microsoft.com/office/drawing/2014/main" id="{1DE3AB42-9769-4FFE-9250-D0F003AFD830}"/>
            </a:ext>
          </a:extLst>
        </xdr:cNvPr>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23512</xdr:rowOff>
    </xdr:from>
    <xdr:ext cx="405111" cy="259045"/>
    <xdr:sp macro="" textlink="">
      <xdr:nvSpPr>
        <xdr:cNvPr id="562" name="n_2aveValue【学校施設】&#10;有形固定資産減価償却率">
          <a:extLst>
            <a:ext uri="{FF2B5EF4-FFF2-40B4-BE49-F238E27FC236}">
              <a16:creationId xmlns:a16="http://schemas.microsoft.com/office/drawing/2014/main" id="{346BD284-A3EA-40A6-83C1-E1D1ED100003}"/>
            </a:ext>
          </a:extLst>
        </xdr:cNvPr>
        <xdr:cNvSpPr txBox="1"/>
      </xdr:nvSpPr>
      <xdr:spPr>
        <a:xfrm>
          <a:off x="14389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8272</xdr:rowOff>
    </xdr:from>
    <xdr:ext cx="405111" cy="259045"/>
    <xdr:sp macro="" textlink="">
      <xdr:nvSpPr>
        <xdr:cNvPr id="563" name="n_3aveValue【学校施設】&#10;有形固定資産減価償却率">
          <a:extLst>
            <a:ext uri="{FF2B5EF4-FFF2-40B4-BE49-F238E27FC236}">
              <a16:creationId xmlns:a16="http://schemas.microsoft.com/office/drawing/2014/main" id="{2B0422DB-830C-46D3-8DAD-913AF36803CD}"/>
            </a:ext>
          </a:extLst>
        </xdr:cNvPr>
        <xdr:cNvSpPr txBox="1"/>
      </xdr:nvSpPr>
      <xdr:spPr>
        <a:xfrm>
          <a:off x="13500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160672</xdr:rowOff>
    </xdr:from>
    <xdr:ext cx="405111" cy="259045"/>
    <xdr:sp macro="" textlink="">
      <xdr:nvSpPr>
        <xdr:cNvPr id="564" name="n_4aveValue【学校施設】&#10;有形固定資産減価償却率">
          <a:extLst>
            <a:ext uri="{FF2B5EF4-FFF2-40B4-BE49-F238E27FC236}">
              <a16:creationId xmlns:a16="http://schemas.microsoft.com/office/drawing/2014/main" id="{44FA73C3-FEF0-4993-9936-76E962E3E637}"/>
            </a:ext>
          </a:extLst>
        </xdr:cNvPr>
        <xdr:cNvSpPr txBox="1"/>
      </xdr:nvSpPr>
      <xdr:spPr>
        <a:xfrm>
          <a:off x="12611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97172</xdr:rowOff>
    </xdr:from>
    <xdr:ext cx="405111" cy="259045"/>
    <xdr:sp macro="" textlink="">
      <xdr:nvSpPr>
        <xdr:cNvPr id="565" name="n_1mainValue【学校施設】&#10;有形固定資産減価償却率">
          <a:extLst>
            <a:ext uri="{FF2B5EF4-FFF2-40B4-BE49-F238E27FC236}">
              <a16:creationId xmlns:a16="http://schemas.microsoft.com/office/drawing/2014/main" id="{ED0049C3-3F93-4169-A6D7-6E5D7540F8FE}"/>
            </a:ext>
          </a:extLst>
        </xdr:cNvPr>
        <xdr:cNvSpPr txBox="1"/>
      </xdr:nvSpPr>
      <xdr:spPr>
        <a:xfrm>
          <a:off x="15266044"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49547</xdr:rowOff>
    </xdr:from>
    <xdr:ext cx="405111" cy="259045"/>
    <xdr:sp macro="" textlink="">
      <xdr:nvSpPr>
        <xdr:cNvPr id="566" name="n_2mainValue【学校施設】&#10;有形固定資産減価償却率">
          <a:extLst>
            <a:ext uri="{FF2B5EF4-FFF2-40B4-BE49-F238E27FC236}">
              <a16:creationId xmlns:a16="http://schemas.microsoft.com/office/drawing/2014/main" id="{4BE6A0A5-15F2-48F1-A449-9B68C6CE429D}"/>
            </a:ext>
          </a:extLst>
        </xdr:cNvPr>
        <xdr:cNvSpPr txBox="1"/>
      </xdr:nvSpPr>
      <xdr:spPr>
        <a:xfrm>
          <a:off x="14389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165752</xdr:rowOff>
    </xdr:from>
    <xdr:ext cx="405111" cy="259045"/>
    <xdr:sp macro="" textlink="">
      <xdr:nvSpPr>
        <xdr:cNvPr id="567" name="n_3mainValue【学校施設】&#10;有形固定資産減価償却率">
          <a:extLst>
            <a:ext uri="{FF2B5EF4-FFF2-40B4-BE49-F238E27FC236}">
              <a16:creationId xmlns:a16="http://schemas.microsoft.com/office/drawing/2014/main" id="{54077221-CCC7-432F-949C-CEFEB6FDE91E}"/>
            </a:ext>
          </a:extLst>
        </xdr:cNvPr>
        <xdr:cNvSpPr txBox="1"/>
      </xdr:nvSpPr>
      <xdr:spPr>
        <a:xfrm>
          <a:off x="135007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100982</xdr:rowOff>
    </xdr:from>
    <xdr:ext cx="405111" cy="259045"/>
    <xdr:sp macro="" textlink="">
      <xdr:nvSpPr>
        <xdr:cNvPr id="568" name="n_4mainValue【学校施設】&#10;有形固定資産減価償却率">
          <a:extLst>
            <a:ext uri="{FF2B5EF4-FFF2-40B4-BE49-F238E27FC236}">
              <a16:creationId xmlns:a16="http://schemas.microsoft.com/office/drawing/2014/main" id="{35413841-C8AF-4144-AC86-AE66A14CA89C}"/>
            </a:ext>
          </a:extLst>
        </xdr:cNvPr>
        <xdr:cNvSpPr txBox="1"/>
      </xdr:nvSpPr>
      <xdr:spPr>
        <a:xfrm>
          <a:off x="126117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4CD517EE-DA45-4601-B470-9972DE62FFA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79FCAE45-E3EC-45BD-A8D8-77F7D2991BB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52744021-C8C3-4FCE-9EAA-AD272A34F02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A36A617D-5B42-4774-B713-31E4B679F04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D1C2EA9A-C6A4-45E2-8901-BB0F6294D1A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6D774316-77D7-44BC-889B-E7225761025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CBE8815C-CA8C-4D64-A482-4EDB3F7C0B6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EACE219A-3F27-4CFD-8B7F-182DC11D110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039940AC-742C-4ED9-8627-A18BC9EDD6A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70A1ABD9-F8D3-4834-B0FC-7751B06E696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267EADE7-1B49-4745-A65F-15EF7ECC6DD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A53A3E8E-75D3-401E-BA81-87AD777EF03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1B93DD0D-1392-4AE2-8001-09D1A2D4D6E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D2F9693F-E6CE-423C-B748-908B40B1321E}"/>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45ED2E00-A545-4392-8288-05A4C4E8A69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a:extLst>
            <a:ext uri="{FF2B5EF4-FFF2-40B4-BE49-F238E27FC236}">
              <a16:creationId xmlns:a16="http://schemas.microsoft.com/office/drawing/2014/main" id="{20E3A6B1-371F-4A67-B8B5-EE3F671DB83C}"/>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6A775B16-D72C-4479-9750-485B44191FA7}"/>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a:extLst>
            <a:ext uri="{FF2B5EF4-FFF2-40B4-BE49-F238E27FC236}">
              <a16:creationId xmlns:a16="http://schemas.microsoft.com/office/drawing/2014/main" id="{87C6FCC5-88E0-461E-A4D0-A1F29F80E0DD}"/>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E85037CD-CBF8-4EB6-B984-55B759B0BD2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a:extLst>
            <a:ext uri="{FF2B5EF4-FFF2-40B4-BE49-F238E27FC236}">
              <a16:creationId xmlns:a16="http://schemas.microsoft.com/office/drawing/2014/main" id="{902C56E8-56CF-4C95-86E8-44E4D33CC629}"/>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4CF38E5D-EB97-4E5A-A2FA-9EA00F47DC6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4B627182-CA10-4BDF-9177-0AB092A78F66}"/>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5BB92632-A699-4EE7-9913-0EBF299D5AF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592" name="直線コネクタ 591">
          <a:extLst>
            <a:ext uri="{FF2B5EF4-FFF2-40B4-BE49-F238E27FC236}">
              <a16:creationId xmlns:a16="http://schemas.microsoft.com/office/drawing/2014/main" id="{72C38EAD-3275-437E-AFCB-F0C47541E656}"/>
            </a:ext>
          </a:extLst>
        </xdr:cNvPr>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593" name="【学校施設】&#10;一人当たり面積最小値テキスト">
          <a:extLst>
            <a:ext uri="{FF2B5EF4-FFF2-40B4-BE49-F238E27FC236}">
              <a16:creationId xmlns:a16="http://schemas.microsoft.com/office/drawing/2014/main" id="{3C30F5F5-9324-49B3-9F86-7C9DB8DC6150}"/>
            </a:ext>
          </a:extLst>
        </xdr:cNvPr>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594" name="直線コネクタ 593">
          <a:extLst>
            <a:ext uri="{FF2B5EF4-FFF2-40B4-BE49-F238E27FC236}">
              <a16:creationId xmlns:a16="http://schemas.microsoft.com/office/drawing/2014/main" id="{3207A3CD-D6AD-42FD-9D92-9F39C6072FC6}"/>
            </a:ext>
          </a:extLst>
        </xdr:cNvPr>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595" name="【学校施設】&#10;一人当たり面積最大値テキスト">
          <a:extLst>
            <a:ext uri="{FF2B5EF4-FFF2-40B4-BE49-F238E27FC236}">
              <a16:creationId xmlns:a16="http://schemas.microsoft.com/office/drawing/2014/main" id="{5AA73905-35C7-4552-84E6-0A1F479FBC7B}"/>
            </a:ext>
          </a:extLst>
        </xdr:cNvPr>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596" name="直線コネクタ 595">
          <a:extLst>
            <a:ext uri="{FF2B5EF4-FFF2-40B4-BE49-F238E27FC236}">
              <a16:creationId xmlns:a16="http://schemas.microsoft.com/office/drawing/2014/main" id="{4705E0AB-A698-4890-985B-202259CE9C30}"/>
            </a:ext>
          </a:extLst>
        </xdr:cNvPr>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84218</xdr:rowOff>
    </xdr:from>
    <xdr:ext cx="469744" cy="259045"/>
    <xdr:sp macro="" textlink="">
      <xdr:nvSpPr>
        <xdr:cNvPr id="597" name="【学校施設】&#10;一人当たり面積平均値テキスト">
          <a:extLst>
            <a:ext uri="{FF2B5EF4-FFF2-40B4-BE49-F238E27FC236}">
              <a16:creationId xmlns:a16="http://schemas.microsoft.com/office/drawing/2014/main" id="{B0187845-061A-485A-A0FA-E49FCEA87302}"/>
            </a:ext>
          </a:extLst>
        </xdr:cNvPr>
        <xdr:cNvSpPr txBox="1"/>
      </xdr:nvSpPr>
      <xdr:spPr>
        <a:xfrm>
          <a:off x="22199600" y="10714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598" name="フローチャート: 判断 597">
          <a:extLst>
            <a:ext uri="{FF2B5EF4-FFF2-40B4-BE49-F238E27FC236}">
              <a16:creationId xmlns:a16="http://schemas.microsoft.com/office/drawing/2014/main" id="{1F52F560-389C-4BE6-8F7D-F4164F5F2F43}"/>
            </a:ext>
          </a:extLst>
        </xdr:cNvPr>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599" name="フローチャート: 判断 598">
          <a:extLst>
            <a:ext uri="{FF2B5EF4-FFF2-40B4-BE49-F238E27FC236}">
              <a16:creationId xmlns:a16="http://schemas.microsoft.com/office/drawing/2014/main" id="{9A7F2829-53F6-44E3-BEF8-4CA55C38798E}"/>
            </a:ext>
          </a:extLst>
        </xdr:cNvPr>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600" name="フローチャート: 判断 599">
          <a:extLst>
            <a:ext uri="{FF2B5EF4-FFF2-40B4-BE49-F238E27FC236}">
              <a16:creationId xmlns:a16="http://schemas.microsoft.com/office/drawing/2014/main" id="{35F19010-1950-4156-95A0-1F3F842207BB}"/>
            </a:ext>
          </a:extLst>
        </xdr:cNvPr>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601" name="フローチャート: 判断 600">
          <a:extLst>
            <a:ext uri="{FF2B5EF4-FFF2-40B4-BE49-F238E27FC236}">
              <a16:creationId xmlns:a16="http://schemas.microsoft.com/office/drawing/2014/main" id="{1BCD1F28-290B-4E16-9ED1-FA3EFBABC1AE}"/>
            </a:ext>
          </a:extLst>
        </xdr:cNvPr>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602" name="フローチャート: 判断 601">
          <a:extLst>
            <a:ext uri="{FF2B5EF4-FFF2-40B4-BE49-F238E27FC236}">
              <a16:creationId xmlns:a16="http://schemas.microsoft.com/office/drawing/2014/main" id="{14E08C39-DDBF-4AB3-865F-397231E3D3F4}"/>
            </a:ext>
          </a:extLst>
        </xdr:cNvPr>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E1A7B0DE-D47F-4501-A53F-DA437FD62CB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2D782780-3D3A-4354-9405-0B101909C41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BC53EA65-3B6E-489A-852D-24054FAEC2E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E9BEFE96-D3ED-4B29-8762-280896EF21F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62EA2A5E-CCB7-40EA-8D58-348A721A200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59309</xdr:rowOff>
    </xdr:from>
    <xdr:to>
      <xdr:col>116</xdr:col>
      <xdr:colOff>114300</xdr:colOff>
      <xdr:row>62</xdr:row>
      <xdr:rowOff>160909</xdr:rowOff>
    </xdr:to>
    <xdr:sp macro="" textlink="">
      <xdr:nvSpPr>
        <xdr:cNvPr id="608" name="楕円 607">
          <a:extLst>
            <a:ext uri="{FF2B5EF4-FFF2-40B4-BE49-F238E27FC236}">
              <a16:creationId xmlns:a16="http://schemas.microsoft.com/office/drawing/2014/main" id="{46A360F2-75BF-43C6-BEB8-20BC5315F161}"/>
            </a:ext>
          </a:extLst>
        </xdr:cNvPr>
        <xdr:cNvSpPr/>
      </xdr:nvSpPr>
      <xdr:spPr>
        <a:xfrm>
          <a:off x="22110700" y="1068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82186</xdr:rowOff>
    </xdr:from>
    <xdr:ext cx="469744" cy="259045"/>
    <xdr:sp macro="" textlink="">
      <xdr:nvSpPr>
        <xdr:cNvPr id="609" name="【学校施設】&#10;一人当たり面積該当値テキスト">
          <a:extLst>
            <a:ext uri="{FF2B5EF4-FFF2-40B4-BE49-F238E27FC236}">
              <a16:creationId xmlns:a16="http://schemas.microsoft.com/office/drawing/2014/main" id="{71315AAC-0E2B-4601-A4B8-DEDE23BE965E}"/>
            </a:ext>
          </a:extLst>
        </xdr:cNvPr>
        <xdr:cNvSpPr txBox="1"/>
      </xdr:nvSpPr>
      <xdr:spPr>
        <a:xfrm>
          <a:off x="22199600" y="1054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74549</xdr:rowOff>
    </xdr:from>
    <xdr:to>
      <xdr:col>112</xdr:col>
      <xdr:colOff>38100</xdr:colOff>
      <xdr:row>63</xdr:row>
      <xdr:rowOff>4699</xdr:rowOff>
    </xdr:to>
    <xdr:sp macro="" textlink="">
      <xdr:nvSpPr>
        <xdr:cNvPr id="610" name="楕円 609">
          <a:extLst>
            <a:ext uri="{FF2B5EF4-FFF2-40B4-BE49-F238E27FC236}">
              <a16:creationId xmlns:a16="http://schemas.microsoft.com/office/drawing/2014/main" id="{1933DC48-740B-4175-9409-B3886D7603EC}"/>
            </a:ext>
          </a:extLst>
        </xdr:cNvPr>
        <xdr:cNvSpPr/>
      </xdr:nvSpPr>
      <xdr:spPr>
        <a:xfrm>
          <a:off x="21272500" y="1070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110109</xdr:rowOff>
    </xdr:from>
    <xdr:to>
      <xdr:col>116</xdr:col>
      <xdr:colOff>63500</xdr:colOff>
      <xdr:row>62</xdr:row>
      <xdr:rowOff>125349</xdr:rowOff>
    </xdr:to>
    <xdr:cxnSp macro="">
      <xdr:nvCxnSpPr>
        <xdr:cNvPr id="611" name="直線コネクタ 610">
          <a:extLst>
            <a:ext uri="{FF2B5EF4-FFF2-40B4-BE49-F238E27FC236}">
              <a16:creationId xmlns:a16="http://schemas.microsoft.com/office/drawing/2014/main" id="{1970A998-27D8-490F-9C1C-CB3DF0E20FD5}"/>
            </a:ext>
          </a:extLst>
        </xdr:cNvPr>
        <xdr:cNvCxnSpPr/>
      </xdr:nvCxnSpPr>
      <xdr:spPr>
        <a:xfrm flipV="1">
          <a:off x="21323300" y="10740009"/>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81331</xdr:rowOff>
    </xdr:from>
    <xdr:to>
      <xdr:col>107</xdr:col>
      <xdr:colOff>101600</xdr:colOff>
      <xdr:row>63</xdr:row>
      <xdr:rowOff>11481</xdr:rowOff>
    </xdr:to>
    <xdr:sp macro="" textlink="">
      <xdr:nvSpPr>
        <xdr:cNvPr id="612" name="楕円 611">
          <a:extLst>
            <a:ext uri="{FF2B5EF4-FFF2-40B4-BE49-F238E27FC236}">
              <a16:creationId xmlns:a16="http://schemas.microsoft.com/office/drawing/2014/main" id="{1E393A73-136A-4F36-A434-2300382AFE37}"/>
            </a:ext>
          </a:extLst>
        </xdr:cNvPr>
        <xdr:cNvSpPr/>
      </xdr:nvSpPr>
      <xdr:spPr>
        <a:xfrm>
          <a:off x="20383500" y="1071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125349</xdr:rowOff>
    </xdr:from>
    <xdr:to>
      <xdr:col>111</xdr:col>
      <xdr:colOff>177800</xdr:colOff>
      <xdr:row>62</xdr:row>
      <xdr:rowOff>132131</xdr:rowOff>
    </xdr:to>
    <xdr:cxnSp macro="">
      <xdr:nvCxnSpPr>
        <xdr:cNvPr id="613" name="直線コネクタ 612">
          <a:extLst>
            <a:ext uri="{FF2B5EF4-FFF2-40B4-BE49-F238E27FC236}">
              <a16:creationId xmlns:a16="http://schemas.microsoft.com/office/drawing/2014/main" id="{265F905C-27C9-423B-8358-E94646AEBEA8}"/>
            </a:ext>
          </a:extLst>
        </xdr:cNvPr>
        <xdr:cNvCxnSpPr/>
      </xdr:nvCxnSpPr>
      <xdr:spPr>
        <a:xfrm flipV="1">
          <a:off x="20434300" y="10755249"/>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85522</xdr:rowOff>
    </xdr:from>
    <xdr:to>
      <xdr:col>102</xdr:col>
      <xdr:colOff>165100</xdr:colOff>
      <xdr:row>63</xdr:row>
      <xdr:rowOff>15672</xdr:rowOff>
    </xdr:to>
    <xdr:sp macro="" textlink="">
      <xdr:nvSpPr>
        <xdr:cNvPr id="614" name="楕円 613">
          <a:extLst>
            <a:ext uri="{FF2B5EF4-FFF2-40B4-BE49-F238E27FC236}">
              <a16:creationId xmlns:a16="http://schemas.microsoft.com/office/drawing/2014/main" id="{A29AAE01-D121-4DDC-91A6-A1A138E7BB47}"/>
            </a:ext>
          </a:extLst>
        </xdr:cNvPr>
        <xdr:cNvSpPr/>
      </xdr:nvSpPr>
      <xdr:spPr>
        <a:xfrm>
          <a:off x="19494500" y="1071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132131</xdr:rowOff>
    </xdr:from>
    <xdr:to>
      <xdr:col>107</xdr:col>
      <xdr:colOff>50800</xdr:colOff>
      <xdr:row>62</xdr:row>
      <xdr:rowOff>136322</xdr:rowOff>
    </xdr:to>
    <xdr:cxnSp macro="">
      <xdr:nvCxnSpPr>
        <xdr:cNvPr id="615" name="直線コネクタ 614">
          <a:extLst>
            <a:ext uri="{FF2B5EF4-FFF2-40B4-BE49-F238E27FC236}">
              <a16:creationId xmlns:a16="http://schemas.microsoft.com/office/drawing/2014/main" id="{FCF9BCEF-2756-485F-B5EF-3337196A35F0}"/>
            </a:ext>
          </a:extLst>
        </xdr:cNvPr>
        <xdr:cNvCxnSpPr/>
      </xdr:nvCxnSpPr>
      <xdr:spPr>
        <a:xfrm flipV="1">
          <a:off x="19545300" y="10762031"/>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93828</xdr:rowOff>
    </xdr:from>
    <xdr:to>
      <xdr:col>98</xdr:col>
      <xdr:colOff>38100</xdr:colOff>
      <xdr:row>63</xdr:row>
      <xdr:rowOff>23978</xdr:rowOff>
    </xdr:to>
    <xdr:sp macro="" textlink="">
      <xdr:nvSpPr>
        <xdr:cNvPr id="616" name="楕円 615">
          <a:extLst>
            <a:ext uri="{FF2B5EF4-FFF2-40B4-BE49-F238E27FC236}">
              <a16:creationId xmlns:a16="http://schemas.microsoft.com/office/drawing/2014/main" id="{DD1B6083-B1BA-4038-9E0A-FB301C6BEF92}"/>
            </a:ext>
          </a:extLst>
        </xdr:cNvPr>
        <xdr:cNvSpPr/>
      </xdr:nvSpPr>
      <xdr:spPr>
        <a:xfrm>
          <a:off x="18605500" y="1072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136322</xdr:rowOff>
    </xdr:from>
    <xdr:to>
      <xdr:col>102</xdr:col>
      <xdr:colOff>114300</xdr:colOff>
      <xdr:row>62</xdr:row>
      <xdr:rowOff>144628</xdr:rowOff>
    </xdr:to>
    <xdr:cxnSp macro="">
      <xdr:nvCxnSpPr>
        <xdr:cNvPr id="617" name="直線コネクタ 616">
          <a:extLst>
            <a:ext uri="{FF2B5EF4-FFF2-40B4-BE49-F238E27FC236}">
              <a16:creationId xmlns:a16="http://schemas.microsoft.com/office/drawing/2014/main" id="{AFF200BC-F77F-40CD-9337-A314901394C1}"/>
            </a:ext>
          </a:extLst>
        </xdr:cNvPr>
        <xdr:cNvCxnSpPr/>
      </xdr:nvCxnSpPr>
      <xdr:spPr>
        <a:xfrm flipV="1">
          <a:off x="18656300" y="10766222"/>
          <a:ext cx="8890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28592</xdr:rowOff>
    </xdr:from>
    <xdr:ext cx="469744" cy="259045"/>
    <xdr:sp macro="" textlink="">
      <xdr:nvSpPr>
        <xdr:cNvPr id="618" name="n_1aveValue【学校施設】&#10;一人当たり面積">
          <a:extLst>
            <a:ext uri="{FF2B5EF4-FFF2-40B4-BE49-F238E27FC236}">
              <a16:creationId xmlns:a16="http://schemas.microsoft.com/office/drawing/2014/main" id="{EB7522C0-D387-415A-8D58-6D2F151E087E}"/>
            </a:ext>
          </a:extLst>
        </xdr:cNvPr>
        <xdr:cNvSpPr txBox="1"/>
      </xdr:nvSpPr>
      <xdr:spPr>
        <a:xfrm>
          <a:off x="21075727" y="1082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35831</xdr:rowOff>
    </xdr:from>
    <xdr:ext cx="469744" cy="259045"/>
    <xdr:sp macro="" textlink="">
      <xdr:nvSpPr>
        <xdr:cNvPr id="619" name="n_2aveValue【学校施設】&#10;一人当たり面積">
          <a:extLst>
            <a:ext uri="{FF2B5EF4-FFF2-40B4-BE49-F238E27FC236}">
              <a16:creationId xmlns:a16="http://schemas.microsoft.com/office/drawing/2014/main" id="{12236370-2DEF-4A8E-AF5F-F6C21ED7FC4B}"/>
            </a:ext>
          </a:extLst>
        </xdr:cNvPr>
        <xdr:cNvSpPr txBox="1"/>
      </xdr:nvSpPr>
      <xdr:spPr>
        <a:xfrm>
          <a:off x="20199427" y="1083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56024</xdr:rowOff>
    </xdr:from>
    <xdr:ext cx="469744" cy="259045"/>
    <xdr:sp macro="" textlink="">
      <xdr:nvSpPr>
        <xdr:cNvPr id="620" name="n_3aveValue【学校施設】&#10;一人当たり面積">
          <a:extLst>
            <a:ext uri="{FF2B5EF4-FFF2-40B4-BE49-F238E27FC236}">
              <a16:creationId xmlns:a16="http://schemas.microsoft.com/office/drawing/2014/main" id="{3C1BC6CA-A822-410D-82C7-4742F8A23BEF}"/>
            </a:ext>
          </a:extLst>
        </xdr:cNvPr>
        <xdr:cNvSpPr txBox="1"/>
      </xdr:nvSpPr>
      <xdr:spPr>
        <a:xfrm>
          <a:off x="19310427" y="1085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50537</xdr:rowOff>
    </xdr:from>
    <xdr:ext cx="469744" cy="259045"/>
    <xdr:sp macro="" textlink="">
      <xdr:nvSpPr>
        <xdr:cNvPr id="621" name="n_4aveValue【学校施設】&#10;一人当たり面積">
          <a:extLst>
            <a:ext uri="{FF2B5EF4-FFF2-40B4-BE49-F238E27FC236}">
              <a16:creationId xmlns:a16="http://schemas.microsoft.com/office/drawing/2014/main" id="{369002CE-122C-4335-B28B-5AC8DB93B624}"/>
            </a:ext>
          </a:extLst>
        </xdr:cNvPr>
        <xdr:cNvSpPr txBox="1"/>
      </xdr:nvSpPr>
      <xdr:spPr>
        <a:xfrm>
          <a:off x="18421427" y="1085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21226</xdr:rowOff>
    </xdr:from>
    <xdr:ext cx="469744" cy="259045"/>
    <xdr:sp macro="" textlink="">
      <xdr:nvSpPr>
        <xdr:cNvPr id="622" name="n_1mainValue【学校施設】&#10;一人当たり面積">
          <a:extLst>
            <a:ext uri="{FF2B5EF4-FFF2-40B4-BE49-F238E27FC236}">
              <a16:creationId xmlns:a16="http://schemas.microsoft.com/office/drawing/2014/main" id="{BBDB4174-0DED-44BB-A15D-F3509983C696}"/>
            </a:ext>
          </a:extLst>
        </xdr:cNvPr>
        <xdr:cNvSpPr txBox="1"/>
      </xdr:nvSpPr>
      <xdr:spPr>
        <a:xfrm>
          <a:off x="21075727" y="1047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28008</xdr:rowOff>
    </xdr:from>
    <xdr:ext cx="469744" cy="259045"/>
    <xdr:sp macro="" textlink="">
      <xdr:nvSpPr>
        <xdr:cNvPr id="623" name="n_2mainValue【学校施設】&#10;一人当たり面積">
          <a:extLst>
            <a:ext uri="{FF2B5EF4-FFF2-40B4-BE49-F238E27FC236}">
              <a16:creationId xmlns:a16="http://schemas.microsoft.com/office/drawing/2014/main" id="{8CFB22C3-ABC0-4F9C-9D95-5C20BC841ACF}"/>
            </a:ext>
          </a:extLst>
        </xdr:cNvPr>
        <xdr:cNvSpPr txBox="1"/>
      </xdr:nvSpPr>
      <xdr:spPr>
        <a:xfrm>
          <a:off x="20199427" y="1048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32199</xdr:rowOff>
    </xdr:from>
    <xdr:ext cx="469744" cy="259045"/>
    <xdr:sp macro="" textlink="">
      <xdr:nvSpPr>
        <xdr:cNvPr id="624" name="n_3mainValue【学校施設】&#10;一人当たり面積">
          <a:extLst>
            <a:ext uri="{FF2B5EF4-FFF2-40B4-BE49-F238E27FC236}">
              <a16:creationId xmlns:a16="http://schemas.microsoft.com/office/drawing/2014/main" id="{6BFBF147-52D2-4E21-A2EB-595329C1AF4C}"/>
            </a:ext>
          </a:extLst>
        </xdr:cNvPr>
        <xdr:cNvSpPr txBox="1"/>
      </xdr:nvSpPr>
      <xdr:spPr>
        <a:xfrm>
          <a:off x="19310427" y="1049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40505</xdr:rowOff>
    </xdr:from>
    <xdr:ext cx="469744" cy="259045"/>
    <xdr:sp macro="" textlink="">
      <xdr:nvSpPr>
        <xdr:cNvPr id="625" name="n_4mainValue【学校施設】&#10;一人当たり面積">
          <a:extLst>
            <a:ext uri="{FF2B5EF4-FFF2-40B4-BE49-F238E27FC236}">
              <a16:creationId xmlns:a16="http://schemas.microsoft.com/office/drawing/2014/main" id="{054F58E5-1693-48C1-A283-60EC8886F14F}"/>
            </a:ext>
          </a:extLst>
        </xdr:cNvPr>
        <xdr:cNvSpPr txBox="1"/>
      </xdr:nvSpPr>
      <xdr:spPr>
        <a:xfrm>
          <a:off x="18421427" y="1049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D89ECA15-C8F3-48BD-8D2A-25DC68E9858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56FC6DE4-5BAC-4451-9F11-2C72C770DEE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EF0DA38A-98F4-460F-A66A-B9B17572AD6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33A4F6CF-59D1-400D-B983-FBB8995AB2B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BF1EA7F4-4E44-428D-852B-1CF833AFA24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B5E3482B-A2A7-4875-84BA-B63D364842E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BF4E3E47-6F84-4D46-B9FB-8700D71F9F7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6E7F765E-3CFF-4C66-87FC-50B26CE947E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AC6D9742-B275-4354-9DD8-11FCAF53789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6BCCB23A-E81B-4424-B0B1-0BE32891303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E6CC3253-9572-4776-ACAA-E932930C883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5186B525-2787-4F35-8A77-D354D880C8B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2A10CAA3-C633-4494-A1D5-012E7EA22EF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B1C8BEEB-803A-460E-B0F9-672F2A7525C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CB0218FC-6981-4380-8E1A-45F953F7601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6183C729-73B4-4ED7-B96D-2019DF1FF56B}"/>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317074F9-2690-4A7F-8555-671E37659DF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0487A71C-DE84-4854-908F-6BF70ADA73D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95C98EEE-A2C6-4FD4-A9B1-94E8C579940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3903FE32-F1F1-4F84-9B6F-ED59BCA5DAC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41BB025D-38A3-40FA-8C29-C01F3B5C815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C4B1DA9C-2113-4E0E-A735-914162605B4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B0C55B41-E04D-45E4-8F76-9358EFDA1DD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F40CBAB4-D42D-4731-BD06-DC8593515CE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6062960B-1813-4082-9060-5BA878FDD3C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FDD4EDF2-C520-491F-91BA-C481E2F7C26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1B14D120-4CAA-4046-9424-9C1C5EA29C4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F416E1BF-6960-4F7D-8E7B-4A58BB5C02E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6955C5EA-2DD8-4253-8FE3-DBE2841BEF4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3A430041-5894-4677-A3E9-995AC7A2D10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DE9CFF06-7C1C-4170-A985-9D9686204CE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74B27961-D6E0-4C78-9C52-15D94C4BDBD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7C679C40-438F-4E0E-9C89-A197D09ED8B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B43EB489-4A72-45C6-8633-03B3597E828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F11A133C-EBA3-4E10-8F38-794ECE1CE18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BA25C5CF-5880-47E6-8DC6-51103D637DF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9AFC29A6-3132-4D0C-AD17-C39E2895105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350CF648-372B-4859-8885-1522B8A7B01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id="{0EF28453-3913-40C7-8DC1-B77382D8F9A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8F7F5A56-D170-4860-810C-13FE2F669BB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a:extLst>
            <a:ext uri="{FF2B5EF4-FFF2-40B4-BE49-F238E27FC236}">
              <a16:creationId xmlns:a16="http://schemas.microsoft.com/office/drawing/2014/main" id="{5698B0BE-AC96-4270-9239-15D894E7F02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667" name="直線コネクタ 666">
          <a:extLst>
            <a:ext uri="{FF2B5EF4-FFF2-40B4-BE49-F238E27FC236}">
              <a16:creationId xmlns:a16="http://schemas.microsoft.com/office/drawing/2014/main" id="{E6AE7CB4-0CBC-4D8B-BB05-A0B72244F0D3}"/>
            </a:ext>
          </a:extLst>
        </xdr:cNvPr>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8" name="【公民館】&#10;有形固定資産減価償却率最小値テキスト">
          <a:extLst>
            <a:ext uri="{FF2B5EF4-FFF2-40B4-BE49-F238E27FC236}">
              <a16:creationId xmlns:a16="http://schemas.microsoft.com/office/drawing/2014/main" id="{13139242-C7FE-48C8-AC38-48F7A9AD35FF}"/>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9" name="直線コネクタ 668">
          <a:extLst>
            <a:ext uri="{FF2B5EF4-FFF2-40B4-BE49-F238E27FC236}">
              <a16:creationId xmlns:a16="http://schemas.microsoft.com/office/drawing/2014/main" id="{6345DB7D-E70D-43AE-B105-E97C8D7E6CCF}"/>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670" name="【公民館】&#10;有形固定資産減価償却率最大値テキスト">
          <a:extLst>
            <a:ext uri="{FF2B5EF4-FFF2-40B4-BE49-F238E27FC236}">
              <a16:creationId xmlns:a16="http://schemas.microsoft.com/office/drawing/2014/main" id="{838F01AD-9E9A-4EDE-8A94-BB6C9590D1DE}"/>
            </a:ext>
          </a:extLst>
        </xdr:cNvPr>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671" name="直線コネクタ 670">
          <a:extLst>
            <a:ext uri="{FF2B5EF4-FFF2-40B4-BE49-F238E27FC236}">
              <a16:creationId xmlns:a16="http://schemas.microsoft.com/office/drawing/2014/main" id="{80FC108D-F5C7-49F8-A080-21E62D4B960D}"/>
            </a:ext>
          </a:extLst>
        </xdr:cNvPr>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146248</xdr:rowOff>
    </xdr:from>
    <xdr:ext cx="405111" cy="259045"/>
    <xdr:sp macro="" textlink="">
      <xdr:nvSpPr>
        <xdr:cNvPr id="672" name="【公民館】&#10;有形固定資産減価償却率平均値テキスト">
          <a:extLst>
            <a:ext uri="{FF2B5EF4-FFF2-40B4-BE49-F238E27FC236}">
              <a16:creationId xmlns:a16="http://schemas.microsoft.com/office/drawing/2014/main" id="{38F6AB89-5AB8-460F-A4F2-0C05B1075E54}"/>
            </a:ext>
          </a:extLst>
        </xdr:cNvPr>
        <xdr:cNvSpPr txBox="1"/>
      </xdr:nvSpPr>
      <xdr:spPr>
        <a:xfrm>
          <a:off x="16357600" y="17977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673" name="フローチャート: 判断 672">
          <a:extLst>
            <a:ext uri="{FF2B5EF4-FFF2-40B4-BE49-F238E27FC236}">
              <a16:creationId xmlns:a16="http://schemas.microsoft.com/office/drawing/2014/main" id="{3490692C-33EE-4A97-96EE-7A6D18445E73}"/>
            </a:ext>
          </a:extLst>
        </xdr:cNvPr>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674" name="フローチャート: 判断 673">
          <a:extLst>
            <a:ext uri="{FF2B5EF4-FFF2-40B4-BE49-F238E27FC236}">
              <a16:creationId xmlns:a16="http://schemas.microsoft.com/office/drawing/2014/main" id="{807D60EF-3064-40D8-B670-455A3AC27736}"/>
            </a:ext>
          </a:extLst>
        </xdr:cNvPr>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675" name="フローチャート: 判断 674">
          <a:extLst>
            <a:ext uri="{FF2B5EF4-FFF2-40B4-BE49-F238E27FC236}">
              <a16:creationId xmlns:a16="http://schemas.microsoft.com/office/drawing/2014/main" id="{A9D3886F-F2B1-448F-A57B-2E85DBB1B978}"/>
            </a:ext>
          </a:extLst>
        </xdr:cNvPr>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676" name="フローチャート: 判断 675">
          <a:extLst>
            <a:ext uri="{FF2B5EF4-FFF2-40B4-BE49-F238E27FC236}">
              <a16:creationId xmlns:a16="http://schemas.microsoft.com/office/drawing/2014/main" id="{50ACDCD6-CE11-4D60-A9CB-F9D23C298C07}"/>
            </a:ext>
          </a:extLst>
        </xdr:cNvPr>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677" name="フローチャート: 判断 676">
          <a:extLst>
            <a:ext uri="{FF2B5EF4-FFF2-40B4-BE49-F238E27FC236}">
              <a16:creationId xmlns:a16="http://schemas.microsoft.com/office/drawing/2014/main" id="{6EAC91AC-3638-4382-BD1A-710E9C8DD0AE}"/>
            </a:ext>
          </a:extLst>
        </xdr:cNvPr>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D0164990-DD68-4A63-8461-E4AFABAB93C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B08F9592-AC04-4B7F-9F99-03ACD02091B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3A16A31F-B6F9-4F66-91A6-4833D97F868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40BF501-2834-4DC8-9BA7-2AE1C486E0F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24B3DEF9-48A6-473E-A1E0-530651B5490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141332</xdr:rowOff>
    </xdr:from>
    <xdr:to>
      <xdr:col>85</xdr:col>
      <xdr:colOff>177800</xdr:colOff>
      <xdr:row>106</xdr:row>
      <xdr:rowOff>71482</xdr:rowOff>
    </xdr:to>
    <xdr:sp macro="" textlink="">
      <xdr:nvSpPr>
        <xdr:cNvPr id="683" name="楕円 682">
          <a:extLst>
            <a:ext uri="{FF2B5EF4-FFF2-40B4-BE49-F238E27FC236}">
              <a16:creationId xmlns:a16="http://schemas.microsoft.com/office/drawing/2014/main" id="{37241F4B-D116-49CA-859D-EB2EAA239369}"/>
            </a:ext>
          </a:extLst>
        </xdr:cNvPr>
        <xdr:cNvSpPr/>
      </xdr:nvSpPr>
      <xdr:spPr>
        <a:xfrm>
          <a:off x="162687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119759</xdr:rowOff>
    </xdr:from>
    <xdr:ext cx="405111" cy="259045"/>
    <xdr:sp macro="" textlink="">
      <xdr:nvSpPr>
        <xdr:cNvPr id="684" name="【公民館】&#10;有形固定資産減価償却率該当値テキスト">
          <a:extLst>
            <a:ext uri="{FF2B5EF4-FFF2-40B4-BE49-F238E27FC236}">
              <a16:creationId xmlns:a16="http://schemas.microsoft.com/office/drawing/2014/main" id="{E4DC2DA5-4C40-46CF-BA15-FD93AF10A8F2}"/>
            </a:ext>
          </a:extLst>
        </xdr:cNvPr>
        <xdr:cNvSpPr txBox="1"/>
      </xdr:nvSpPr>
      <xdr:spPr>
        <a:xfrm>
          <a:off x="16357600"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165826</xdr:rowOff>
    </xdr:from>
    <xdr:to>
      <xdr:col>81</xdr:col>
      <xdr:colOff>101600</xdr:colOff>
      <xdr:row>106</xdr:row>
      <xdr:rowOff>95976</xdr:rowOff>
    </xdr:to>
    <xdr:sp macro="" textlink="">
      <xdr:nvSpPr>
        <xdr:cNvPr id="685" name="楕円 684">
          <a:extLst>
            <a:ext uri="{FF2B5EF4-FFF2-40B4-BE49-F238E27FC236}">
              <a16:creationId xmlns:a16="http://schemas.microsoft.com/office/drawing/2014/main" id="{62910A01-EA28-4A7C-87B0-51F8E0F2B6BB}"/>
            </a:ext>
          </a:extLst>
        </xdr:cNvPr>
        <xdr:cNvSpPr/>
      </xdr:nvSpPr>
      <xdr:spPr>
        <a:xfrm>
          <a:off x="154305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20682</xdr:rowOff>
    </xdr:from>
    <xdr:to>
      <xdr:col>85</xdr:col>
      <xdr:colOff>127000</xdr:colOff>
      <xdr:row>106</xdr:row>
      <xdr:rowOff>45176</xdr:rowOff>
    </xdr:to>
    <xdr:cxnSp macro="">
      <xdr:nvCxnSpPr>
        <xdr:cNvPr id="686" name="直線コネクタ 685">
          <a:extLst>
            <a:ext uri="{FF2B5EF4-FFF2-40B4-BE49-F238E27FC236}">
              <a16:creationId xmlns:a16="http://schemas.microsoft.com/office/drawing/2014/main" id="{04DF15E6-0CF3-4755-914B-95163068B6C1}"/>
            </a:ext>
          </a:extLst>
        </xdr:cNvPr>
        <xdr:cNvCxnSpPr/>
      </xdr:nvCxnSpPr>
      <xdr:spPr>
        <a:xfrm flipV="1">
          <a:off x="15481300" y="18194382"/>
          <a:ext cx="8382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136434</xdr:rowOff>
    </xdr:from>
    <xdr:to>
      <xdr:col>76</xdr:col>
      <xdr:colOff>165100</xdr:colOff>
      <xdr:row>106</xdr:row>
      <xdr:rowOff>66584</xdr:rowOff>
    </xdr:to>
    <xdr:sp macro="" textlink="">
      <xdr:nvSpPr>
        <xdr:cNvPr id="687" name="楕円 686">
          <a:extLst>
            <a:ext uri="{FF2B5EF4-FFF2-40B4-BE49-F238E27FC236}">
              <a16:creationId xmlns:a16="http://schemas.microsoft.com/office/drawing/2014/main" id="{EDDF9B8E-FABF-496B-8375-9B68B8FEEB73}"/>
            </a:ext>
          </a:extLst>
        </xdr:cNvPr>
        <xdr:cNvSpPr/>
      </xdr:nvSpPr>
      <xdr:spPr>
        <a:xfrm>
          <a:off x="14541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15784</xdr:rowOff>
    </xdr:from>
    <xdr:to>
      <xdr:col>81</xdr:col>
      <xdr:colOff>50800</xdr:colOff>
      <xdr:row>106</xdr:row>
      <xdr:rowOff>45176</xdr:rowOff>
    </xdr:to>
    <xdr:cxnSp macro="">
      <xdr:nvCxnSpPr>
        <xdr:cNvPr id="688" name="直線コネクタ 687">
          <a:extLst>
            <a:ext uri="{FF2B5EF4-FFF2-40B4-BE49-F238E27FC236}">
              <a16:creationId xmlns:a16="http://schemas.microsoft.com/office/drawing/2014/main" id="{EB672AB2-981D-49B8-90E1-50971EBF8E34}"/>
            </a:ext>
          </a:extLst>
        </xdr:cNvPr>
        <xdr:cNvCxnSpPr/>
      </xdr:nvCxnSpPr>
      <xdr:spPr>
        <a:xfrm>
          <a:off x="14592300" y="1818948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146231</xdr:rowOff>
    </xdr:from>
    <xdr:to>
      <xdr:col>72</xdr:col>
      <xdr:colOff>38100</xdr:colOff>
      <xdr:row>107</xdr:row>
      <xdr:rowOff>76381</xdr:rowOff>
    </xdr:to>
    <xdr:sp macro="" textlink="">
      <xdr:nvSpPr>
        <xdr:cNvPr id="689" name="楕円 688">
          <a:extLst>
            <a:ext uri="{FF2B5EF4-FFF2-40B4-BE49-F238E27FC236}">
              <a16:creationId xmlns:a16="http://schemas.microsoft.com/office/drawing/2014/main" id="{2250DD6B-176E-4EB9-943F-42CF5FED072A}"/>
            </a:ext>
          </a:extLst>
        </xdr:cNvPr>
        <xdr:cNvSpPr/>
      </xdr:nvSpPr>
      <xdr:spPr>
        <a:xfrm>
          <a:off x="13652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15784</xdr:rowOff>
    </xdr:from>
    <xdr:to>
      <xdr:col>76</xdr:col>
      <xdr:colOff>114300</xdr:colOff>
      <xdr:row>107</xdr:row>
      <xdr:rowOff>25581</xdr:rowOff>
    </xdr:to>
    <xdr:cxnSp macro="">
      <xdr:nvCxnSpPr>
        <xdr:cNvPr id="690" name="直線コネクタ 689">
          <a:extLst>
            <a:ext uri="{FF2B5EF4-FFF2-40B4-BE49-F238E27FC236}">
              <a16:creationId xmlns:a16="http://schemas.microsoft.com/office/drawing/2014/main" id="{13B8496E-E7D6-459B-B1A8-448FB36F3E1E}"/>
            </a:ext>
          </a:extLst>
        </xdr:cNvPr>
        <xdr:cNvCxnSpPr/>
      </xdr:nvCxnSpPr>
      <xdr:spPr>
        <a:xfrm flipV="1">
          <a:off x="13703300" y="18189484"/>
          <a:ext cx="889000" cy="18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115207</xdr:rowOff>
    </xdr:from>
    <xdr:to>
      <xdr:col>67</xdr:col>
      <xdr:colOff>101600</xdr:colOff>
      <xdr:row>107</xdr:row>
      <xdr:rowOff>45357</xdr:rowOff>
    </xdr:to>
    <xdr:sp macro="" textlink="">
      <xdr:nvSpPr>
        <xdr:cNvPr id="691" name="楕円 690">
          <a:extLst>
            <a:ext uri="{FF2B5EF4-FFF2-40B4-BE49-F238E27FC236}">
              <a16:creationId xmlns:a16="http://schemas.microsoft.com/office/drawing/2014/main" id="{6261AF29-C547-4B67-AC8F-8269C2E853A2}"/>
            </a:ext>
          </a:extLst>
        </xdr:cNvPr>
        <xdr:cNvSpPr/>
      </xdr:nvSpPr>
      <xdr:spPr>
        <a:xfrm>
          <a:off x="127635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166007</xdr:rowOff>
    </xdr:from>
    <xdr:to>
      <xdr:col>71</xdr:col>
      <xdr:colOff>177800</xdr:colOff>
      <xdr:row>107</xdr:row>
      <xdr:rowOff>25581</xdr:rowOff>
    </xdr:to>
    <xdr:cxnSp macro="">
      <xdr:nvCxnSpPr>
        <xdr:cNvPr id="692" name="直線コネクタ 691">
          <a:extLst>
            <a:ext uri="{FF2B5EF4-FFF2-40B4-BE49-F238E27FC236}">
              <a16:creationId xmlns:a16="http://schemas.microsoft.com/office/drawing/2014/main" id="{1148AE3B-8868-4B0E-A301-A9D3460BA4D5}"/>
            </a:ext>
          </a:extLst>
        </xdr:cNvPr>
        <xdr:cNvCxnSpPr/>
      </xdr:nvCxnSpPr>
      <xdr:spPr>
        <a:xfrm>
          <a:off x="12814300" y="183397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56985</xdr:rowOff>
    </xdr:from>
    <xdr:ext cx="405111" cy="259045"/>
    <xdr:sp macro="" textlink="">
      <xdr:nvSpPr>
        <xdr:cNvPr id="693" name="n_1aveValue【公民館】&#10;有形固定資産減価償却率">
          <a:extLst>
            <a:ext uri="{FF2B5EF4-FFF2-40B4-BE49-F238E27FC236}">
              <a16:creationId xmlns:a16="http://schemas.microsoft.com/office/drawing/2014/main" id="{D1FEDCCA-35CC-4349-B68F-571B6F6202F2}"/>
            </a:ext>
          </a:extLst>
        </xdr:cNvPr>
        <xdr:cNvSpPr txBox="1"/>
      </xdr:nvSpPr>
      <xdr:spPr>
        <a:xfrm>
          <a:off x="152660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74040</xdr:rowOff>
    </xdr:from>
    <xdr:ext cx="405111" cy="259045"/>
    <xdr:sp macro="" textlink="">
      <xdr:nvSpPr>
        <xdr:cNvPr id="694" name="n_2aveValue【公民館】&#10;有形固定資産減価償却率">
          <a:extLst>
            <a:ext uri="{FF2B5EF4-FFF2-40B4-BE49-F238E27FC236}">
              <a16:creationId xmlns:a16="http://schemas.microsoft.com/office/drawing/2014/main" id="{6A799B0F-F150-4087-AD2D-B9CC490336C6}"/>
            </a:ext>
          </a:extLst>
        </xdr:cNvPr>
        <xdr:cNvSpPr txBox="1"/>
      </xdr:nvSpPr>
      <xdr:spPr>
        <a:xfrm>
          <a:off x="14389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107604</xdr:rowOff>
    </xdr:from>
    <xdr:ext cx="405111" cy="259045"/>
    <xdr:sp macro="" textlink="">
      <xdr:nvSpPr>
        <xdr:cNvPr id="695" name="n_3aveValue【公民館】&#10;有形固定資産減価償却率">
          <a:extLst>
            <a:ext uri="{FF2B5EF4-FFF2-40B4-BE49-F238E27FC236}">
              <a16:creationId xmlns:a16="http://schemas.microsoft.com/office/drawing/2014/main" id="{3F064481-9CFE-4528-8DD1-F1F42916DA5C}"/>
            </a:ext>
          </a:extLst>
        </xdr:cNvPr>
        <xdr:cNvSpPr txBox="1"/>
      </xdr:nvSpPr>
      <xdr:spPr>
        <a:xfrm>
          <a:off x="13500744" y="1793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40657</xdr:rowOff>
    </xdr:from>
    <xdr:ext cx="405111" cy="259045"/>
    <xdr:sp macro="" textlink="">
      <xdr:nvSpPr>
        <xdr:cNvPr id="696" name="n_4aveValue【公民館】&#10;有形固定資産減価償却率">
          <a:extLst>
            <a:ext uri="{FF2B5EF4-FFF2-40B4-BE49-F238E27FC236}">
              <a16:creationId xmlns:a16="http://schemas.microsoft.com/office/drawing/2014/main" id="{12D07FC6-D853-4F7A-A0DC-A157D5310DAE}"/>
            </a:ext>
          </a:extLst>
        </xdr:cNvPr>
        <xdr:cNvSpPr txBox="1"/>
      </xdr:nvSpPr>
      <xdr:spPr>
        <a:xfrm>
          <a:off x="12611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87103</xdr:rowOff>
    </xdr:from>
    <xdr:ext cx="405111" cy="259045"/>
    <xdr:sp macro="" textlink="">
      <xdr:nvSpPr>
        <xdr:cNvPr id="697" name="n_1mainValue【公民館】&#10;有形固定資産減価償却率">
          <a:extLst>
            <a:ext uri="{FF2B5EF4-FFF2-40B4-BE49-F238E27FC236}">
              <a16:creationId xmlns:a16="http://schemas.microsoft.com/office/drawing/2014/main" id="{AC501E7F-3215-40C0-B81F-59E50A01D42B}"/>
            </a:ext>
          </a:extLst>
        </xdr:cNvPr>
        <xdr:cNvSpPr txBox="1"/>
      </xdr:nvSpPr>
      <xdr:spPr>
        <a:xfrm>
          <a:off x="15266044" y="1826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83111</xdr:rowOff>
    </xdr:from>
    <xdr:ext cx="405111" cy="259045"/>
    <xdr:sp macro="" textlink="">
      <xdr:nvSpPr>
        <xdr:cNvPr id="698" name="n_2mainValue【公民館】&#10;有形固定資産減価償却率">
          <a:extLst>
            <a:ext uri="{FF2B5EF4-FFF2-40B4-BE49-F238E27FC236}">
              <a16:creationId xmlns:a16="http://schemas.microsoft.com/office/drawing/2014/main" id="{C14B67EC-3EA1-4CE8-B0B3-27B0CBD6412A}"/>
            </a:ext>
          </a:extLst>
        </xdr:cNvPr>
        <xdr:cNvSpPr txBox="1"/>
      </xdr:nvSpPr>
      <xdr:spPr>
        <a:xfrm>
          <a:off x="14389744" y="1791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67508</xdr:rowOff>
    </xdr:from>
    <xdr:ext cx="405111" cy="259045"/>
    <xdr:sp macro="" textlink="">
      <xdr:nvSpPr>
        <xdr:cNvPr id="699" name="n_3mainValue【公民館】&#10;有形固定資産減価償却率">
          <a:extLst>
            <a:ext uri="{FF2B5EF4-FFF2-40B4-BE49-F238E27FC236}">
              <a16:creationId xmlns:a16="http://schemas.microsoft.com/office/drawing/2014/main" id="{6CB5AF0C-48A9-4ABC-9AA2-EF21D1D7686F}"/>
            </a:ext>
          </a:extLst>
        </xdr:cNvPr>
        <xdr:cNvSpPr txBox="1"/>
      </xdr:nvSpPr>
      <xdr:spPr>
        <a:xfrm>
          <a:off x="13500744" y="1841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36484</xdr:rowOff>
    </xdr:from>
    <xdr:ext cx="405111" cy="259045"/>
    <xdr:sp macro="" textlink="">
      <xdr:nvSpPr>
        <xdr:cNvPr id="700" name="n_4mainValue【公民館】&#10;有形固定資産減価償却率">
          <a:extLst>
            <a:ext uri="{FF2B5EF4-FFF2-40B4-BE49-F238E27FC236}">
              <a16:creationId xmlns:a16="http://schemas.microsoft.com/office/drawing/2014/main" id="{D87168BE-6AA2-46D2-A322-F7A40D09733D}"/>
            </a:ext>
          </a:extLst>
        </xdr:cNvPr>
        <xdr:cNvSpPr txBox="1"/>
      </xdr:nvSpPr>
      <xdr:spPr>
        <a:xfrm>
          <a:off x="12611744" y="1838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5C478059-0E16-47CE-818D-E9D62F31BC2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F27C9D77-8406-40CA-9BB5-8E8ACD9749D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6EF93BBD-73F7-4C69-AB68-26BFD51DF7A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53C57D0B-130C-47D5-B585-9CE985AC27B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20784C55-5FD3-4F15-9AD2-9F3BFCF97A2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5000100C-23B8-44C7-B07F-9E945161105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5568C883-F76C-4CC3-8016-31929F4F9AA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66D05033-6164-48F3-A797-0D0B2243905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816252EE-7763-4D80-A2FC-E43CA9AADFB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A79A54AB-0B59-440F-8167-EB49E72B95F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1" name="直線コネクタ 710">
          <a:extLst>
            <a:ext uri="{FF2B5EF4-FFF2-40B4-BE49-F238E27FC236}">
              <a16:creationId xmlns:a16="http://schemas.microsoft.com/office/drawing/2014/main" id="{F35AA48C-6CC2-4972-B150-694E3B96C19C}"/>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2" name="テキスト ボックス 711">
          <a:extLst>
            <a:ext uri="{FF2B5EF4-FFF2-40B4-BE49-F238E27FC236}">
              <a16:creationId xmlns:a16="http://schemas.microsoft.com/office/drawing/2014/main" id="{61109732-0A92-49DD-BADE-BCE5573CAB7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3" name="直線コネクタ 712">
          <a:extLst>
            <a:ext uri="{FF2B5EF4-FFF2-40B4-BE49-F238E27FC236}">
              <a16:creationId xmlns:a16="http://schemas.microsoft.com/office/drawing/2014/main" id="{55BFCE3B-6C04-4F54-A10C-974244E9422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4" name="テキスト ボックス 713">
          <a:extLst>
            <a:ext uri="{FF2B5EF4-FFF2-40B4-BE49-F238E27FC236}">
              <a16:creationId xmlns:a16="http://schemas.microsoft.com/office/drawing/2014/main" id="{FB774A76-7741-4ACE-BD44-A687BB6644A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5" name="直線コネクタ 714">
          <a:extLst>
            <a:ext uri="{FF2B5EF4-FFF2-40B4-BE49-F238E27FC236}">
              <a16:creationId xmlns:a16="http://schemas.microsoft.com/office/drawing/2014/main" id="{364A8A1C-DEC1-4E87-949C-F224E541751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6" name="テキスト ボックス 715">
          <a:extLst>
            <a:ext uri="{FF2B5EF4-FFF2-40B4-BE49-F238E27FC236}">
              <a16:creationId xmlns:a16="http://schemas.microsoft.com/office/drawing/2014/main" id="{A2E2672A-23BB-44AE-96D9-ADBC47AFB7F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7" name="直線コネクタ 716">
          <a:extLst>
            <a:ext uri="{FF2B5EF4-FFF2-40B4-BE49-F238E27FC236}">
              <a16:creationId xmlns:a16="http://schemas.microsoft.com/office/drawing/2014/main" id="{9FC68941-1BF4-4985-B734-6C97627B55A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8" name="テキスト ボックス 717">
          <a:extLst>
            <a:ext uri="{FF2B5EF4-FFF2-40B4-BE49-F238E27FC236}">
              <a16:creationId xmlns:a16="http://schemas.microsoft.com/office/drawing/2014/main" id="{C13DC116-4100-4009-B5D8-5744AF570DB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9" name="直線コネクタ 718">
          <a:extLst>
            <a:ext uri="{FF2B5EF4-FFF2-40B4-BE49-F238E27FC236}">
              <a16:creationId xmlns:a16="http://schemas.microsoft.com/office/drawing/2014/main" id="{94E7D23F-26EB-49E3-BA51-3BBE272828F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0" name="テキスト ボックス 719">
          <a:extLst>
            <a:ext uri="{FF2B5EF4-FFF2-40B4-BE49-F238E27FC236}">
              <a16:creationId xmlns:a16="http://schemas.microsoft.com/office/drawing/2014/main" id="{3809CAE6-4DE4-4061-B9E9-26E7BF5080A7}"/>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a:extLst>
            <a:ext uri="{FF2B5EF4-FFF2-40B4-BE49-F238E27FC236}">
              <a16:creationId xmlns:a16="http://schemas.microsoft.com/office/drawing/2014/main" id="{EAB0F837-16BB-4A2E-9BBB-C56D481B4B4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a:extLst>
            <a:ext uri="{FF2B5EF4-FFF2-40B4-BE49-F238E27FC236}">
              <a16:creationId xmlns:a16="http://schemas.microsoft.com/office/drawing/2014/main" id="{C631D601-9910-429E-9FC3-435FD7C46C2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公民館】&#10;一人当たり面積グラフ枠">
          <a:extLst>
            <a:ext uri="{FF2B5EF4-FFF2-40B4-BE49-F238E27FC236}">
              <a16:creationId xmlns:a16="http://schemas.microsoft.com/office/drawing/2014/main" id="{DCB9BBBA-7E05-49F3-9302-04B24BBEE5A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724" name="直線コネクタ 723">
          <a:extLst>
            <a:ext uri="{FF2B5EF4-FFF2-40B4-BE49-F238E27FC236}">
              <a16:creationId xmlns:a16="http://schemas.microsoft.com/office/drawing/2014/main" id="{BBC61D52-3A16-48E6-BEC7-8212DFA4CDCF}"/>
            </a:ext>
          </a:extLst>
        </xdr:cNvPr>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725" name="【公民館】&#10;一人当たり面積最小値テキスト">
          <a:extLst>
            <a:ext uri="{FF2B5EF4-FFF2-40B4-BE49-F238E27FC236}">
              <a16:creationId xmlns:a16="http://schemas.microsoft.com/office/drawing/2014/main" id="{09A4DDA1-28DF-479F-B9A7-E266B703A3E5}"/>
            </a:ext>
          </a:extLst>
        </xdr:cNvPr>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726" name="直線コネクタ 725">
          <a:extLst>
            <a:ext uri="{FF2B5EF4-FFF2-40B4-BE49-F238E27FC236}">
              <a16:creationId xmlns:a16="http://schemas.microsoft.com/office/drawing/2014/main" id="{535CC9F4-48DB-4163-B125-3840E5562F32}"/>
            </a:ext>
          </a:extLst>
        </xdr:cNvPr>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727" name="【公民館】&#10;一人当たり面積最大値テキスト">
          <a:extLst>
            <a:ext uri="{FF2B5EF4-FFF2-40B4-BE49-F238E27FC236}">
              <a16:creationId xmlns:a16="http://schemas.microsoft.com/office/drawing/2014/main" id="{FEE278D7-077E-45B2-B5DC-0E44238A4976}"/>
            </a:ext>
          </a:extLst>
        </xdr:cNvPr>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728" name="直線コネクタ 727">
          <a:extLst>
            <a:ext uri="{FF2B5EF4-FFF2-40B4-BE49-F238E27FC236}">
              <a16:creationId xmlns:a16="http://schemas.microsoft.com/office/drawing/2014/main" id="{D9A67968-E929-4696-AA3D-71A348FF51E3}"/>
            </a:ext>
          </a:extLst>
        </xdr:cNvPr>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25164</xdr:rowOff>
    </xdr:from>
    <xdr:ext cx="469744" cy="259045"/>
    <xdr:sp macro="" textlink="">
      <xdr:nvSpPr>
        <xdr:cNvPr id="729" name="【公民館】&#10;一人当たり面積平均値テキスト">
          <a:extLst>
            <a:ext uri="{FF2B5EF4-FFF2-40B4-BE49-F238E27FC236}">
              <a16:creationId xmlns:a16="http://schemas.microsoft.com/office/drawing/2014/main" id="{B60F8377-2CF0-4BC8-A4EE-95DEE0BE0504}"/>
            </a:ext>
          </a:extLst>
        </xdr:cNvPr>
        <xdr:cNvSpPr txBox="1"/>
      </xdr:nvSpPr>
      <xdr:spPr>
        <a:xfrm>
          <a:off x="22199600" y="18198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730" name="フローチャート: 判断 729">
          <a:extLst>
            <a:ext uri="{FF2B5EF4-FFF2-40B4-BE49-F238E27FC236}">
              <a16:creationId xmlns:a16="http://schemas.microsoft.com/office/drawing/2014/main" id="{D0A3E7AA-62DF-4978-A9E7-7FA9F42233F3}"/>
            </a:ext>
          </a:extLst>
        </xdr:cNvPr>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731" name="フローチャート: 判断 730">
          <a:extLst>
            <a:ext uri="{FF2B5EF4-FFF2-40B4-BE49-F238E27FC236}">
              <a16:creationId xmlns:a16="http://schemas.microsoft.com/office/drawing/2014/main" id="{29CEF7B1-BFFC-4F15-AA7A-E0B41C24DE82}"/>
            </a:ext>
          </a:extLst>
        </xdr:cNvPr>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732" name="フローチャート: 判断 731">
          <a:extLst>
            <a:ext uri="{FF2B5EF4-FFF2-40B4-BE49-F238E27FC236}">
              <a16:creationId xmlns:a16="http://schemas.microsoft.com/office/drawing/2014/main" id="{4CF98C86-CE10-4DA5-87CC-7BB54294F031}"/>
            </a:ext>
          </a:extLst>
        </xdr:cNvPr>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733" name="フローチャート: 判断 732">
          <a:extLst>
            <a:ext uri="{FF2B5EF4-FFF2-40B4-BE49-F238E27FC236}">
              <a16:creationId xmlns:a16="http://schemas.microsoft.com/office/drawing/2014/main" id="{C5566512-AF8A-4F51-8B95-68B8B76F8F05}"/>
            </a:ext>
          </a:extLst>
        </xdr:cNvPr>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734" name="フローチャート: 判断 733">
          <a:extLst>
            <a:ext uri="{FF2B5EF4-FFF2-40B4-BE49-F238E27FC236}">
              <a16:creationId xmlns:a16="http://schemas.microsoft.com/office/drawing/2014/main" id="{BA92C868-5AAE-4694-AE42-97204B49EF74}"/>
            </a:ext>
          </a:extLst>
        </xdr:cNvPr>
        <xdr:cNvSpPr/>
      </xdr:nvSpPr>
      <xdr:spPr>
        <a:xfrm>
          <a:off x="18605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63C0E6ED-D52B-4888-8255-940960B6168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8E36F1EC-10F5-4DF1-A0C3-C3469E0CCD4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323E0D8E-C727-452B-A23A-6AEC80977D7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A89D22D3-7872-4B7F-9E22-F7FCE68EADE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5312FB89-ECCC-4B5D-BB3D-AF72D34B150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19304</xdr:rowOff>
    </xdr:from>
    <xdr:to>
      <xdr:col>116</xdr:col>
      <xdr:colOff>114300</xdr:colOff>
      <xdr:row>100</xdr:row>
      <xdr:rowOff>120904</xdr:rowOff>
    </xdr:to>
    <xdr:sp macro="" textlink="">
      <xdr:nvSpPr>
        <xdr:cNvPr id="740" name="楕円 739">
          <a:extLst>
            <a:ext uri="{FF2B5EF4-FFF2-40B4-BE49-F238E27FC236}">
              <a16:creationId xmlns:a16="http://schemas.microsoft.com/office/drawing/2014/main" id="{46F81939-0FFA-4393-8E64-190011954E4E}"/>
            </a:ext>
          </a:extLst>
        </xdr:cNvPr>
        <xdr:cNvSpPr/>
      </xdr:nvSpPr>
      <xdr:spPr>
        <a:xfrm>
          <a:off x="22110700" y="1716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143781</xdr:rowOff>
    </xdr:from>
    <xdr:ext cx="469744" cy="259045"/>
    <xdr:sp macro="" textlink="">
      <xdr:nvSpPr>
        <xdr:cNvPr id="741" name="【公民館】&#10;一人当たり面積該当値テキスト">
          <a:extLst>
            <a:ext uri="{FF2B5EF4-FFF2-40B4-BE49-F238E27FC236}">
              <a16:creationId xmlns:a16="http://schemas.microsoft.com/office/drawing/2014/main" id="{922D1B4B-2409-4E1C-89F1-BCCFEA48808F}"/>
            </a:ext>
          </a:extLst>
        </xdr:cNvPr>
        <xdr:cNvSpPr txBox="1"/>
      </xdr:nvSpPr>
      <xdr:spPr>
        <a:xfrm>
          <a:off x="22199600" y="1711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138176</xdr:rowOff>
    </xdr:from>
    <xdr:to>
      <xdr:col>112</xdr:col>
      <xdr:colOff>38100</xdr:colOff>
      <xdr:row>101</xdr:row>
      <xdr:rowOff>68326</xdr:rowOff>
    </xdr:to>
    <xdr:sp macro="" textlink="">
      <xdr:nvSpPr>
        <xdr:cNvPr id="742" name="楕円 741">
          <a:extLst>
            <a:ext uri="{FF2B5EF4-FFF2-40B4-BE49-F238E27FC236}">
              <a16:creationId xmlns:a16="http://schemas.microsoft.com/office/drawing/2014/main" id="{7CC85FBF-7770-400F-9BCD-981EC461E24C}"/>
            </a:ext>
          </a:extLst>
        </xdr:cNvPr>
        <xdr:cNvSpPr/>
      </xdr:nvSpPr>
      <xdr:spPr>
        <a:xfrm>
          <a:off x="21272500" y="1728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70104</xdr:rowOff>
    </xdr:from>
    <xdr:to>
      <xdr:col>116</xdr:col>
      <xdr:colOff>63500</xdr:colOff>
      <xdr:row>101</xdr:row>
      <xdr:rowOff>17526</xdr:rowOff>
    </xdr:to>
    <xdr:cxnSp macro="">
      <xdr:nvCxnSpPr>
        <xdr:cNvPr id="743" name="直線コネクタ 742">
          <a:extLst>
            <a:ext uri="{FF2B5EF4-FFF2-40B4-BE49-F238E27FC236}">
              <a16:creationId xmlns:a16="http://schemas.microsoft.com/office/drawing/2014/main" id="{41EC1155-BC56-4E73-AC3F-5317D4EC2415}"/>
            </a:ext>
          </a:extLst>
        </xdr:cNvPr>
        <xdr:cNvCxnSpPr/>
      </xdr:nvCxnSpPr>
      <xdr:spPr>
        <a:xfrm flipV="1">
          <a:off x="21323300" y="17215104"/>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168656</xdr:rowOff>
    </xdr:from>
    <xdr:to>
      <xdr:col>107</xdr:col>
      <xdr:colOff>101600</xdr:colOff>
      <xdr:row>101</xdr:row>
      <xdr:rowOff>98806</xdr:rowOff>
    </xdr:to>
    <xdr:sp macro="" textlink="">
      <xdr:nvSpPr>
        <xdr:cNvPr id="744" name="楕円 743">
          <a:extLst>
            <a:ext uri="{FF2B5EF4-FFF2-40B4-BE49-F238E27FC236}">
              <a16:creationId xmlns:a16="http://schemas.microsoft.com/office/drawing/2014/main" id="{A8413D46-E028-455F-82D0-6F78C0499EE9}"/>
            </a:ext>
          </a:extLst>
        </xdr:cNvPr>
        <xdr:cNvSpPr/>
      </xdr:nvSpPr>
      <xdr:spPr>
        <a:xfrm>
          <a:off x="20383500" y="1731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17526</xdr:rowOff>
    </xdr:from>
    <xdr:to>
      <xdr:col>111</xdr:col>
      <xdr:colOff>177800</xdr:colOff>
      <xdr:row>101</xdr:row>
      <xdr:rowOff>48006</xdr:rowOff>
    </xdr:to>
    <xdr:cxnSp macro="">
      <xdr:nvCxnSpPr>
        <xdr:cNvPr id="745" name="直線コネクタ 744">
          <a:extLst>
            <a:ext uri="{FF2B5EF4-FFF2-40B4-BE49-F238E27FC236}">
              <a16:creationId xmlns:a16="http://schemas.microsoft.com/office/drawing/2014/main" id="{2EE67CB6-204E-453E-9CB3-7C2BB1CD61B2}"/>
            </a:ext>
          </a:extLst>
        </xdr:cNvPr>
        <xdr:cNvCxnSpPr/>
      </xdr:nvCxnSpPr>
      <xdr:spPr>
        <a:xfrm flipV="1">
          <a:off x="20434300" y="17333976"/>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132842</xdr:rowOff>
    </xdr:from>
    <xdr:to>
      <xdr:col>102</xdr:col>
      <xdr:colOff>165100</xdr:colOff>
      <xdr:row>104</xdr:row>
      <xdr:rowOff>62992</xdr:rowOff>
    </xdr:to>
    <xdr:sp macro="" textlink="">
      <xdr:nvSpPr>
        <xdr:cNvPr id="746" name="楕円 745">
          <a:extLst>
            <a:ext uri="{FF2B5EF4-FFF2-40B4-BE49-F238E27FC236}">
              <a16:creationId xmlns:a16="http://schemas.microsoft.com/office/drawing/2014/main" id="{FBDD615A-2206-4A20-B13A-7A2057189571}"/>
            </a:ext>
          </a:extLst>
        </xdr:cNvPr>
        <xdr:cNvSpPr/>
      </xdr:nvSpPr>
      <xdr:spPr>
        <a:xfrm>
          <a:off x="19494500" y="1779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48006</xdr:rowOff>
    </xdr:from>
    <xdr:to>
      <xdr:col>107</xdr:col>
      <xdr:colOff>50800</xdr:colOff>
      <xdr:row>104</xdr:row>
      <xdr:rowOff>12192</xdr:rowOff>
    </xdr:to>
    <xdr:cxnSp macro="">
      <xdr:nvCxnSpPr>
        <xdr:cNvPr id="747" name="直線コネクタ 746">
          <a:extLst>
            <a:ext uri="{FF2B5EF4-FFF2-40B4-BE49-F238E27FC236}">
              <a16:creationId xmlns:a16="http://schemas.microsoft.com/office/drawing/2014/main" id="{6566896E-6ED6-405C-A249-30AF20466475}"/>
            </a:ext>
          </a:extLst>
        </xdr:cNvPr>
        <xdr:cNvCxnSpPr/>
      </xdr:nvCxnSpPr>
      <xdr:spPr>
        <a:xfrm flipV="1">
          <a:off x="19545300" y="17364456"/>
          <a:ext cx="889000" cy="47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157226</xdr:rowOff>
    </xdr:from>
    <xdr:to>
      <xdr:col>98</xdr:col>
      <xdr:colOff>38100</xdr:colOff>
      <xdr:row>104</xdr:row>
      <xdr:rowOff>87376</xdr:rowOff>
    </xdr:to>
    <xdr:sp macro="" textlink="">
      <xdr:nvSpPr>
        <xdr:cNvPr id="748" name="楕円 747">
          <a:extLst>
            <a:ext uri="{FF2B5EF4-FFF2-40B4-BE49-F238E27FC236}">
              <a16:creationId xmlns:a16="http://schemas.microsoft.com/office/drawing/2014/main" id="{73A39967-B177-4149-9A55-0CBBDA635851}"/>
            </a:ext>
          </a:extLst>
        </xdr:cNvPr>
        <xdr:cNvSpPr/>
      </xdr:nvSpPr>
      <xdr:spPr>
        <a:xfrm>
          <a:off x="18605500" y="1781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12192</xdr:rowOff>
    </xdr:from>
    <xdr:to>
      <xdr:col>102</xdr:col>
      <xdr:colOff>114300</xdr:colOff>
      <xdr:row>104</xdr:row>
      <xdr:rowOff>36576</xdr:rowOff>
    </xdr:to>
    <xdr:cxnSp macro="">
      <xdr:nvCxnSpPr>
        <xdr:cNvPr id="749" name="直線コネクタ 748">
          <a:extLst>
            <a:ext uri="{FF2B5EF4-FFF2-40B4-BE49-F238E27FC236}">
              <a16:creationId xmlns:a16="http://schemas.microsoft.com/office/drawing/2014/main" id="{FE2A231A-2F92-4D7D-B3C7-C2C5C44C9FC3}"/>
            </a:ext>
          </a:extLst>
        </xdr:cNvPr>
        <xdr:cNvCxnSpPr/>
      </xdr:nvCxnSpPr>
      <xdr:spPr>
        <a:xfrm flipV="1">
          <a:off x="18656300" y="17842992"/>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164609</xdr:rowOff>
    </xdr:from>
    <xdr:ext cx="469744" cy="259045"/>
    <xdr:sp macro="" textlink="">
      <xdr:nvSpPr>
        <xdr:cNvPr id="750" name="n_1aveValue【公民館】&#10;一人当たり面積">
          <a:extLst>
            <a:ext uri="{FF2B5EF4-FFF2-40B4-BE49-F238E27FC236}">
              <a16:creationId xmlns:a16="http://schemas.microsoft.com/office/drawing/2014/main" id="{62DB57C4-EB77-49BC-85CF-DAF94B39C36B}"/>
            </a:ext>
          </a:extLst>
        </xdr:cNvPr>
        <xdr:cNvSpPr txBox="1"/>
      </xdr:nvSpPr>
      <xdr:spPr>
        <a:xfrm>
          <a:off x="21075727" y="183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23640</xdr:rowOff>
    </xdr:from>
    <xdr:ext cx="469744" cy="259045"/>
    <xdr:sp macro="" textlink="">
      <xdr:nvSpPr>
        <xdr:cNvPr id="751" name="n_2aveValue【公民館】&#10;一人当たり面積">
          <a:extLst>
            <a:ext uri="{FF2B5EF4-FFF2-40B4-BE49-F238E27FC236}">
              <a16:creationId xmlns:a16="http://schemas.microsoft.com/office/drawing/2014/main" id="{C5575B2F-787B-417D-BEDE-5AB100C02597}"/>
            </a:ext>
          </a:extLst>
        </xdr:cNvPr>
        <xdr:cNvSpPr txBox="1"/>
      </xdr:nvSpPr>
      <xdr:spPr>
        <a:xfrm>
          <a:off x="201994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166895</xdr:rowOff>
    </xdr:from>
    <xdr:ext cx="469744" cy="259045"/>
    <xdr:sp macro="" textlink="">
      <xdr:nvSpPr>
        <xdr:cNvPr id="752" name="n_3aveValue【公民館】&#10;一人当たり面積">
          <a:extLst>
            <a:ext uri="{FF2B5EF4-FFF2-40B4-BE49-F238E27FC236}">
              <a16:creationId xmlns:a16="http://schemas.microsoft.com/office/drawing/2014/main" id="{FB82FE99-AE9F-4D73-90B6-E60FC472FCA2}"/>
            </a:ext>
          </a:extLst>
        </xdr:cNvPr>
        <xdr:cNvSpPr txBox="1"/>
      </xdr:nvSpPr>
      <xdr:spPr>
        <a:xfrm>
          <a:off x="19310427" y="1834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139464</xdr:rowOff>
    </xdr:from>
    <xdr:ext cx="469744" cy="259045"/>
    <xdr:sp macro="" textlink="">
      <xdr:nvSpPr>
        <xdr:cNvPr id="753" name="n_4aveValue【公民館】&#10;一人当たり面積">
          <a:extLst>
            <a:ext uri="{FF2B5EF4-FFF2-40B4-BE49-F238E27FC236}">
              <a16:creationId xmlns:a16="http://schemas.microsoft.com/office/drawing/2014/main" id="{1D09DAC6-470E-4E65-A29A-B0F9DC85FB0C}"/>
            </a:ext>
          </a:extLst>
        </xdr:cNvPr>
        <xdr:cNvSpPr txBox="1"/>
      </xdr:nvSpPr>
      <xdr:spPr>
        <a:xfrm>
          <a:off x="18421427" y="1831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84853</xdr:rowOff>
    </xdr:from>
    <xdr:ext cx="469744" cy="259045"/>
    <xdr:sp macro="" textlink="">
      <xdr:nvSpPr>
        <xdr:cNvPr id="754" name="n_1mainValue【公民館】&#10;一人当たり面積">
          <a:extLst>
            <a:ext uri="{FF2B5EF4-FFF2-40B4-BE49-F238E27FC236}">
              <a16:creationId xmlns:a16="http://schemas.microsoft.com/office/drawing/2014/main" id="{46677EFE-35EF-4901-96D0-9CFFA8907BFC}"/>
            </a:ext>
          </a:extLst>
        </xdr:cNvPr>
        <xdr:cNvSpPr txBox="1"/>
      </xdr:nvSpPr>
      <xdr:spPr>
        <a:xfrm>
          <a:off x="21075727" y="1705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115333</xdr:rowOff>
    </xdr:from>
    <xdr:ext cx="469744" cy="259045"/>
    <xdr:sp macro="" textlink="">
      <xdr:nvSpPr>
        <xdr:cNvPr id="755" name="n_2mainValue【公民館】&#10;一人当たり面積">
          <a:extLst>
            <a:ext uri="{FF2B5EF4-FFF2-40B4-BE49-F238E27FC236}">
              <a16:creationId xmlns:a16="http://schemas.microsoft.com/office/drawing/2014/main" id="{A4387633-A2C7-457D-88A6-39BC17F92730}"/>
            </a:ext>
          </a:extLst>
        </xdr:cNvPr>
        <xdr:cNvSpPr txBox="1"/>
      </xdr:nvSpPr>
      <xdr:spPr>
        <a:xfrm>
          <a:off x="20199427" y="1708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79519</xdr:rowOff>
    </xdr:from>
    <xdr:ext cx="469744" cy="259045"/>
    <xdr:sp macro="" textlink="">
      <xdr:nvSpPr>
        <xdr:cNvPr id="756" name="n_3mainValue【公民館】&#10;一人当たり面積">
          <a:extLst>
            <a:ext uri="{FF2B5EF4-FFF2-40B4-BE49-F238E27FC236}">
              <a16:creationId xmlns:a16="http://schemas.microsoft.com/office/drawing/2014/main" id="{3F186781-5332-40E0-BA5D-F66B404700C1}"/>
            </a:ext>
          </a:extLst>
        </xdr:cNvPr>
        <xdr:cNvSpPr txBox="1"/>
      </xdr:nvSpPr>
      <xdr:spPr>
        <a:xfrm>
          <a:off x="19310427" y="1756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103903</xdr:rowOff>
    </xdr:from>
    <xdr:ext cx="469744" cy="259045"/>
    <xdr:sp macro="" textlink="">
      <xdr:nvSpPr>
        <xdr:cNvPr id="757" name="n_4mainValue【公民館】&#10;一人当たり面積">
          <a:extLst>
            <a:ext uri="{FF2B5EF4-FFF2-40B4-BE49-F238E27FC236}">
              <a16:creationId xmlns:a16="http://schemas.microsoft.com/office/drawing/2014/main" id="{B23927B4-957D-4AEE-B908-CD0158D971DA}"/>
            </a:ext>
          </a:extLst>
        </xdr:cNvPr>
        <xdr:cNvSpPr txBox="1"/>
      </xdr:nvSpPr>
      <xdr:spPr>
        <a:xfrm>
          <a:off x="18421427" y="1759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a:extLst>
            <a:ext uri="{FF2B5EF4-FFF2-40B4-BE49-F238E27FC236}">
              <a16:creationId xmlns:a16="http://schemas.microsoft.com/office/drawing/2014/main" id="{F7AEE943-F00D-43D9-93A4-68EDEDD216D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a:extLst>
            <a:ext uri="{FF2B5EF4-FFF2-40B4-BE49-F238E27FC236}">
              <a16:creationId xmlns:a16="http://schemas.microsoft.com/office/drawing/2014/main" id="{A761DE58-06DF-4109-B37B-F343E41CB95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a:extLst>
            <a:ext uri="{FF2B5EF4-FFF2-40B4-BE49-F238E27FC236}">
              <a16:creationId xmlns:a16="http://schemas.microsoft.com/office/drawing/2014/main" id="{D9C9A2AC-82A1-4A46-9950-93B2C0E5B60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類似団体と比較してすべての施設において、有形固定資産減価償却率が高くなっている。特に工作物の道路・橋梁・トンネルはかなり減価償却が進んでいる。</a:t>
          </a:r>
          <a:endParaRPr lang="ja-JP" altLang="ja-JP" sz="1400">
            <a:effectLst/>
          </a:endParaRPr>
        </a:p>
        <a:p>
          <a:r>
            <a:rPr kumimoji="1" lang="ja-JP" altLang="ja-JP" sz="1100">
              <a:solidFill>
                <a:schemeClr val="dk1"/>
              </a:solidFill>
              <a:effectLst/>
              <a:latin typeface="+mn-lt"/>
              <a:ea typeface="+mn-ea"/>
              <a:cs typeface="+mn-cs"/>
            </a:rPr>
            <a:t>本町は林業の町であり、木造の建物が多く、特に学校等は木造化に進んで取り組んできた。木造の耐用年数が短いということも減価償却率が高い要因のひとつである。 </a:t>
          </a:r>
          <a:endParaRPr lang="ja-JP" altLang="ja-JP" sz="1400">
            <a:effectLst/>
          </a:endParaRPr>
        </a:p>
        <a:p>
          <a:r>
            <a:rPr kumimoji="1" lang="ja-JP" altLang="ja-JP" sz="1100">
              <a:solidFill>
                <a:schemeClr val="dk1"/>
              </a:solidFill>
              <a:effectLst/>
              <a:latin typeface="+mn-lt"/>
              <a:ea typeface="+mn-ea"/>
              <a:cs typeface="+mn-cs"/>
            </a:rPr>
            <a:t>さらに、人口減少により一人当たりの面積も多い状況にあり、今後は公共施設等総合管理計画に基づき、保有施設の総量縮減、統廃合・複合化を推進し、更新整備に要する経費を抑制する必要がある。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FF64EFA-D429-4DB3-BC15-F4C36574811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5A90134-E9DA-453E-87C8-9F7C242C02A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A9A30B8-0385-42B4-B2BA-6B6F5FCE9A0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ED0A64B-87EF-47CF-82D9-127A672A8CA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愛媛県久万高原町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8BCAE21-8DAE-4525-8FF0-C567264E6CA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FC0447F-6E23-4270-8F07-9BF2FBE1459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A5420E5-49FC-44D1-A099-70866BE37B2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31554D6-130B-4644-AFB6-7EC8D56281D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2B937FC-9F55-4B13-B7C8-6B9BFF0EF40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7C7F48D-99BE-42B6-908D-6018C44B778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8,076
8,034
583.69
10,682,241
9,421,889
906,492
5,546,725
8,741,965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73A82D0-DA19-4BB7-9628-94F06092E7E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96E8D7F-2ABE-4049-A033-EF4AD42D160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84502F-DBE0-4DAA-B96A-0DF6F1447D8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85C1F40-1542-41B0-873F-9F619ED5717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CFD715C-CE86-45CB-8725-F37B386083B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4C9D510-28B6-4BFC-85F9-758643C2FF3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06D9139-D20E-4D57-99A5-1AC016451FA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F4CA33A-D151-411C-A590-C8D7DD5A941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2881B05-EB07-4DA7-ADFD-3CC869428CC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78A561A-100C-4F73-9872-8C64D016C90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DA792C4-BA95-401F-99D4-9E170BCF688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FB3D2FC-BDB6-4E70-9B15-5695379117E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5CBE61C-18FC-4C2D-9582-EDB6F948D73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1961E94-E07B-4FBD-93D2-46EE07B5E5E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69269F1-CEDE-4371-880D-778F83058E9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55D2C2F-2904-45A6-9EFC-2D9938388B7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2679CBA-B804-42F0-BA1E-E0C4F4F85B3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2E7D027-74DE-4B9D-86AC-B9BEB4EDCA1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15DBB53-3160-4DCE-AFAF-BDD41F2984C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6DEE15B-3E25-4368-99C8-F7E1F0F7CF3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21B2359-8532-4B26-800F-893E5CECEC9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9165FF7-961D-4254-AF9A-3479AD73FF3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E312F51-B123-4C85-992A-48BD5DBCA2C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5FB6D8F-8D52-4E48-BAB9-93C4CEB2EB3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D66CAE1-2333-49B9-98B1-CFBAA0D1049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1A4FD67-0FB7-4D27-8D5A-D569211B419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A3B4939-BDE0-445A-9965-809D4B93C92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61E9A74-12FA-4B51-BE5C-50421F1D2FF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C5A11EC-45BD-49C2-9D5D-BA3017B0B1D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B647C3C-071E-4363-9B3D-FFFBD408A9C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CDD0E9D-D12C-4AAE-971A-E489E55EDDC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8FADD3B-4791-4567-8793-E57FFFA0C74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810C68DD-8B62-47B3-A26D-23EC0CEB153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40C3A75-4241-4CA4-B5BB-142BD5DB2D98}"/>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3F92AE6F-3040-4FC2-9E8C-121C6848A70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C0EA8EF-E8B9-4110-ACBF-D2BCC1F5005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DFF1370-7BCF-470C-BE77-1938446908D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9EB24D69-54BB-4B25-BC1A-BDE4EA279C6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782E45C-EB72-4813-97E9-ECA75A4F333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A6A99C24-13BB-4222-9080-4F4FBBD6787B}"/>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4A1A259-07FC-433D-ADBC-2C72A8409CD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ED57B795-268D-4C6D-BF53-A5C57633168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B0D2E57-DA72-4CB8-BFF9-24B401D78C1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8E0DCBD-777A-4991-93F9-F3BC25576B0C}"/>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A2E8EFA-AE02-4F74-932F-51292013264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814D1D79-F42E-4820-81EA-B070D10C68B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CFE78CF-3085-43B9-AC1C-E110E08D8BEE}"/>
            </a:ext>
          </a:extLst>
        </xdr:cNvPr>
        <xdr:cNvCxnSpPr/>
      </xdr:nvCxnSpPr>
      <xdr:spPr>
        <a:xfrm flipV="1">
          <a:off x="4634865" y="579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91AF975-496A-4862-BE9E-2DB55F2224D4}"/>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A3DD4BBD-6CC0-4176-BD09-4C28603FCD1D}"/>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図書館】&#10;有形固定資産減価償却率最大値テキスト">
          <a:extLst>
            <a:ext uri="{FF2B5EF4-FFF2-40B4-BE49-F238E27FC236}">
              <a16:creationId xmlns:a16="http://schemas.microsoft.com/office/drawing/2014/main" id="{0E5B3D37-1981-4B74-9062-21D161FE9DB9}"/>
            </a:ext>
          </a:extLst>
        </xdr:cNvPr>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a:extLst>
            <a:ext uri="{FF2B5EF4-FFF2-40B4-BE49-F238E27FC236}">
              <a16:creationId xmlns:a16="http://schemas.microsoft.com/office/drawing/2014/main" id="{1E61711B-014B-4C19-9E2B-6EC90E984C25}"/>
            </a:ext>
          </a:extLst>
        </xdr:cNvPr>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82567</xdr:rowOff>
    </xdr:from>
    <xdr:ext cx="405111" cy="259045"/>
    <xdr:sp macro="" textlink="">
      <xdr:nvSpPr>
        <xdr:cNvPr id="63" name="【図書館】&#10;有形固定資産減価償却率平均値テキスト">
          <a:extLst>
            <a:ext uri="{FF2B5EF4-FFF2-40B4-BE49-F238E27FC236}">
              <a16:creationId xmlns:a16="http://schemas.microsoft.com/office/drawing/2014/main" id="{4937D530-D560-4838-8AED-665E38D543AB}"/>
            </a:ext>
          </a:extLst>
        </xdr:cNvPr>
        <xdr:cNvSpPr txBox="1"/>
      </xdr:nvSpPr>
      <xdr:spPr>
        <a:xfrm>
          <a:off x="4673600" y="6426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64" name="フローチャート: 判断 63">
          <a:extLst>
            <a:ext uri="{FF2B5EF4-FFF2-40B4-BE49-F238E27FC236}">
              <a16:creationId xmlns:a16="http://schemas.microsoft.com/office/drawing/2014/main" id="{F9EAE4ED-4CF6-42BA-975C-56094049EE27}"/>
            </a:ext>
          </a:extLst>
        </xdr:cNvPr>
        <xdr:cNvSpPr/>
      </xdr:nvSpPr>
      <xdr:spPr>
        <a:xfrm>
          <a:off x="4584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a:extLst>
            <a:ext uri="{FF2B5EF4-FFF2-40B4-BE49-F238E27FC236}">
              <a16:creationId xmlns:a16="http://schemas.microsoft.com/office/drawing/2014/main" id="{F9539B73-6CBC-4D45-BEFA-5F9598F0552D}"/>
            </a:ext>
          </a:extLst>
        </xdr:cNvPr>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41728</xdr:rowOff>
    </xdr:from>
    <xdr:to>
      <xdr:col>15</xdr:col>
      <xdr:colOff>101600</xdr:colOff>
      <xdr:row>38</xdr:row>
      <xdr:rowOff>143328</xdr:rowOff>
    </xdr:to>
    <xdr:sp macro="" textlink="">
      <xdr:nvSpPr>
        <xdr:cNvPr id="66" name="フローチャート: 判断 65">
          <a:extLst>
            <a:ext uri="{FF2B5EF4-FFF2-40B4-BE49-F238E27FC236}">
              <a16:creationId xmlns:a16="http://schemas.microsoft.com/office/drawing/2014/main" id="{4DDC2879-7317-41C6-AD49-8438F6C78AAB}"/>
            </a:ext>
          </a:extLst>
        </xdr:cNvPr>
        <xdr:cNvSpPr/>
      </xdr:nvSpPr>
      <xdr:spPr>
        <a:xfrm>
          <a:off x="2857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7" name="フローチャート: 判断 66">
          <a:extLst>
            <a:ext uri="{FF2B5EF4-FFF2-40B4-BE49-F238E27FC236}">
              <a16:creationId xmlns:a16="http://schemas.microsoft.com/office/drawing/2014/main" id="{8CBEBD6A-37E7-4C86-B5D5-314113F0ECB3}"/>
            </a:ext>
          </a:extLst>
        </xdr:cNvPr>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164193</xdr:rowOff>
    </xdr:from>
    <xdr:to>
      <xdr:col>6</xdr:col>
      <xdr:colOff>38100</xdr:colOff>
      <xdr:row>38</xdr:row>
      <xdr:rowOff>94343</xdr:rowOff>
    </xdr:to>
    <xdr:sp macro="" textlink="">
      <xdr:nvSpPr>
        <xdr:cNvPr id="68" name="フローチャート: 判断 67">
          <a:extLst>
            <a:ext uri="{FF2B5EF4-FFF2-40B4-BE49-F238E27FC236}">
              <a16:creationId xmlns:a16="http://schemas.microsoft.com/office/drawing/2014/main" id="{3E6384CA-8616-412F-940E-574A7AF1D16F}"/>
            </a:ext>
          </a:extLst>
        </xdr:cNvPr>
        <xdr:cNvSpPr/>
      </xdr:nvSpPr>
      <xdr:spPr>
        <a:xfrm>
          <a:off x="1079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DDD2D07-C5B2-4A06-9833-49DDEC247DF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F2BE188-506F-4A09-9423-7EFF9F6F67C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8DC4CE3-C66C-408F-84B3-E8B6CD1F24E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7D055C0-ED77-4B38-BAED-2359B78C10E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4435F51-EE62-422D-935A-7B2F898142A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157662</xdr:rowOff>
    </xdr:from>
    <xdr:to>
      <xdr:col>24</xdr:col>
      <xdr:colOff>114300</xdr:colOff>
      <xdr:row>42</xdr:row>
      <xdr:rowOff>87812</xdr:rowOff>
    </xdr:to>
    <xdr:sp macro="" textlink="">
      <xdr:nvSpPr>
        <xdr:cNvPr id="74" name="楕円 73">
          <a:extLst>
            <a:ext uri="{FF2B5EF4-FFF2-40B4-BE49-F238E27FC236}">
              <a16:creationId xmlns:a16="http://schemas.microsoft.com/office/drawing/2014/main" id="{FCDC0C3B-9D3E-48A0-83CF-62279F2CF90F}"/>
            </a:ext>
          </a:extLst>
        </xdr:cNvPr>
        <xdr:cNvSpPr/>
      </xdr:nvSpPr>
      <xdr:spPr>
        <a:xfrm>
          <a:off x="4584700" y="718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72589</xdr:rowOff>
    </xdr:from>
    <xdr:ext cx="405111" cy="259045"/>
    <xdr:sp macro="" textlink="">
      <xdr:nvSpPr>
        <xdr:cNvPr id="75" name="【図書館】&#10;有形固定資産減価償却率該当値テキスト">
          <a:extLst>
            <a:ext uri="{FF2B5EF4-FFF2-40B4-BE49-F238E27FC236}">
              <a16:creationId xmlns:a16="http://schemas.microsoft.com/office/drawing/2014/main" id="{EBFF4672-497D-4C94-812D-F3F88999E106}"/>
            </a:ext>
          </a:extLst>
        </xdr:cNvPr>
        <xdr:cNvSpPr txBox="1"/>
      </xdr:nvSpPr>
      <xdr:spPr>
        <a:xfrm>
          <a:off x="4673600" y="710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89081</xdr:rowOff>
    </xdr:from>
    <xdr:to>
      <xdr:col>20</xdr:col>
      <xdr:colOff>38100</xdr:colOff>
      <xdr:row>42</xdr:row>
      <xdr:rowOff>19231</xdr:rowOff>
    </xdr:to>
    <xdr:sp macro="" textlink="">
      <xdr:nvSpPr>
        <xdr:cNvPr id="76" name="楕円 75">
          <a:extLst>
            <a:ext uri="{FF2B5EF4-FFF2-40B4-BE49-F238E27FC236}">
              <a16:creationId xmlns:a16="http://schemas.microsoft.com/office/drawing/2014/main" id="{3B9C2BD0-1740-4B3E-A7CB-59063A052559}"/>
            </a:ext>
          </a:extLst>
        </xdr:cNvPr>
        <xdr:cNvSpPr/>
      </xdr:nvSpPr>
      <xdr:spPr>
        <a:xfrm>
          <a:off x="3746500" y="711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139881</xdr:rowOff>
    </xdr:from>
    <xdr:to>
      <xdr:col>24</xdr:col>
      <xdr:colOff>63500</xdr:colOff>
      <xdr:row>42</xdr:row>
      <xdr:rowOff>37012</xdr:rowOff>
    </xdr:to>
    <xdr:cxnSp macro="">
      <xdr:nvCxnSpPr>
        <xdr:cNvPr id="77" name="直線コネクタ 76">
          <a:extLst>
            <a:ext uri="{FF2B5EF4-FFF2-40B4-BE49-F238E27FC236}">
              <a16:creationId xmlns:a16="http://schemas.microsoft.com/office/drawing/2014/main" id="{7929182E-5F80-407C-A6BA-41C9F2465CE7}"/>
            </a:ext>
          </a:extLst>
        </xdr:cNvPr>
        <xdr:cNvCxnSpPr/>
      </xdr:nvCxnSpPr>
      <xdr:spPr>
        <a:xfrm>
          <a:off x="3797300" y="7169331"/>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20501</xdr:rowOff>
    </xdr:from>
    <xdr:to>
      <xdr:col>15</xdr:col>
      <xdr:colOff>101600</xdr:colOff>
      <xdr:row>41</xdr:row>
      <xdr:rowOff>122101</xdr:rowOff>
    </xdr:to>
    <xdr:sp macro="" textlink="">
      <xdr:nvSpPr>
        <xdr:cNvPr id="78" name="楕円 77">
          <a:extLst>
            <a:ext uri="{FF2B5EF4-FFF2-40B4-BE49-F238E27FC236}">
              <a16:creationId xmlns:a16="http://schemas.microsoft.com/office/drawing/2014/main" id="{08A82E70-7D78-42AF-9CC1-B38F0C48F434}"/>
            </a:ext>
          </a:extLst>
        </xdr:cNvPr>
        <xdr:cNvSpPr/>
      </xdr:nvSpPr>
      <xdr:spPr>
        <a:xfrm>
          <a:off x="2857500" y="70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71301</xdr:rowOff>
    </xdr:from>
    <xdr:to>
      <xdr:col>19</xdr:col>
      <xdr:colOff>177800</xdr:colOff>
      <xdr:row>41</xdr:row>
      <xdr:rowOff>139881</xdr:rowOff>
    </xdr:to>
    <xdr:cxnSp macro="">
      <xdr:nvCxnSpPr>
        <xdr:cNvPr id="79" name="直線コネクタ 78">
          <a:extLst>
            <a:ext uri="{FF2B5EF4-FFF2-40B4-BE49-F238E27FC236}">
              <a16:creationId xmlns:a16="http://schemas.microsoft.com/office/drawing/2014/main" id="{93055C1E-302E-4DCB-B669-832CEC8A9EBC}"/>
            </a:ext>
          </a:extLst>
        </xdr:cNvPr>
        <xdr:cNvCxnSpPr/>
      </xdr:nvCxnSpPr>
      <xdr:spPr>
        <a:xfrm>
          <a:off x="2908300" y="710075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123372</xdr:rowOff>
    </xdr:from>
    <xdr:to>
      <xdr:col>10</xdr:col>
      <xdr:colOff>165100</xdr:colOff>
      <xdr:row>41</xdr:row>
      <xdr:rowOff>53522</xdr:rowOff>
    </xdr:to>
    <xdr:sp macro="" textlink="">
      <xdr:nvSpPr>
        <xdr:cNvPr id="80" name="楕円 79">
          <a:extLst>
            <a:ext uri="{FF2B5EF4-FFF2-40B4-BE49-F238E27FC236}">
              <a16:creationId xmlns:a16="http://schemas.microsoft.com/office/drawing/2014/main" id="{3707A160-B2F9-49C5-B9D0-95C4C2A5A00A}"/>
            </a:ext>
          </a:extLst>
        </xdr:cNvPr>
        <xdr:cNvSpPr/>
      </xdr:nvSpPr>
      <xdr:spPr>
        <a:xfrm>
          <a:off x="1968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2722</xdr:rowOff>
    </xdr:from>
    <xdr:to>
      <xdr:col>15</xdr:col>
      <xdr:colOff>50800</xdr:colOff>
      <xdr:row>41</xdr:row>
      <xdr:rowOff>71301</xdr:rowOff>
    </xdr:to>
    <xdr:cxnSp macro="">
      <xdr:nvCxnSpPr>
        <xdr:cNvPr id="81" name="直線コネクタ 80">
          <a:extLst>
            <a:ext uri="{FF2B5EF4-FFF2-40B4-BE49-F238E27FC236}">
              <a16:creationId xmlns:a16="http://schemas.microsoft.com/office/drawing/2014/main" id="{11B11CFE-A063-45AC-934D-BC4DF6007A5A}"/>
            </a:ext>
          </a:extLst>
        </xdr:cNvPr>
        <xdr:cNvCxnSpPr/>
      </xdr:nvCxnSpPr>
      <xdr:spPr>
        <a:xfrm>
          <a:off x="2019300" y="7032172"/>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54791</xdr:rowOff>
    </xdr:from>
    <xdr:to>
      <xdr:col>6</xdr:col>
      <xdr:colOff>38100</xdr:colOff>
      <xdr:row>40</xdr:row>
      <xdr:rowOff>156391</xdr:rowOff>
    </xdr:to>
    <xdr:sp macro="" textlink="">
      <xdr:nvSpPr>
        <xdr:cNvPr id="82" name="楕円 81">
          <a:extLst>
            <a:ext uri="{FF2B5EF4-FFF2-40B4-BE49-F238E27FC236}">
              <a16:creationId xmlns:a16="http://schemas.microsoft.com/office/drawing/2014/main" id="{DDECA9A0-2F56-4497-9CD6-705EE528B5BD}"/>
            </a:ext>
          </a:extLst>
        </xdr:cNvPr>
        <xdr:cNvSpPr/>
      </xdr:nvSpPr>
      <xdr:spPr>
        <a:xfrm>
          <a:off x="1079500" y="691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105591</xdr:rowOff>
    </xdr:from>
    <xdr:to>
      <xdr:col>10</xdr:col>
      <xdr:colOff>114300</xdr:colOff>
      <xdr:row>41</xdr:row>
      <xdr:rowOff>2722</xdr:rowOff>
    </xdr:to>
    <xdr:cxnSp macro="">
      <xdr:nvCxnSpPr>
        <xdr:cNvPr id="83" name="直線コネクタ 82">
          <a:extLst>
            <a:ext uri="{FF2B5EF4-FFF2-40B4-BE49-F238E27FC236}">
              <a16:creationId xmlns:a16="http://schemas.microsoft.com/office/drawing/2014/main" id="{F98489E0-2DE2-4DC3-B0B8-098079CFF6DD}"/>
            </a:ext>
          </a:extLst>
        </xdr:cNvPr>
        <xdr:cNvCxnSpPr/>
      </xdr:nvCxnSpPr>
      <xdr:spPr>
        <a:xfrm>
          <a:off x="1130300" y="6963591"/>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17797</xdr:rowOff>
    </xdr:from>
    <xdr:ext cx="405111" cy="259045"/>
    <xdr:sp macro="" textlink="">
      <xdr:nvSpPr>
        <xdr:cNvPr id="84" name="n_1aveValue【図書館】&#10;有形固定資産減価償却率">
          <a:extLst>
            <a:ext uri="{FF2B5EF4-FFF2-40B4-BE49-F238E27FC236}">
              <a16:creationId xmlns:a16="http://schemas.microsoft.com/office/drawing/2014/main" id="{A5550200-3CD3-420C-814D-602E59BFA281}"/>
            </a:ext>
          </a:extLst>
        </xdr:cNvPr>
        <xdr:cNvSpPr txBox="1"/>
      </xdr:nvSpPr>
      <xdr:spPr>
        <a:xfrm>
          <a:off x="3582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159855</xdr:rowOff>
    </xdr:from>
    <xdr:ext cx="405111" cy="259045"/>
    <xdr:sp macro="" textlink="">
      <xdr:nvSpPr>
        <xdr:cNvPr id="85" name="n_2aveValue【図書館】&#10;有形固定資産減価償却率">
          <a:extLst>
            <a:ext uri="{FF2B5EF4-FFF2-40B4-BE49-F238E27FC236}">
              <a16:creationId xmlns:a16="http://schemas.microsoft.com/office/drawing/2014/main" id="{D972F8BD-4521-40F9-BBD2-FB57EAC3B2F8}"/>
            </a:ext>
          </a:extLst>
        </xdr:cNvPr>
        <xdr:cNvSpPr txBox="1"/>
      </xdr:nvSpPr>
      <xdr:spPr>
        <a:xfrm>
          <a:off x="2705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117401</xdr:rowOff>
    </xdr:from>
    <xdr:ext cx="405111" cy="259045"/>
    <xdr:sp macro="" textlink="">
      <xdr:nvSpPr>
        <xdr:cNvPr id="86" name="n_3aveValue【図書館】&#10;有形固定資産減価償却率">
          <a:extLst>
            <a:ext uri="{FF2B5EF4-FFF2-40B4-BE49-F238E27FC236}">
              <a16:creationId xmlns:a16="http://schemas.microsoft.com/office/drawing/2014/main" id="{05C2D7B2-654C-4C94-997C-84513AD6E1B4}"/>
            </a:ext>
          </a:extLst>
        </xdr:cNvPr>
        <xdr:cNvSpPr txBox="1"/>
      </xdr:nvSpPr>
      <xdr:spPr>
        <a:xfrm>
          <a:off x="1816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110870</xdr:rowOff>
    </xdr:from>
    <xdr:ext cx="405111" cy="259045"/>
    <xdr:sp macro="" textlink="">
      <xdr:nvSpPr>
        <xdr:cNvPr id="87" name="n_4aveValue【図書館】&#10;有形固定資産減価償却率">
          <a:extLst>
            <a:ext uri="{FF2B5EF4-FFF2-40B4-BE49-F238E27FC236}">
              <a16:creationId xmlns:a16="http://schemas.microsoft.com/office/drawing/2014/main" id="{ACC337CF-F635-431D-99F9-B00DF8E72FD0}"/>
            </a:ext>
          </a:extLst>
        </xdr:cNvPr>
        <xdr:cNvSpPr txBox="1"/>
      </xdr:nvSpPr>
      <xdr:spPr>
        <a:xfrm>
          <a:off x="927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10358</xdr:rowOff>
    </xdr:from>
    <xdr:ext cx="405111" cy="259045"/>
    <xdr:sp macro="" textlink="">
      <xdr:nvSpPr>
        <xdr:cNvPr id="88" name="n_1mainValue【図書館】&#10;有形固定資産減価償却率">
          <a:extLst>
            <a:ext uri="{FF2B5EF4-FFF2-40B4-BE49-F238E27FC236}">
              <a16:creationId xmlns:a16="http://schemas.microsoft.com/office/drawing/2014/main" id="{6D3F9D53-61EE-478A-81ED-D0D5332CA0AB}"/>
            </a:ext>
          </a:extLst>
        </xdr:cNvPr>
        <xdr:cNvSpPr txBox="1"/>
      </xdr:nvSpPr>
      <xdr:spPr>
        <a:xfrm>
          <a:off x="3582044" y="721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113228</xdr:rowOff>
    </xdr:from>
    <xdr:ext cx="405111" cy="259045"/>
    <xdr:sp macro="" textlink="">
      <xdr:nvSpPr>
        <xdr:cNvPr id="89" name="n_2mainValue【図書館】&#10;有形固定資産減価償却率">
          <a:extLst>
            <a:ext uri="{FF2B5EF4-FFF2-40B4-BE49-F238E27FC236}">
              <a16:creationId xmlns:a16="http://schemas.microsoft.com/office/drawing/2014/main" id="{9AFAC7CE-C027-4C54-9862-747A1E3C2F79}"/>
            </a:ext>
          </a:extLst>
        </xdr:cNvPr>
        <xdr:cNvSpPr txBox="1"/>
      </xdr:nvSpPr>
      <xdr:spPr>
        <a:xfrm>
          <a:off x="2705744" y="714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44649</xdr:rowOff>
    </xdr:from>
    <xdr:ext cx="405111" cy="259045"/>
    <xdr:sp macro="" textlink="">
      <xdr:nvSpPr>
        <xdr:cNvPr id="90" name="n_3mainValue【図書館】&#10;有形固定資産減価償却率">
          <a:extLst>
            <a:ext uri="{FF2B5EF4-FFF2-40B4-BE49-F238E27FC236}">
              <a16:creationId xmlns:a16="http://schemas.microsoft.com/office/drawing/2014/main" id="{46162AB9-2AB5-4CA5-BD75-9C76A8E966FE}"/>
            </a:ext>
          </a:extLst>
        </xdr:cNvPr>
        <xdr:cNvSpPr txBox="1"/>
      </xdr:nvSpPr>
      <xdr:spPr>
        <a:xfrm>
          <a:off x="1816744" y="707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147518</xdr:rowOff>
    </xdr:from>
    <xdr:ext cx="405111" cy="259045"/>
    <xdr:sp macro="" textlink="">
      <xdr:nvSpPr>
        <xdr:cNvPr id="91" name="n_4mainValue【図書館】&#10;有形固定資産減価償却率">
          <a:extLst>
            <a:ext uri="{FF2B5EF4-FFF2-40B4-BE49-F238E27FC236}">
              <a16:creationId xmlns:a16="http://schemas.microsoft.com/office/drawing/2014/main" id="{85A76024-DA3A-48A6-A2DE-C63B0CC9991C}"/>
            </a:ext>
          </a:extLst>
        </xdr:cNvPr>
        <xdr:cNvSpPr txBox="1"/>
      </xdr:nvSpPr>
      <xdr:spPr>
        <a:xfrm>
          <a:off x="927744" y="700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900EF5F-C99E-4242-A141-7346B964FC7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A0C06953-8F38-41F9-AFCD-8D5DC5AD9B7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7C798586-E43A-47A5-8082-2F8EC67BC9A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EC3A335C-2E01-47A9-936C-2CC4434E59B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30476441-3CBE-41E1-8CB8-8B1A9E7D8F8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BE0D1F66-F33E-4E65-9CCC-7D1FD60B98D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54C49DC-C365-4DA5-97CC-83170CF219D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FF500605-8C83-42DC-80D7-6007CD159A4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7843268-4782-4F17-9A5D-1536AD096A5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BFC409F6-7A56-481D-A524-575E34B7BE8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57788D32-E86B-4CCF-9370-2C986E189DE7}"/>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D8865DA9-D034-4D63-B4BF-2F002148F67C}"/>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5907FDF6-A0C1-4C16-B5A5-AA101C98A69E}"/>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5A40D960-245E-4DDC-A907-D22811156768}"/>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5FC12ADC-D697-4AE0-A48E-1A218521744F}"/>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3C41F15B-0E09-4438-B4DC-62D19653C74E}"/>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3516AC5B-FCC9-4266-A2DB-D7CACB0247B5}"/>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935B87AD-3689-457F-BAE9-86B7C0083128}"/>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DD09C47A-3393-42FD-8925-E9B90F297FD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E87ED994-3DA5-495A-BBA4-09493E67CFE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5B98BFED-4B92-4A74-966E-7994363CF9C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73914</xdr:rowOff>
    </xdr:from>
    <xdr:to>
      <xdr:col>54</xdr:col>
      <xdr:colOff>189865</xdr:colOff>
      <xdr:row>41</xdr:row>
      <xdr:rowOff>64770</xdr:rowOff>
    </xdr:to>
    <xdr:cxnSp macro="">
      <xdr:nvCxnSpPr>
        <xdr:cNvPr id="113" name="直線コネクタ 112">
          <a:extLst>
            <a:ext uri="{FF2B5EF4-FFF2-40B4-BE49-F238E27FC236}">
              <a16:creationId xmlns:a16="http://schemas.microsoft.com/office/drawing/2014/main" id="{D0778C55-857D-4742-AB0A-4C05348264FF}"/>
            </a:ext>
          </a:extLst>
        </xdr:cNvPr>
        <xdr:cNvCxnSpPr/>
      </xdr:nvCxnSpPr>
      <xdr:spPr>
        <a:xfrm flipV="1">
          <a:off x="10476865" y="573176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4" name="【図書館】&#10;一人当たり面積最小値テキスト">
          <a:extLst>
            <a:ext uri="{FF2B5EF4-FFF2-40B4-BE49-F238E27FC236}">
              <a16:creationId xmlns:a16="http://schemas.microsoft.com/office/drawing/2014/main" id="{B6C09830-C324-4505-B736-56561EA9FD4A}"/>
            </a:ext>
          </a:extLst>
        </xdr:cNvPr>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5" name="直線コネクタ 114">
          <a:extLst>
            <a:ext uri="{FF2B5EF4-FFF2-40B4-BE49-F238E27FC236}">
              <a16:creationId xmlns:a16="http://schemas.microsoft.com/office/drawing/2014/main" id="{8AD4CBB9-06EE-4EEF-A11C-992E4D9236EA}"/>
            </a:ext>
          </a:extLst>
        </xdr:cNvPr>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20591</xdr:rowOff>
    </xdr:from>
    <xdr:ext cx="469744" cy="259045"/>
    <xdr:sp macro="" textlink="">
      <xdr:nvSpPr>
        <xdr:cNvPr id="116" name="【図書館】&#10;一人当たり面積最大値テキスト">
          <a:extLst>
            <a:ext uri="{FF2B5EF4-FFF2-40B4-BE49-F238E27FC236}">
              <a16:creationId xmlns:a16="http://schemas.microsoft.com/office/drawing/2014/main" id="{41E39CB5-5A44-4C04-BD53-83379A0DD5B6}"/>
            </a:ext>
          </a:extLst>
        </xdr:cNvPr>
        <xdr:cNvSpPr txBox="1"/>
      </xdr:nvSpPr>
      <xdr:spPr>
        <a:xfrm>
          <a:off x="10515600" y="550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73914</xdr:rowOff>
    </xdr:from>
    <xdr:to>
      <xdr:col>55</xdr:col>
      <xdr:colOff>88900</xdr:colOff>
      <xdr:row>33</xdr:row>
      <xdr:rowOff>73914</xdr:rowOff>
    </xdr:to>
    <xdr:cxnSp macro="">
      <xdr:nvCxnSpPr>
        <xdr:cNvPr id="117" name="直線コネクタ 116">
          <a:extLst>
            <a:ext uri="{FF2B5EF4-FFF2-40B4-BE49-F238E27FC236}">
              <a16:creationId xmlns:a16="http://schemas.microsoft.com/office/drawing/2014/main" id="{6D8751FE-EBCD-4207-895E-4F20C9229FEF}"/>
            </a:ext>
          </a:extLst>
        </xdr:cNvPr>
        <xdr:cNvCxnSpPr/>
      </xdr:nvCxnSpPr>
      <xdr:spPr>
        <a:xfrm>
          <a:off x="10388600" y="573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20845</xdr:rowOff>
    </xdr:from>
    <xdr:ext cx="469744" cy="259045"/>
    <xdr:sp macro="" textlink="">
      <xdr:nvSpPr>
        <xdr:cNvPr id="118" name="【図書館】&#10;一人当たり面積平均値テキスト">
          <a:extLst>
            <a:ext uri="{FF2B5EF4-FFF2-40B4-BE49-F238E27FC236}">
              <a16:creationId xmlns:a16="http://schemas.microsoft.com/office/drawing/2014/main" id="{36B2D41B-D945-4EC4-BF2F-F09F75BE8CC6}"/>
            </a:ext>
          </a:extLst>
        </xdr:cNvPr>
        <xdr:cNvSpPr txBox="1"/>
      </xdr:nvSpPr>
      <xdr:spPr>
        <a:xfrm>
          <a:off x="10515600" y="6364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169418</xdr:rowOff>
    </xdr:from>
    <xdr:to>
      <xdr:col>55</xdr:col>
      <xdr:colOff>50800</xdr:colOff>
      <xdr:row>38</xdr:row>
      <xdr:rowOff>99568</xdr:rowOff>
    </xdr:to>
    <xdr:sp macro="" textlink="">
      <xdr:nvSpPr>
        <xdr:cNvPr id="119" name="フローチャート: 判断 118">
          <a:extLst>
            <a:ext uri="{FF2B5EF4-FFF2-40B4-BE49-F238E27FC236}">
              <a16:creationId xmlns:a16="http://schemas.microsoft.com/office/drawing/2014/main" id="{0B079FB5-F839-4624-825D-29AAAAF9EA85}"/>
            </a:ext>
          </a:extLst>
        </xdr:cNvPr>
        <xdr:cNvSpPr/>
      </xdr:nvSpPr>
      <xdr:spPr>
        <a:xfrm>
          <a:off x="10426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20" name="フローチャート: 判断 119">
          <a:extLst>
            <a:ext uri="{FF2B5EF4-FFF2-40B4-BE49-F238E27FC236}">
              <a16:creationId xmlns:a16="http://schemas.microsoft.com/office/drawing/2014/main" id="{BB1921F4-210F-46D3-8EBE-13CD88E1F516}"/>
            </a:ext>
          </a:extLst>
        </xdr:cNvPr>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43688</xdr:rowOff>
    </xdr:from>
    <xdr:to>
      <xdr:col>46</xdr:col>
      <xdr:colOff>38100</xdr:colOff>
      <xdr:row>38</xdr:row>
      <xdr:rowOff>145288</xdr:rowOff>
    </xdr:to>
    <xdr:sp macro="" textlink="">
      <xdr:nvSpPr>
        <xdr:cNvPr id="121" name="フローチャート: 判断 120">
          <a:extLst>
            <a:ext uri="{FF2B5EF4-FFF2-40B4-BE49-F238E27FC236}">
              <a16:creationId xmlns:a16="http://schemas.microsoft.com/office/drawing/2014/main" id="{2F62C0A1-AD5B-4B28-8298-2B4832121AC9}"/>
            </a:ext>
          </a:extLst>
        </xdr:cNvPr>
        <xdr:cNvSpPr/>
      </xdr:nvSpPr>
      <xdr:spPr>
        <a:xfrm>
          <a:off x="8699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71120</xdr:rowOff>
    </xdr:from>
    <xdr:to>
      <xdr:col>41</xdr:col>
      <xdr:colOff>101600</xdr:colOff>
      <xdr:row>39</xdr:row>
      <xdr:rowOff>1270</xdr:rowOff>
    </xdr:to>
    <xdr:sp macro="" textlink="">
      <xdr:nvSpPr>
        <xdr:cNvPr id="122" name="フローチャート: 判断 121">
          <a:extLst>
            <a:ext uri="{FF2B5EF4-FFF2-40B4-BE49-F238E27FC236}">
              <a16:creationId xmlns:a16="http://schemas.microsoft.com/office/drawing/2014/main" id="{05174A42-31D9-4629-A3DF-30BCE89DB0AF}"/>
            </a:ext>
          </a:extLst>
        </xdr:cNvPr>
        <xdr:cNvSpPr/>
      </xdr:nvSpPr>
      <xdr:spPr>
        <a:xfrm>
          <a:off x="781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50546</xdr:rowOff>
    </xdr:from>
    <xdr:to>
      <xdr:col>36</xdr:col>
      <xdr:colOff>165100</xdr:colOff>
      <xdr:row>37</xdr:row>
      <xdr:rowOff>152146</xdr:rowOff>
    </xdr:to>
    <xdr:sp macro="" textlink="">
      <xdr:nvSpPr>
        <xdr:cNvPr id="123" name="フローチャート: 判断 122">
          <a:extLst>
            <a:ext uri="{FF2B5EF4-FFF2-40B4-BE49-F238E27FC236}">
              <a16:creationId xmlns:a16="http://schemas.microsoft.com/office/drawing/2014/main" id="{ED5739D4-AF9A-40BC-A592-115AC2DA152C}"/>
            </a:ext>
          </a:extLst>
        </xdr:cNvPr>
        <xdr:cNvSpPr/>
      </xdr:nvSpPr>
      <xdr:spPr>
        <a:xfrm>
          <a:off x="6921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65BAEF5-B81C-4591-8EAD-B206F2D4E44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BE90C52-10F9-41F1-94F8-3B7CBF3AA19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2CCCE94-571B-4BD5-8780-7228535B011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3B7BA43-A3DA-4309-837C-008F819ACF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1E3743E-0EFD-45EB-AEAD-F08535076D6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29972</xdr:rowOff>
    </xdr:from>
    <xdr:to>
      <xdr:col>55</xdr:col>
      <xdr:colOff>50800</xdr:colOff>
      <xdr:row>38</xdr:row>
      <xdr:rowOff>131572</xdr:rowOff>
    </xdr:to>
    <xdr:sp macro="" textlink="">
      <xdr:nvSpPr>
        <xdr:cNvPr id="129" name="楕円 128">
          <a:extLst>
            <a:ext uri="{FF2B5EF4-FFF2-40B4-BE49-F238E27FC236}">
              <a16:creationId xmlns:a16="http://schemas.microsoft.com/office/drawing/2014/main" id="{BD1FC73F-3968-4320-BE8B-2AE8162D271A}"/>
            </a:ext>
          </a:extLst>
        </xdr:cNvPr>
        <xdr:cNvSpPr/>
      </xdr:nvSpPr>
      <xdr:spPr>
        <a:xfrm>
          <a:off x="104267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8399</xdr:rowOff>
    </xdr:from>
    <xdr:ext cx="469744" cy="259045"/>
    <xdr:sp macro="" textlink="">
      <xdr:nvSpPr>
        <xdr:cNvPr id="130" name="【図書館】&#10;一人当たり面積該当値テキスト">
          <a:extLst>
            <a:ext uri="{FF2B5EF4-FFF2-40B4-BE49-F238E27FC236}">
              <a16:creationId xmlns:a16="http://schemas.microsoft.com/office/drawing/2014/main" id="{579392AB-E7CC-4217-A93E-7CC0A6706880}"/>
            </a:ext>
          </a:extLst>
        </xdr:cNvPr>
        <xdr:cNvSpPr txBox="1"/>
      </xdr:nvSpPr>
      <xdr:spPr>
        <a:xfrm>
          <a:off x="10515600" y="652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48260</xdr:rowOff>
    </xdr:from>
    <xdr:to>
      <xdr:col>50</xdr:col>
      <xdr:colOff>165100</xdr:colOff>
      <xdr:row>38</xdr:row>
      <xdr:rowOff>149860</xdr:rowOff>
    </xdr:to>
    <xdr:sp macro="" textlink="">
      <xdr:nvSpPr>
        <xdr:cNvPr id="131" name="楕円 130">
          <a:extLst>
            <a:ext uri="{FF2B5EF4-FFF2-40B4-BE49-F238E27FC236}">
              <a16:creationId xmlns:a16="http://schemas.microsoft.com/office/drawing/2014/main" id="{ABCC7DCE-8A58-4651-A520-D55D7DFBD78C}"/>
            </a:ext>
          </a:extLst>
        </xdr:cNvPr>
        <xdr:cNvSpPr/>
      </xdr:nvSpPr>
      <xdr:spPr>
        <a:xfrm>
          <a:off x="9588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80772</xdr:rowOff>
    </xdr:from>
    <xdr:to>
      <xdr:col>55</xdr:col>
      <xdr:colOff>0</xdr:colOff>
      <xdr:row>38</xdr:row>
      <xdr:rowOff>99060</xdr:rowOff>
    </xdr:to>
    <xdr:cxnSp macro="">
      <xdr:nvCxnSpPr>
        <xdr:cNvPr id="132" name="直線コネクタ 131">
          <a:extLst>
            <a:ext uri="{FF2B5EF4-FFF2-40B4-BE49-F238E27FC236}">
              <a16:creationId xmlns:a16="http://schemas.microsoft.com/office/drawing/2014/main" id="{16D7F32F-724A-46DF-806A-92C40D4FF1C3}"/>
            </a:ext>
          </a:extLst>
        </xdr:cNvPr>
        <xdr:cNvCxnSpPr/>
      </xdr:nvCxnSpPr>
      <xdr:spPr>
        <a:xfrm flipV="1">
          <a:off x="9639300" y="65958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61976</xdr:rowOff>
    </xdr:from>
    <xdr:to>
      <xdr:col>46</xdr:col>
      <xdr:colOff>38100</xdr:colOff>
      <xdr:row>38</xdr:row>
      <xdr:rowOff>163576</xdr:rowOff>
    </xdr:to>
    <xdr:sp macro="" textlink="">
      <xdr:nvSpPr>
        <xdr:cNvPr id="133" name="楕円 132">
          <a:extLst>
            <a:ext uri="{FF2B5EF4-FFF2-40B4-BE49-F238E27FC236}">
              <a16:creationId xmlns:a16="http://schemas.microsoft.com/office/drawing/2014/main" id="{5487ADE3-FD5D-45A6-BF6A-248E0BDCAB22}"/>
            </a:ext>
          </a:extLst>
        </xdr:cNvPr>
        <xdr:cNvSpPr/>
      </xdr:nvSpPr>
      <xdr:spPr>
        <a:xfrm>
          <a:off x="86995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99060</xdr:rowOff>
    </xdr:from>
    <xdr:to>
      <xdr:col>50</xdr:col>
      <xdr:colOff>114300</xdr:colOff>
      <xdr:row>38</xdr:row>
      <xdr:rowOff>112776</xdr:rowOff>
    </xdr:to>
    <xdr:cxnSp macro="">
      <xdr:nvCxnSpPr>
        <xdr:cNvPr id="134" name="直線コネクタ 133">
          <a:extLst>
            <a:ext uri="{FF2B5EF4-FFF2-40B4-BE49-F238E27FC236}">
              <a16:creationId xmlns:a16="http://schemas.microsoft.com/office/drawing/2014/main" id="{3E6F1C63-84B4-4431-8261-B55E83077EDE}"/>
            </a:ext>
          </a:extLst>
        </xdr:cNvPr>
        <xdr:cNvCxnSpPr/>
      </xdr:nvCxnSpPr>
      <xdr:spPr>
        <a:xfrm flipV="1">
          <a:off x="8750300" y="66141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75692</xdr:rowOff>
    </xdr:from>
    <xdr:to>
      <xdr:col>41</xdr:col>
      <xdr:colOff>101600</xdr:colOff>
      <xdr:row>39</xdr:row>
      <xdr:rowOff>5842</xdr:rowOff>
    </xdr:to>
    <xdr:sp macro="" textlink="">
      <xdr:nvSpPr>
        <xdr:cNvPr id="135" name="楕円 134">
          <a:extLst>
            <a:ext uri="{FF2B5EF4-FFF2-40B4-BE49-F238E27FC236}">
              <a16:creationId xmlns:a16="http://schemas.microsoft.com/office/drawing/2014/main" id="{1693FAF5-F349-4471-8F8B-C86E60BB7373}"/>
            </a:ext>
          </a:extLst>
        </xdr:cNvPr>
        <xdr:cNvSpPr/>
      </xdr:nvSpPr>
      <xdr:spPr>
        <a:xfrm>
          <a:off x="78105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112776</xdr:rowOff>
    </xdr:from>
    <xdr:to>
      <xdr:col>45</xdr:col>
      <xdr:colOff>177800</xdr:colOff>
      <xdr:row>38</xdr:row>
      <xdr:rowOff>126492</xdr:rowOff>
    </xdr:to>
    <xdr:cxnSp macro="">
      <xdr:nvCxnSpPr>
        <xdr:cNvPr id="136" name="直線コネクタ 135">
          <a:extLst>
            <a:ext uri="{FF2B5EF4-FFF2-40B4-BE49-F238E27FC236}">
              <a16:creationId xmlns:a16="http://schemas.microsoft.com/office/drawing/2014/main" id="{6CE8A043-FEA2-4310-9864-8892D164150E}"/>
            </a:ext>
          </a:extLst>
        </xdr:cNvPr>
        <xdr:cNvCxnSpPr/>
      </xdr:nvCxnSpPr>
      <xdr:spPr>
        <a:xfrm flipV="1">
          <a:off x="7861300" y="66278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89408</xdr:rowOff>
    </xdr:from>
    <xdr:to>
      <xdr:col>36</xdr:col>
      <xdr:colOff>165100</xdr:colOff>
      <xdr:row>39</xdr:row>
      <xdr:rowOff>19558</xdr:rowOff>
    </xdr:to>
    <xdr:sp macro="" textlink="">
      <xdr:nvSpPr>
        <xdr:cNvPr id="137" name="楕円 136">
          <a:extLst>
            <a:ext uri="{FF2B5EF4-FFF2-40B4-BE49-F238E27FC236}">
              <a16:creationId xmlns:a16="http://schemas.microsoft.com/office/drawing/2014/main" id="{3B7D9AFF-EA7F-4771-96B5-DBF55033E71D}"/>
            </a:ext>
          </a:extLst>
        </xdr:cNvPr>
        <xdr:cNvSpPr/>
      </xdr:nvSpPr>
      <xdr:spPr>
        <a:xfrm>
          <a:off x="6921500" y="66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126492</xdr:rowOff>
    </xdr:from>
    <xdr:to>
      <xdr:col>41</xdr:col>
      <xdr:colOff>50800</xdr:colOff>
      <xdr:row>38</xdr:row>
      <xdr:rowOff>140208</xdr:rowOff>
    </xdr:to>
    <xdr:cxnSp macro="">
      <xdr:nvCxnSpPr>
        <xdr:cNvPr id="138" name="直線コネクタ 137">
          <a:extLst>
            <a:ext uri="{FF2B5EF4-FFF2-40B4-BE49-F238E27FC236}">
              <a16:creationId xmlns:a16="http://schemas.microsoft.com/office/drawing/2014/main" id="{DB03C808-E58D-4D4D-B4E6-2B2353A105AB}"/>
            </a:ext>
          </a:extLst>
        </xdr:cNvPr>
        <xdr:cNvCxnSpPr/>
      </xdr:nvCxnSpPr>
      <xdr:spPr>
        <a:xfrm flipV="1">
          <a:off x="6972300" y="66415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9" name="n_1aveValue【図書館】&#10;一人当たり面積">
          <a:extLst>
            <a:ext uri="{FF2B5EF4-FFF2-40B4-BE49-F238E27FC236}">
              <a16:creationId xmlns:a16="http://schemas.microsoft.com/office/drawing/2014/main" id="{79636CED-7DA5-4A1E-80A7-4EC28A23268D}"/>
            </a:ext>
          </a:extLst>
        </xdr:cNvPr>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161815</xdr:rowOff>
    </xdr:from>
    <xdr:ext cx="469744" cy="259045"/>
    <xdr:sp macro="" textlink="">
      <xdr:nvSpPr>
        <xdr:cNvPr id="140" name="n_2aveValue【図書館】&#10;一人当たり面積">
          <a:extLst>
            <a:ext uri="{FF2B5EF4-FFF2-40B4-BE49-F238E27FC236}">
              <a16:creationId xmlns:a16="http://schemas.microsoft.com/office/drawing/2014/main" id="{9C242F7E-3A12-46DE-86F1-CCCFEBEC0D6C}"/>
            </a:ext>
          </a:extLst>
        </xdr:cNvPr>
        <xdr:cNvSpPr txBox="1"/>
      </xdr:nvSpPr>
      <xdr:spPr>
        <a:xfrm>
          <a:off x="85154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17797</xdr:rowOff>
    </xdr:from>
    <xdr:ext cx="469744" cy="259045"/>
    <xdr:sp macro="" textlink="">
      <xdr:nvSpPr>
        <xdr:cNvPr id="141" name="n_3aveValue【図書館】&#10;一人当たり面積">
          <a:extLst>
            <a:ext uri="{FF2B5EF4-FFF2-40B4-BE49-F238E27FC236}">
              <a16:creationId xmlns:a16="http://schemas.microsoft.com/office/drawing/2014/main" id="{6E401A0E-C4AE-4D6D-8A5F-7B4E9FCC4EE0}"/>
            </a:ext>
          </a:extLst>
        </xdr:cNvPr>
        <xdr:cNvSpPr txBox="1"/>
      </xdr:nvSpPr>
      <xdr:spPr>
        <a:xfrm>
          <a:off x="7626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168673</xdr:rowOff>
    </xdr:from>
    <xdr:ext cx="469744" cy="259045"/>
    <xdr:sp macro="" textlink="">
      <xdr:nvSpPr>
        <xdr:cNvPr id="142" name="n_4aveValue【図書館】&#10;一人当たり面積">
          <a:extLst>
            <a:ext uri="{FF2B5EF4-FFF2-40B4-BE49-F238E27FC236}">
              <a16:creationId xmlns:a16="http://schemas.microsoft.com/office/drawing/2014/main" id="{D441536B-3BE7-4FD0-AAEF-04EC2E128797}"/>
            </a:ext>
          </a:extLst>
        </xdr:cNvPr>
        <xdr:cNvSpPr txBox="1"/>
      </xdr:nvSpPr>
      <xdr:spPr>
        <a:xfrm>
          <a:off x="6737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140987</xdr:rowOff>
    </xdr:from>
    <xdr:ext cx="469744" cy="259045"/>
    <xdr:sp macro="" textlink="">
      <xdr:nvSpPr>
        <xdr:cNvPr id="143" name="n_1mainValue【図書館】&#10;一人当たり面積">
          <a:extLst>
            <a:ext uri="{FF2B5EF4-FFF2-40B4-BE49-F238E27FC236}">
              <a16:creationId xmlns:a16="http://schemas.microsoft.com/office/drawing/2014/main" id="{07ABD7F7-989C-49B6-9959-30BAC33E8E91}"/>
            </a:ext>
          </a:extLst>
        </xdr:cNvPr>
        <xdr:cNvSpPr txBox="1"/>
      </xdr:nvSpPr>
      <xdr:spPr>
        <a:xfrm>
          <a:off x="93917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154703</xdr:rowOff>
    </xdr:from>
    <xdr:ext cx="469744" cy="259045"/>
    <xdr:sp macro="" textlink="">
      <xdr:nvSpPr>
        <xdr:cNvPr id="144" name="n_2mainValue【図書館】&#10;一人当たり面積">
          <a:extLst>
            <a:ext uri="{FF2B5EF4-FFF2-40B4-BE49-F238E27FC236}">
              <a16:creationId xmlns:a16="http://schemas.microsoft.com/office/drawing/2014/main" id="{756EA65B-EC3A-4866-A82C-DF875B6FF3A1}"/>
            </a:ext>
          </a:extLst>
        </xdr:cNvPr>
        <xdr:cNvSpPr txBox="1"/>
      </xdr:nvSpPr>
      <xdr:spPr>
        <a:xfrm>
          <a:off x="8515427" y="666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168419</xdr:rowOff>
    </xdr:from>
    <xdr:ext cx="469744" cy="259045"/>
    <xdr:sp macro="" textlink="">
      <xdr:nvSpPr>
        <xdr:cNvPr id="145" name="n_3mainValue【図書館】&#10;一人当たり面積">
          <a:extLst>
            <a:ext uri="{FF2B5EF4-FFF2-40B4-BE49-F238E27FC236}">
              <a16:creationId xmlns:a16="http://schemas.microsoft.com/office/drawing/2014/main" id="{ECF775B1-B780-4B0A-B638-EAAD481588F6}"/>
            </a:ext>
          </a:extLst>
        </xdr:cNvPr>
        <xdr:cNvSpPr txBox="1"/>
      </xdr:nvSpPr>
      <xdr:spPr>
        <a:xfrm>
          <a:off x="7626427" y="668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10685</xdr:rowOff>
    </xdr:from>
    <xdr:ext cx="469744" cy="259045"/>
    <xdr:sp macro="" textlink="">
      <xdr:nvSpPr>
        <xdr:cNvPr id="146" name="n_4mainValue【図書館】&#10;一人当たり面積">
          <a:extLst>
            <a:ext uri="{FF2B5EF4-FFF2-40B4-BE49-F238E27FC236}">
              <a16:creationId xmlns:a16="http://schemas.microsoft.com/office/drawing/2014/main" id="{DDF13D0C-4B6B-48C5-BD33-2BA9FF8D8990}"/>
            </a:ext>
          </a:extLst>
        </xdr:cNvPr>
        <xdr:cNvSpPr txBox="1"/>
      </xdr:nvSpPr>
      <xdr:spPr>
        <a:xfrm>
          <a:off x="6737427" y="669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2904AE12-31AA-4118-B44D-5E5F76F84A8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19C7ADD6-181A-450E-A2BA-F0B94EDE6EA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F62541ED-8B45-4621-8B47-5097D766A30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83BC1D8F-0DCC-478F-A870-E5C6D75BBD6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6FFD76DD-EBB2-42C0-8D5D-BF2518E80D2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165FCBB7-DCC4-40AD-B040-8266F6AB7FB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6A448E39-DE5A-424D-BD1C-17B07EF2313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69752057-F847-44ED-9E10-D3A761FB7AB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CEBE67AC-9F27-41E3-B2FB-F73148B8A59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C17CB47E-690F-4D54-94A7-2F24B09DB28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D28055FC-ABA2-43D3-AEDC-B34A2E2C7A5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C047250A-7440-4AC4-A604-7F637CDAF67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9A9BFFBE-8BBD-4AC7-A0E3-096C882FE3C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66CF95DE-429E-4ABE-B058-82EC3408837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1946AE2F-F59B-4249-BB31-C57895BF33E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76129879-1EB3-4BAA-B284-55E14D3FF2C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54F1D9BB-382C-4787-B588-6E78B027228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676E393D-ADE8-4B31-A46D-999A12B6171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F5539DAF-9FA3-4C68-9E91-AA4DEA9AFDD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A021A59C-D494-4CB8-8D51-A506AD27FB8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CA9B81EB-5768-408A-A0FB-F7E17C3E05E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FFBCD9DE-D0C1-4EE6-9270-CFCA0010A7B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C435D172-DFD5-4F01-8978-ADE99DC34AB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4204576D-C8DC-42F1-BA08-E1F18F9B7CB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7107F93D-6C9A-4E68-80EB-8F639A07480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172" name="直線コネクタ 171">
          <a:extLst>
            <a:ext uri="{FF2B5EF4-FFF2-40B4-BE49-F238E27FC236}">
              <a16:creationId xmlns:a16="http://schemas.microsoft.com/office/drawing/2014/main" id="{6CFAD748-8458-4A95-810F-E10B244921FC}"/>
            </a:ext>
          </a:extLst>
        </xdr:cNvPr>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8F06B447-9BC5-42BC-A986-8DB4AEF49EBE}"/>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a:extLst>
            <a:ext uri="{FF2B5EF4-FFF2-40B4-BE49-F238E27FC236}">
              <a16:creationId xmlns:a16="http://schemas.microsoft.com/office/drawing/2014/main" id="{C7FC6F27-CFE4-4AD3-BE40-DF8B08A3E0B2}"/>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5" name="【体育館・プール】&#10;有形固定資産減価償却率最大値テキスト">
          <a:extLst>
            <a:ext uri="{FF2B5EF4-FFF2-40B4-BE49-F238E27FC236}">
              <a16:creationId xmlns:a16="http://schemas.microsoft.com/office/drawing/2014/main" id="{36C98D6C-64B9-49E2-BF41-D4976276A5DD}"/>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6" name="直線コネクタ 175">
          <a:extLst>
            <a:ext uri="{FF2B5EF4-FFF2-40B4-BE49-F238E27FC236}">
              <a16:creationId xmlns:a16="http://schemas.microsoft.com/office/drawing/2014/main" id="{D3BB2780-C8D9-441A-B0B9-13580FBDE213}"/>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AAB766D9-0479-4F3F-B9B1-66EAB716D83E}"/>
            </a:ext>
          </a:extLst>
        </xdr:cNvPr>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8" name="フローチャート: 判断 177">
          <a:extLst>
            <a:ext uri="{FF2B5EF4-FFF2-40B4-BE49-F238E27FC236}">
              <a16:creationId xmlns:a16="http://schemas.microsoft.com/office/drawing/2014/main" id="{809106EE-CDE2-493A-9DF8-9D4F6B29F584}"/>
            </a:ext>
          </a:extLst>
        </xdr:cNvPr>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179" name="フローチャート: 判断 178">
          <a:extLst>
            <a:ext uri="{FF2B5EF4-FFF2-40B4-BE49-F238E27FC236}">
              <a16:creationId xmlns:a16="http://schemas.microsoft.com/office/drawing/2014/main" id="{BB5D9D44-2A76-4A31-A5D8-D1EFF731C77F}"/>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a:extLst>
            <a:ext uri="{FF2B5EF4-FFF2-40B4-BE49-F238E27FC236}">
              <a16:creationId xmlns:a16="http://schemas.microsoft.com/office/drawing/2014/main" id="{30974F74-68AD-4BB3-92DB-865231FD1BFD}"/>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1" name="フローチャート: 判断 180">
          <a:extLst>
            <a:ext uri="{FF2B5EF4-FFF2-40B4-BE49-F238E27FC236}">
              <a16:creationId xmlns:a16="http://schemas.microsoft.com/office/drawing/2014/main" id="{4897D09B-DFCD-4FF4-B229-204C97C4A5AB}"/>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182" name="フローチャート: 判断 181">
          <a:extLst>
            <a:ext uri="{FF2B5EF4-FFF2-40B4-BE49-F238E27FC236}">
              <a16:creationId xmlns:a16="http://schemas.microsoft.com/office/drawing/2014/main" id="{17DEDA7B-845D-4B36-93F5-7017D7129489}"/>
            </a:ext>
          </a:extLst>
        </xdr:cNvPr>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4C183B16-97CE-4784-91AE-09D0B6EFCA5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1F180D9-7E16-48A3-A4C3-101E26BE61F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B4DD79E-ED25-4517-82AF-301981EBB6B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733E651-1696-49E5-A7B9-D08FB2F0424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465A785-7882-40E7-AE7A-7C31CBAC60B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145143</xdr:rowOff>
    </xdr:from>
    <xdr:to>
      <xdr:col>24</xdr:col>
      <xdr:colOff>114300</xdr:colOff>
      <xdr:row>62</xdr:row>
      <xdr:rowOff>75293</xdr:rowOff>
    </xdr:to>
    <xdr:sp macro="" textlink="">
      <xdr:nvSpPr>
        <xdr:cNvPr id="188" name="楕円 187">
          <a:extLst>
            <a:ext uri="{FF2B5EF4-FFF2-40B4-BE49-F238E27FC236}">
              <a16:creationId xmlns:a16="http://schemas.microsoft.com/office/drawing/2014/main" id="{0D84B4B6-3E0C-4C66-9449-6DB165C31FDA}"/>
            </a:ext>
          </a:extLst>
        </xdr:cNvPr>
        <xdr:cNvSpPr/>
      </xdr:nvSpPr>
      <xdr:spPr>
        <a:xfrm>
          <a:off x="4584700" y="10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123570</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5E322845-5FD2-4E54-BE5A-C17083954317}"/>
            </a:ext>
          </a:extLst>
        </xdr:cNvPr>
        <xdr:cNvSpPr txBox="1"/>
      </xdr:nvSpPr>
      <xdr:spPr>
        <a:xfrm>
          <a:off x="4673600" y="1058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120650</xdr:rowOff>
    </xdr:from>
    <xdr:to>
      <xdr:col>20</xdr:col>
      <xdr:colOff>38100</xdr:colOff>
      <xdr:row>62</xdr:row>
      <xdr:rowOff>50800</xdr:rowOff>
    </xdr:to>
    <xdr:sp macro="" textlink="">
      <xdr:nvSpPr>
        <xdr:cNvPr id="190" name="楕円 189">
          <a:extLst>
            <a:ext uri="{FF2B5EF4-FFF2-40B4-BE49-F238E27FC236}">
              <a16:creationId xmlns:a16="http://schemas.microsoft.com/office/drawing/2014/main" id="{202B45B5-193D-402C-A9EB-A457F4973835}"/>
            </a:ext>
          </a:extLst>
        </xdr:cNvPr>
        <xdr:cNvSpPr/>
      </xdr:nvSpPr>
      <xdr:spPr>
        <a:xfrm>
          <a:off x="3746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0</xdr:rowOff>
    </xdr:from>
    <xdr:to>
      <xdr:col>24</xdr:col>
      <xdr:colOff>63500</xdr:colOff>
      <xdr:row>62</xdr:row>
      <xdr:rowOff>24493</xdr:rowOff>
    </xdr:to>
    <xdr:cxnSp macro="">
      <xdr:nvCxnSpPr>
        <xdr:cNvPr id="191" name="直線コネクタ 190">
          <a:extLst>
            <a:ext uri="{FF2B5EF4-FFF2-40B4-BE49-F238E27FC236}">
              <a16:creationId xmlns:a16="http://schemas.microsoft.com/office/drawing/2014/main" id="{219B76DE-8C3B-4393-9A33-3A44A6386F9C}"/>
            </a:ext>
          </a:extLst>
        </xdr:cNvPr>
        <xdr:cNvCxnSpPr/>
      </xdr:nvCxnSpPr>
      <xdr:spPr>
        <a:xfrm>
          <a:off x="3797300" y="1062990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83094</xdr:rowOff>
    </xdr:from>
    <xdr:to>
      <xdr:col>15</xdr:col>
      <xdr:colOff>101600</xdr:colOff>
      <xdr:row>62</xdr:row>
      <xdr:rowOff>13244</xdr:rowOff>
    </xdr:to>
    <xdr:sp macro="" textlink="">
      <xdr:nvSpPr>
        <xdr:cNvPr id="192" name="楕円 191">
          <a:extLst>
            <a:ext uri="{FF2B5EF4-FFF2-40B4-BE49-F238E27FC236}">
              <a16:creationId xmlns:a16="http://schemas.microsoft.com/office/drawing/2014/main" id="{A384E560-2648-4703-B6BF-406C6CD5D960}"/>
            </a:ext>
          </a:extLst>
        </xdr:cNvPr>
        <xdr:cNvSpPr/>
      </xdr:nvSpPr>
      <xdr:spPr>
        <a:xfrm>
          <a:off x="28575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133894</xdr:rowOff>
    </xdr:from>
    <xdr:to>
      <xdr:col>19</xdr:col>
      <xdr:colOff>177800</xdr:colOff>
      <xdr:row>62</xdr:row>
      <xdr:rowOff>0</xdr:rowOff>
    </xdr:to>
    <xdr:cxnSp macro="">
      <xdr:nvCxnSpPr>
        <xdr:cNvPr id="193" name="直線コネクタ 192">
          <a:extLst>
            <a:ext uri="{FF2B5EF4-FFF2-40B4-BE49-F238E27FC236}">
              <a16:creationId xmlns:a16="http://schemas.microsoft.com/office/drawing/2014/main" id="{89D6BA6E-1F78-4CEC-8E7C-B2ECA0CAD4FC}"/>
            </a:ext>
          </a:extLst>
        </xdr:cNvPr>
        <xdr:cNvCxnSpPr/>
      </xdr:nvCxnSpPr>
      <xdr:spPr>
        <a:xfrm>
          <a:off x="2908300" y="1059234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60234</xdr:rowOff>
    </xdr:from>
    <xdr:to>
      <xdr:col>10</xdr:col>
      <xdr:colOff>165100</xdr:colOff>
      <xdr:row>61</xdr:row>
      <xdr:rowOff>161834</xdr:rowOff>
    </xdr:to>
    <xdr:sp macro="" textlink="">
      <xdr:nvSpPr>
        <xdr:cNvPr id="194" name="楕円 193">
          <a:extLst>
            <a:ext uri="{FF2B5EF4-FFF2-40B4-BE49-F238E27FC236}">
              <a16:creationId xmlns:a16="http://schemas.microsoft.com/office/drawing/2014/main" id="{D98368E8-6F79-455C-9953-2FA5367F6604}"/>
            </a:ext>
          </a:extLst>
        </xdr:cNvPr>
        <xdr:cNvSpPr/>
      </xdr:nvSpPr>
      <xdr:spPr>
        <a:xfrm>
          <a:off x="19685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111034</xdr:rowOff>
    </xdr:from>
    <xdr:to>
      <xdr:col>15</xdr:col>
      <xdr:colOff>50800</xdr:colOff>
      <xdr:row>61</xdr:row>
      <xdr:rowOff>133894</xdr:rowOff>
    </xdr:to>
    <xdr:cxnSp macro="">
      <xdr:nvCxnSpPr>
        <xdr:cNvPr id="195" name="直線コネクタ 194">
          <a:extLst>
            <a:ext uri="{FF2B5EF4-FFF2-40B4-BE49-F238E27FC236}">
              <a16:creationId xmlns:a16="http://schemas.microsoft.com/office/drawing/2014/main" id="{48BABA1D-E812-4DB7-B355-022DEFCCA93F}"/>
            </a:ext>
          </a:extLst>
        </xdr:cNvPr>
        <xdr:cNvCxnSpPr/>
      </xdr:nvCxnSpPr>
      <xdr:spPr>
        <a:xfrm>
          <a:off x="2019300" y="105694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27577</xdr:rowOff>
    </xdr:from>
    <xdr:to>
      <xdr:col>6</xdr:col>
      <xdr:colOff>38100</xdr:colOff>
      <xdr:row>61</xdr:row>
      <xdr:rowOff>129177</xdr:rowOff>
    </xdr:to>
    <xdr:sp macro="" textlink="">
      <xdr:nvSpPr>
        <xdr:cNvPr id="196" name="楕円 195">
          <a:extLst>
            <a:ext uri="{FF2B5EF4-FFF2-40B4-BE49-F238E27FC236}">
              <a16:creationId xmlns:a16="http://schemas.microsoft.com/office/drawing/2014/main" id="{19579674-2F71-49C4-B70A-4F9FE3C23EF4}"/>
            </a:ext>
          </a:extLst>
        </xdr:cNvPr>
        <xdr:cNvSpPr/>
      </xdr:nvSpPr>
      <xdr:spPr>
        <a:xfrm>
          <a:off x="10795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78377</xdr:rowOff>
    </xdr:from>
    <xdr:to>
      <xdr:col>10</xdr:col>
      <xdr:colOff>114300</xdr:colOff>
      <xdr:row>61</xdr:row>
      <xdr:rowOff>111034</xdr:rowOff>
    </xdr:to>
    <xdr:cxnSp macro="">
      <xdr:nvCxnSpPr>
        <xdr:cNvPr id="197" name="直線コネクタ 196">
          <a:extLst>
            <a:ext uri="{FF2B5EF4-FFF2-40B4-BE49-F238E27FC236}">
              <a16:creationId xmlns:a16="http://schemas.microsoft.com/office/drawing/2014/main" id="{944B615B-DE3D-4CFE-85C9-D9EF53B32F65}"/>
            </a:ext>
          </a:extLst>
        </xdr:cNvPr>
        <xdr:cNvCxnSpPr/>
      </xdr:nvCxnSpPr>
      <xdr:spPr>
        <a:xfrm>
          <a:off x="1130300" y="105368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198" name="n_1aveValue【体育館・プール】&#10;有形固定資産減価償却率">
          <a:extLst>
            <a:ext uri="{FF2B5EF4-FFF2-40B4-BE49-F238E27FC236}">
              <a16:creationId xmlns:a16="http://schemas.microsoft.com/office/drawing/2014/main" id="{AA05327E-9651-44E2-A3C4-F9F1D47D78E3}"/>
            </a:ext>
          </a:extLst>
        </xdr:cNvPr>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99" name="n_2aveValue【体育館・プール】&#10;有形固定資産減価償却率">
          <a:extLst>
            <a:ext uri="{FF2B5EF4-FFF2-40B4-BE49-F238E27FC236}">
              <a16:creationId xmlns:a16="http://schemas.microsoft.com/office/drawing/2014/main" id="{139367C7-6442-468D-BEA6-E43E57D970AC}"/>
            </a:ext>
          </a:extLst>
        </xdr:cNvPr>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200" name="n_3aveValue【体育館・プール】&#10;有形固定資産減価償却率">
          <a:extLst>
            <a:ext uri="{FF2B5EF4-FFF2-40B4-BE49-F238E27FC236}">
              <a16:creationId xmlns:a16="http://schemas.microsoft.com/office/drawing/2014/main" id="{54B9FC3C-8861-42C9-86CA-6E9B871C6380}"/>
            </a:ext>
          </a:extLst>
        </xdr:cNvPr>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152961</xdr:rowOff>
    </xdr:from>
    <xdr:ext cx="405111" cy="259045"/>
    <xdr:sp macro="" textlink="">
      <xdr:nvSpPr>
        <xdr:cNvPr id="201" name="n_4aveValue【体育館・プール】&#10;有形固定資産減価償却率">
          <a:extLst>
            <a:ext uri="{FF2B5EF4-FFF2-40B4-BE49-F238E27FC236}">
              <a16:creationId xmlns:a16="http://schemas.microsoft.com/office/drawing/2014/main" id="{AA2AD522-D093-478F-A779-C142D6CDE750}"/>
            </a:ext>
          </a:extLst>
        </xdr:cNvPr>
        <xdr:cNvSpPr txBox="1"/>
      </xdr:nvSpPr>
      <xdr:spPr>
        <a:xfrm>
          <a:off x="92774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41927</xdr:rowOff>
    </xdr:from>
    <xdr:ext cx="405111" cy="259045"/>
    <xdr:sp macro="" textlink="">
      <xdr:nvSpPr>
        <xdr:cNvPr id="202" name="n_1mainValue【体育館・プール】&#10;有形固定資産減価償却率">
          <a:extLst>
            <a:ext uri="{FF2B5EF4-FFF2-40B4-BE49-F238E27FC236}">
              <a16:creationId xmlns:a16="http://schemas.microsoft.com/office/drawing/2014/main" id="{2C9AE814-7159-49D2-86F4-1709AAB977C3}"/>
            </a:ext>
          </a:extLst>
        </xdr:cNvPr>
        <xdr:cNvSpPr txBox="1"/>
      </xdr:nvSpPr>
      <xdr:spPr>
        <a:xfrm>
          <a:off x="35820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4371</xdr:rowOff>
    </xdr:from>
    <xdr:ext cx="405111" cy="259045"/>
    <xdr:sp macro="" textlink="">
      <xdr:nvSpPr>
        <xdr:cNvPr id="203" name="n_2mainValue【体育館・プール】&#10;有形固定資産減価償却率">
          <a:extLst>
            <a:ext uri="{FF2B5EF4-FFF2-40B4-BE49-F238E27FC236}">
              <a16:creationId xmlns:a16="http://schemas.microsoft.com/office/drawing/2014/main" id="{0D5FCE77-819B-4F0D-82FE-9E3024603F5A}"/>
            </a:ext>
          </a:extLst>
        </xdr:cNvPr>
        <xdr:cNvSpPr txBox="1"/>
      </xdr:nvSpPr>
      <xdr:spPr>
        <a:xfrm>
          <a:off x="2705744" y="1063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152961</xdr:rowOff>
    </xdr:from>
    <xdr:ext cx="405111" cy="259045"/>
    <xdr:sp macro="" textlink="">
      <xdr:nvSpPr>
        <xdr:cNvPr id="204" name="n_3mainValue【体育館・プール】&#10;有形固定資産減価償却率">
          <a:extLst>
            <a:ext uri="{FF2B5EF4-FFF2-40B4-BE49-F238E27FC236}">
              <a16:creationId xmlns:a16="http://schemas.microsoft.com/office/drawing/2014/main" id="{928FFF1F-EC31-41F9-A786-DCC8E9CCFB5E}"/>
            </a:ext>
          </a:extLst>
        </xdr:cNvPr>
        <xdr:cNvSpPr txBox="1"/>
      </xdr:nvSpPr>
      <xdr:spPr>
        <a:xfrm>
          <a:off x="181674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145704</xdr:rowOff>
    </xdr:from>
    <xdr:ext cx="405111" cy="259045"/>
    <xdr:sp macro="" textlink="">
      <xdr:nvSpPr>
        <xdr:cNvPr id="205" name="n_4mainValue【体育館・プール】&#10;有形固定資産減価償却率">
          <a:extLst>
            <a:ext uri="{FF2B5EF4-FFF2-40B4-BE49-F238E27FC236}">
              <a16:creationId xmlns:a16="http://schemas.microsoft.com/office/drawing/2014/main" id="{0AC318C4-8889-4A03-9878-5047CA0F99E2}"/>
            </a:ext>
          </a:extLst>
        </xdr:cNvPr>
        <xdr:cNvSpPr txBox="1"/>
      </xdr:nvSpPr>
      <xdr:spPr>
        <a:xfrm>
          <a:off x="927744" y="1026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D81B7313-D86D-4236-AC37-636F463F779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33389B2-881E-44FA-8CEC-A4EBF2E6936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24AE816E-9061-4E89-BD72-F47E45CD061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14EE08E7-D7F8-4FFB-9000-8A841BBE6E9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6B92F448-50C0-4109-AD9D-F4820691061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5E01CFE9-212D-453C-817F-F6511B1F307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3723691C-C555-4E33-9977-97EAEB6DE1A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FC46B907-CFB1-4199-8E0D-02CDD3E8FD5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D4F84EF0-9DF8-4536-9880-548CE578B2D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AEC355D2-7B6F-497D-ADC3-9DA5BF3AC84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a:extLst>
            <a:ext uri="{FF2B5EF4-FFF2-40B4-BE49-F238E27FC236}">
              <a16:creationId xmlns:a16="http://schemas.microsoft.com/office/drawing/2014/main" id="{0706CEFF-EA4E-4644-A0AD-FECD3C67F04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7" name="テキスト ボックス 216">
          <a:extLst>
            <a:ext uri="{FF2B5EF4-FFF2-40B4-BE49-F238E27FC236}">
              <a16:creationId xmlns:a16="http://schemas.microsoft.com/office/drawing/2014/main" id="{C6A3D038-B624-4CCC-9B66-497AFDD0FB5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5345D87C-4BE5-4138-B14C-E1EE4AE57FD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a:extLst>
            <a:ext uri="{FF2B5EF4-FFF2-40B4-BE49-F238E27FC236}">
              <a16:creationId xmlns:a16="http://schemas.microsoft.com/office/drawing/2014/main" id="{85FF4410-C9A8-472B-98ED-210364158D0A}"/>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a:extLst>
            <a:ext uri="{FF2B5EF4-FFF2-40B4-BE49-F238E27FC236}">
              <a16:creationId xmlns:a16="http://schemas.microsoft.com/office/drawing/2014/main" id="{9949C3BF-75D3-4B38-B926-BF8CE3B02BE2}"/>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1" name="テキスト ボックス 220">
          <a:extLst>
            <a:ext uri="{FF2B5EF4-FFF2-40B4-BE49-F238E27FC236}">
              <a16:creationId xmlns:a16="http://schemas.microsoft.com/office/drawing/2014/main" id="{CCFC5F25-2F5E-42B5-B959-DA214EA86EA6}"/>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4FED6D51-B947-48E1-8FF7-01EFA37F37C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0E1FA8E7-5900-420F-AB4A-E900C9F34E1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48F97A36-67D0-40A0-B6A4-6D47105EC05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225" name="直線コネクタ 224">
          <a:extLst>
            <a:ext uri="{FF2B5EF4-FFF2-40B4-BE49-F238E27FC236}">
              <a16:creationId xmlns:a16="http://schemas.microsoft.com/office/drawing/2014/main" id="{8B90A614-73F3-49C2-9BDB-E114C34C293F}"/>
            </a:ext>
          </a:extLst>
        </xdr:cNvPr>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226" name="【体育館・プール】&#10;一人当たり面積最小値テキスト">
          <a:extLst>
            <a:ext uri="{FF2B5EF4-FFF2-40B4-BE49-F238E27FC236}">
              <a16:creationId xmlns:a16="http://schemas.microsoft.com/office/drawing/2014/main" id="{21A7F2CE-2A76-497E-BF38-445E0708A41B}"/>
            </a:ext>
          </a:extLst>
        </xdr:cNvPr>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227" name="直線コネクタ 226">
          <a:extLst>
            <a:ext uri="{FF2B5EF4-FFF2-40B4-BE49-F238E27FC236}">
              <a16:creationId xmlns:a16="http://schemas.microsoft.com/office/drawing/2014/main" id="{467D9DF5-3CDF-4468-BA53-CFCEF6D6042E}"/>
            </a:ext>
          </a:extLst>
        </xdr:cNvPr>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228" name="【体育館・プール】&#10;一人当たり面積最大値テキスト">
          <a:extLst>
            <a:ext uri="{FF2B5EF4-FFF2-40B4-BE49-F238E27FC236}">
              <a16:creationId xmlns:a16="http://schemas.microsoft.com/office/drawing/2014/main" id="{7B1E0DCB-7AD2-4947-8553-ADCABB4F4615}"/>
            </a:ext>
          </a:extLst>
        </xdr:cNvPr>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229" name="直線コネクタ 228">
          <a:extLst>
            <a:ext uri="{FF2B5EF4-FFF2-40B4-BE49-F238E27FC236}">
              <a16:creationId xmlns:a16="http://schemas.microsoft.com/office/drawing/2014/main" id="{7F030972-D67B-403C-B5C4-49499837E313}"/>
            </a:ext>
          </a:extLst>
        </xdr:cNvPr>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120667</xdr:rowOff>
    </xdr:from>
    <xdr:ext cx="469744" cy="259045"/>
    <xdr:sp macro="" textlink="">
      <xdr:nvSpPr>
        <xdr:cNvPr id="230" name="【体育館・プール】&#10;一人当たり面積平均値テキスト">
          <a:extLst>
            <a:ext uri="{FF2B5EF4-FFF2-40B4-BE49-F238E27FC236}">
              <a16:creationId xmlns:a16="http://schemas.microsoft.com/office/drawing/2014/main" id="{94B9B004-9B8A-4F05-AE5D-D820B3E90628}"/>
            </a:ext>
          </a:extLst>
        </xdr:cNvPr>
        <xdr:cNvSpPr txBox="1"/>
      </xdr:nvSpPr>
      <xdr:spPr>
        <a:xfrm>
          <a:off x="10515600" y="10236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231" name="フローチャート: 判断 230">
          <a:extLst>
            <a:ext uri="{FF2B5EF4-FFF2-40B4-BE49-F238E27FC236}">
              <a16:creationId xmlns:a16="http://schemas.microsoft.com/office/drawing/2014/main" id="{EA73AFEF-DC37-4D98-BD85-7912C8D31549}"/>
            </a:ext>
          </a:extLst>
        </xdr:cNvPr>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232" name="フローチャート: 判断 231">
          <a:extLst>
            <a:ext uri="{FF2B5EF4-FFF2-40B4-BE49-F238E27FC236}">
              <a16:creationId xmlns:a16="http://schemas.microsoft.com/office/drawing/2014/main" id="{42F486D6-10E7-42C8-ADD5-40AC0959FC3B}"/>
            </a:ext>
          </a:extLst>
        </xdr:cNvPr>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233" name="フローチャート: 判断 232">
          <a:extLst>
            <a:ext uri="{FF2B5EF4-FFF2-40B4-BE49-F238E27FC236}">
              <a16:creationId xmlns:a16="http://schemas.microsoft.com/office/drawing/2014/main" id="{D54E7C24-38A2-4E4D-980A-2894F93F7AF8}"/>
            </a:ext>
          </a:extLst>
        </xdr:cNvPr>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234" name="フローチャート: 判断 233">
          <a:extLst>
            <a:ext uri="{FF2B5EF4-FFF2-40B4-BE49-F238E27FC236}">
              <a16:creationId xmlns:a16="http://schemas.microsoft.com/office/drawing/2014/main" id="{2D8DCB38-FAE2-46A5-905A-DBE8FDAB13AB}"/>
            </a:ext>
          </a:extLst>
        </xdr:cNvPr>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235" name="フローチャート: 判断 234">
          <a:extLst>
            <a:ext uri="{FF2B5EF4-FFF2-40B4-BE49-F238E27FC236}">
              <a16:creationId xmlns:a16="http://schemas.microsoft.com/office/drawing/2014/main" id="{1EA26986-4D16-4F3B-9415-5D428394F2AE}"/>
            </a:ext>
          </a:extLst>
        </xdr:cNvPr>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BB71F926-63A4-4194-8122-040F4D8977F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5CECC211-8C52-431F-92EE-CCF5EC7E95C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FBFA5E45-73E5-412C-A5C7-0D7D378E432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2DED8CB3-AE2A-4886-A5BD-A304C30D217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7AD7DE38-2FF0-46BA-9A24-9B58918B020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18352</xdr:rowOff>
    </xdr:from>
    <xdr:to>
      <xdr:col>55</xdr:col>
      <xdr:colOff>50800</xdr:colOff>
      <xdr:row>61</xdr:row>
      <xdr:rowOff>119952</xdr:rowOff>
    </xdr:to>
    <xdr:sp macro="" textlink="">
      <xdr:nvSpPr>
        <xdr:cNvPr id="241" name="楕円 240">
          <a:extLst>
            <a:ext uri="{FF2B5EF4-FFF2-40B4-BE49-F238E27FC236}">
              <a16:creationId xmlns:a16="http://schemas.microsoft.com/office/drawing/2014/main" id="{8C178085-01C0-4B1A-994D-1CDCBDE134AB}"/>
            </a:ext>
          </a:extLst>
        </xdr:cNvPr>
        <xdr:cNvSpPr/>
      </xdr:nvSpPr>
      <xdr:spPr>
        <a:xfrm>
          <a:off x="10426700" y="1047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168229</xdr:rowOff>
    </xdr:from>
    <xdr:ext cx="469744" cy="259045"/>
    <xdr:sp macro="" textlink="">
      <xdr:nvSpPr>
        <xdr:cNvPr id="242" name="【体育館・プール】&#10;一人当たり面積該当値テキスト">
          <a:extLst>
            <a:ext uri="{FF2B5EF4-FFF2-40B4-BE49-F238E27FC236}">
              <a16:creationId xmlns:a16="http://schemas.microsoft.com/office/drawing/2014/main" id="{1A8EFB7A-DD63-4E50-A361-35C14C6C2FE7}"/>
            </a:ext>
          </a:extLst>
        </xdr:cNvPr>
        <xdr:cNvSpPr txBox="1"/>
      </xdr:nvSpPr>
      <xdr:spPr>
        <a:xfrm>
          <a:off x="10515600" y="10455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28639</xdr:rowOff>
    </xdr:from>
    <xdr:to>
      <xdr:col>50</xdr:col>
      <xdr:colOff>165100</xdr:colOff>
      <xdr:row>61</xdr:row>
      <xdr:rowOff>130239</xdr:rowOff>
    </xdr:to>
    <xdr:sp macro="" textlink="">
      <xdr:nvSpPr>
        <xdr:cNvPr id="243" name="楕円 242">
          <a:extLst>
            <a:ext uri="{FF2B5EF4-FFF2-40B4-BE49-F238E27FC236}">
              <a16:creationId xmlns:a16="http://schemas.microsoft.com/office/drawing/2014/main" id="{C20BE041-CE98-4601-B20F-F1F0ADCA862A}"/>
            </a:ext>
          </a:extLst>
        </xdr:cNvPr>
        <xdr:cNvSpPr/>
      </xdr:nvSpPr>
      <xdr:spPr>
        <a:xfrm>
          <a:off x="9588500" y="1048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69152</xdr:rowOff>
    </xdr:from>
    <xdr:to>
      <xdr:col>55</xdr:col>
      <xdr:colOff>0</xdr:colOff>
      <xdr:row>61</xdr:row>
      <xdr:rowOff>79439</xdr:rowOff>
    </xdr:to>
    <xdr:cxnSp macro="">
      <xdr:nvCxnSpPr>
        <xdr:cNvPr id="244" name="直線コネクタ 243">
          <a:extLst>
            <a:ext uri="{FF2B5EF4-FFF2-40B4-BE49-F238E27FC236}">
              <a16:creationId xmlns:a16="http://schemas.microsoft.com/office/drawing/2014/main" id="{2AE02132-8A5C-4F38-8672-56F969D604CF}"/>
            </a:ext>
          </a:extLst>
        </xdr:cNvPr>
        <xdr:cNvCxnSpPr/>
      </xdr:nvCxnSpPr>
      <xdr:spPr>
        <a:xfrm flipV="1">
          <a:off x="9639300" y="10527602"/>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45783</xdr:rowOff>
    </xdr:from>
    <xdr:to>
      <xdr:col>46</xdr:col>
      <xdr:colOff>38100</xdr:colOff>
      <xdr:row>61</xdr:row>
      <xdr:rowOff>147383</xdr:rowOff>
    </xdr:to>
    <xdr:sp macro="" textlink="">
      <xdr:nvSpPr>
        <xdr:cNvPr id="245" name="楕円 244">
          <a:extLst>
            <a:ext uri="{FF2B5EF4-FFF2-40B4-BE49-F238E27FC236}">
              <a16:creationId xmlns:a16="http://schemas.microsoft.com/office/drawing/2014/main" id="{6FB07984-A302-40FE-BD4A-772A5C032145}"/>
            </a:ext>
          </a:extLst>
        </xdr:cNvPr>
        <xdr:cNvSpPr/>
      </xdr:nvSpPr>
      <xdr:spPr>
        <a:xfrm>
          <a:off x="8699500" y="1050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79439</xdr:rowOff>
    </xdr:from>
    <xdr:to>
      <xdr:col>50</xdr:col>
      <xdr:colOff>114300</xdr:colOff>
      <xdr:row>61</xdr:row>
      <xdr:rowOff>96583</xdr:rowOff>
    </xdr:to>
    <xdr:cxnSp macro="">
      <xdr:nvCxnSpPr>
        <xdr:cNvPr id="246" name="直線コネクタ 245">
          <a:extLst>
            <a:ext uri="{FF2B5EF4-FFF2-40B4-BE49-F238E27FC236}">
              <a16:creationId xmlns:a16="http://schemas.microsoft.com/office/drawing/2014/main" id="{972F4DA9-5709-431A-90B5-5854F3BC49F2}"/>
            </a:ext>
          </a:extLst>
        </xdr:cNvPr>
        <xdr:cNvCxnSpPr/>
      </xdr:nvCxnSpPr>
      <xdr:spPr>
        <a:xfrm flipV="1">
          <a:off x="8750300" y="10537889"/>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118935</xdr:rowOff>
    </xdr:from>
    <xdr:to>
      <xdr:col>41</xdr:col>
      <xdr:colOff>101600</xdr:colOff>
      <xdr:row>61</xdr:row>
      <xdr:rowOff>49085</xdr:rowOff>
    </xdr:to>
    <xdr:sp macro="" textlink="">
      <xdr:nvSpPr>
        <xdr:cNvPr id="247" name="楕円 246">
          <a:extLst>
            <a:ext uri="{FF2B5EF4-FFF2-40B4-BE49-F238E27FC236}">
              <a16:creationId xmlns:a16="http://schemas.microsoft.com/office/drawing/2014/main" id="{C441B04A-511F-4C18-B8B0-DAA29F4E6EF1}"/>
            </a:ext>
          </a:extLst>
        </xdr:cNvPr>
        <xdr:cNvSpPr/>
      </xdr:nvSpPr>
      <xdr:spPr>
        <a:xfrm>
          <a:off x="7810500" y="1040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169735</xdr:rowOff>
    </xdr:from>
    <xdr:to>
      <xdr:col>45</xdr:col>
      <xdr:colOff>177800</xdr:colOff>
      <xdr:row>61</xdr:row>
      <xdr:rowOff>96583</xdr:rowOff>
    </xdr:to>
    <xdr:cxnSp macro="">
      <xdr:nvCxnSpPr>
        <xdr:cNvPr id="248" name="直線コネクタ 247">
          <a:extLst>
            <a:ext uri="{FF2B5EF4-FFF2-40B4-BE49-F238E27FC236}">
              <a16:creationId xmlns:a16="http://schemas.microsoft.com/office/drawing/2014/main" id="{31C8543A-C00A-46B4-A0FF-DCCEFC3A7DEB}"/>
            </a:ext>
          </a:extLst>
        </xdr:cNvPr>
        <xdr:cNvCxnSpPr/>
      </xdr:nvCxnSpPr>
      <xdr:spPr>
        <a:xfrm>
          <a:off x="7861300" y="10456735"/>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130366</xdr:rowOff>
    </xdr:from>
    <xdr:to>
      <xdr:col>36</xdr:col>
      <xdr:colOff>165100</xdr:colOff>
      <xdr:row>61</xdr:row>
      <xdr:rowOff>60516</xdr:rowOff>
    </xdr:to>
    <xdr:sp macro="" textlink="">
      <xdr:nvSpPr>
        <xdr:cNvPr id="249" name="楕円 248">
          <a:extLst>
            <a:ext uri="{FF2B5EF4-FFF2-40B4-BE49-F238E27FC236}">
              <a16:creationId xmlns:a16="http://schemas.microsoft.com/office/drawing/2014/main" id="{1FCB65DC-777A-4899-BEFC-A681F08DE989}"/>
            </a:ext>
          </a:extLst>
        </xdr:cNvPr>
        <xdr:cNvSpPr/>
      </xdr:nvSpPr>
      <xdr:spPr>
        <a:xfrm>
          <a:off x="6921500" y="1041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169735</xdr:rowOff>
    </xdr:from>
    <xdr:to>
      <xdr:col>41</xdr:col>
      <xdr:colOff>50800</xdr:colOff>
      <xdr:row>61</xdr:row>
      <xdr:rowOff>9716</xdr:rowOff>
    </xdr:to>
    <xdr:cxnSp macro="">
      <xdr:nvCxnSpPr>
        <xdr:cNvPr id="250" name="直線コネクタ 249">
          <a:extLst>
            <a:ext uri="{FF2B5EF4-FFF2-40B4-BE49-F238E27FC236}">
              <a16:creationId xmlns:a16="http://schemas.microsoft.com/office/drawing/2014/main" id="{62062704-CE65-40AE-BC45-CEAC31A6467F}"/>
            </a:ext>
          </a:extLst>
        </xdr:cNvPr>
        <xdr:cNvCxnSpPr/>
      </xdr:nvCxnSpPr>
      <xdr:spPr>
        <a:xfrm flipV="1">
          <a:off x="6972300" y="1045673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33608</xdr:rowOff>
    </xdr:from>
    <xdr:ext cx="469744" cy="259045"/>
    <xdr:sp macro="" textlink="">
      <xdr:nvSpPr>
        <xdr:cNvPr id="251" name="n_1aveValue【体育館・プール】&#10;一人当たり面積">
          <a:extLst>
            <a:ext uri="{FF2B5EF4-FFF2-40B4-BE49-F238E27FC236}">
              <a16:creationId xmlns:a16="http://schemas.microsoft.com/office/drawing/2014/main" id="{55E8C3E1-CF2F-4501-AB6F-2B28DD307E97}"/>
            </a:ext>
          </a:extLst>
        </xdr:cNvPr>
        <xdr:cNvSpPr txBox="1"/>
      </xdr:nvSpPr>
      <xdr:spPr>
        <a:xfrm>
          <a:off x="9391727" y="1014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68470</xdr:rowOff>
    </xdr:from>
    <xdr:ext cx="469744" cy="259045"/>
    <xdr:sp macro="" textlink="">
      <xdr:nvSpPr>
        <xdr:cNvPr id="252" name="n_2aveValue【体育館・プール】&#10;一人当たり面積">
          <a:extLst>
            <a:ext uri="{FF2B5EF4-FFF2-40B4-BE49-F238E27FC236}">
              <a16:creationId xmlns:a16="http://schemas.microsoft.com/office/drawing/2014/main" id="{36A12850-BDE4-4059-8585-AEA9A4327B59}"/>
            </a:ext>
          </a:extLst>
        </xdr:cNvPr>
        <xdr:cNvSpPr txBox="1"/>
      </xdr:nvSpPr>
      <xdr:spPr>
        <a:xfrm>
          <a:off x="8515427" y="101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75074</xdr:rowOff>
    </xdr:from>
    <xdr:ext cx="469744" cy="259045"/>
    <xdr:sp macro="" textlink="">
      <xdr:nvSpPr>
        <xdr:cNvPr id="253" name="n_3aveValue【体育館・プール】&#10;一人当たり面積">
          <a:extLst>
            <a:ext uri="{FF2B5EF4-FFF2-40B4-BE49-F238E27FC236}">
              <a16:creationId xmlns:a16="http://schemas.microsoft.com/office/drawing/2014/main" id="{AF0906B6-2D86-4AE5-AB42-7A8C58760F5E}"/>
            </a:ext>
          </a:extLst>
        </xdr:cNvPr>
        <xdr:cNvSpPr txBox="1"/>
      </xdr:nvSpPr>
      <xdr:spPr>
        <a:xfrm>
          <a:off x="7626427" y="1053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68787</xdr:rowOff>
    </xdr:from>
    <xdr:ext cx="469744" cy="259045"/>
    <xdr:sp macro="" textlink="">
      <xdr:nvSpPr>
        <xdr:cNvPr id="254" name="n_4aveValue【体育館・プール】&#10;一人当たり面積">
          <a:extLst>
            <a:ext uri="{FF2B5EF4-FFF2-40B4-BE49-F238E27FC236}">
              <a16:creationId xmlns:a16="http://schemas.microsoft.com/office/drawing/2014/main" id="{C4DCFDD7-E8DF-4029-BFCE-1D10C465B1D7}"/>
            </a:ext>
          </a:extLst>
        </xdr:cNvPr>
        <xdr:cNvSpPr txBox="1"/>
      </xdr:nvSpPr>
      <xdr:spPr>
        <a:xfrm>
          <a:off x="6737427" y="1052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121366</xdr:rowOff>
    </xdr:from>
    <xdr:ext cx="469744" cy="259045"/>
    <xdr:sp macro="" textlink="">
      <xdr:nvSpPr>
        <xdr:cNvPr id="255" name="n_1mainValue【体育館・プール】&#10;一人当たり面積">
          <a:extLst>
            <a:ext uri="{FF2B5EF4-FFF2-40B4-BE49-F238E27FC236}">
              <a16:creationId xmlns:a16="http://schemas.microsoft.com/office/drawing/2014/main" id="{4469EB15-4333-4B4B-B9A4-FC9CBA5114FF}"/>
            </a:ext>
          </a:extLst>
        </xdr:cNvPr>
        <xdr:cNvSpPr txBox="1"/>
      </xdr:nvSpPr>
      <xdr:spPr>
        <a:xfrm>
          <a:off x="9391727" y="10579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138510</xdr:rowOff>
    </xdr:from>
    <xdr:ext cx="469744" cy="259045"/>
    <xdr:sp macro="" textlink="">
      <xdr:nvSpPr>
        <xdr:cNvPr id="256" name="n_2mainValue【体育館・プール】&#10;一人当たり面積">
          <a:extLst>
            <a:ext uri="{FF2B5EF4-FFF2-40B4-BE49-F238E27FC236}">
              <a16:creationId xmlns:a16="http://schemas.microsoft.com/office/drawing/2014/main" id="{4E05A028-47AD-434F-80C2-E23207082920}"/>
            </a:ext>
          </a:extLst>
        </xdr:cNvPr>
        <xdr:cNvSpPr txBox="1"/>
      </xdr:nvSpPr>
      <xdr:spPr>
        <a:xfrm>
          <a:off x="8515427" y="1059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65612</xdr:rowOff>
    </xdr:from>
    <xdr:ext cx="469744" cy="259045"/>
    <xdr:sp macro="" textlink="">
      <xdr:nvSpPr>
        <xdr:cNvPr id="257" name="n_3mainValue【体育館・プール】&#10;一人当たり面積">
          <a:extLst>
            <a:ext uri="{FF2B5EF4-FFF2-40B4-BE49-F238E27FC236}">
              <a16:creationId xmlns:a16="http://schemas.microsoft.com/office/drawing/2014/main" id="{668563C6-AB9A-4325-86BF-B921043ED8E8}"/>
            </a:ext>
          </a:extLst>
        </xdr:cNvPr>
        <xdr:cNvSpPr txBox="1"/>
      </xdr:nvSpPr>
      <xdr:spPr>
        <a:xfrm>
          <a:off x="7626427" y="1018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77043</xdr:rowOff>
    </xdr:from>
    <xdr:ext cx="469744" cy="259045"/>
    <xdr:sp macro="" textlink="">
      <xdr:nvSpPr>
        <xdr:cNvPr id="258" name="n_4mainValue【体育館・プール】&#10;一人当たり面積">
          <a:extLst>
            <a:ext uri="{FF2B5EF4-FFF2-40B4-BE49-F238E27FC236}">
              <a16:creationId xmlns:a16="http://schemas.microsoft.com/office/drawing/2014/main" id="{5EAACF58-5EF6-461F-B9E5-AADA1DF59B91}"/>
            </a:ext>
          </a:extLst>
        </xdr:cNvPr>
        <xdr:cNvSpPr txBox="1"/>
      </xdr:nvSpPr>
      <xdr:spPr>
        <a:xfrm>
          <a:off x="6737427" y="10192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14BE7BC6-2B58-4175-B62F-6EFE940C895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AD13336D-C859-49A7-A111-1ABB673C9B2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ECFB4BDF-C883-4AC6-8CB9-81076D368E8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82300C3D-7DCC-4E79-9394-C9AEE87BF12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61A6BA48-82E1-4D7C-A504-E89C5E1996C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21F8A703-6CC9-405F-A8C5-3757C2749FF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D7F5A13-AB9A-4213-AE22-2D139B4FF71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97E8D82-136B-4434-A4D2-83AADD934A9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69255C68-4E1E-49EF-8CAF-F05BEDE0949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7DD3CC4A-F8E6-4FB7-A85B-5210D3C6A77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96A80FE9-F856-4837-86C8-1E6FECCBA56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0" name="直線コネクタ 269">
          <a:extLst>
            <a:ext uri="{FF2B5EF4-FFF2-40B4-BE49-F238E27FC236}">
              <a16:creationId xmlns:a16="http://schemas.microsoft.com/office/drawing/2014/main" id="{355D9165-6578-4165-BE22-F18CB61DBD18}"/>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1" name="テキスト ボックス 270">
          <a:extLst>
            <a:ext uri="{FF2B5EF4-FFF2-40B4-BE49-F238E27FC236}">
              <a16:creationId xmlns:a16="http://schemas.microsoft.com/office/drawing/2014/main" id="{DE60A545-6B94-4065-9E1B-4348CD184B59}"/>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2" name="直線コネクタ 271">
          <a:extLst>
            <a:ext uri="{FF2B5EF4-FFF2-40B4-BE49-F238E27FC236}">
              <a16:creationId xmlns:a16="http://schemas.microsoft.com/office/drawing/2014/main" id="{18CC5565-671E-4586-B4EA-489243E471C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3" name="テキスト ボックス 272">
          <a:extLst>
            <a:ext uri="{FF2B5EF4-FFF2-40B4-BE49-F238E27FC236}">
              <a16:creationId xmlns:a16="http://schemas.microsoft.com/office/drawing/2014/main" id="{D83470EA-6F7A-4ADF-B8FE-836DCE13C38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4" name="直線コネクタ 273">
          <a:extLst>
            <a:ext uri="{FF2B5EF4-FFF2-40B4-BE49-F238E27FC236}">
              <a16:creationId xmlns:a16="http://schemas.microsoft.com/office/drawing/2014/main" id="{3AFAD56C-C481-417C-8A29-00512BBF9068}"/>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5" name="テキスト ボックス 274">
          <a:extLst>
            <a:ext uri="{FF2B5EF4-FFF2-40B4-BE49-F238E27FC236}">
              <a16:creationId xmlns:a16="http://schemas.microsoft.com/office/drawing/2014/main" id="{0B3262EF-12C8-42BB-8E4A-45F37DAE1FDB}"/>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6" name="直線コネクタ 275">
          <a:extLst>
            <a:ext uri="{FF2B5EF4-FFF2-40B4-BE49-F238E27FC236}">
              <a16:creationId xmlns:a16="http://schemas.microsoft.com/office/drawing/2014/main" id="{C32EFB1D-342B-4E3F-820F-FE8B61C2112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7" name="テキスト ボックス 276">
          <a:extLst>
            <a:ext uri="{FF2B5EF4-FFF2-40B4-BE49-F238E27FC236}">
              <a16:creationId xmlns:a16="http://schemas.microsoft.com/office/drawing/2014/main" id="{A90C30D6-533F-4FC0-81C5-51599FDAC4FC}"/>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8" name="直線コネクタ 277">
          <a:extLst>
            <a:ext uri="{FF2B5EF4-FFF2-40B4-BE49-F238E27FC236}">
              <a16:creationId xmlns:a16="http://schemas.microsoft.com/office/drawing/2014/main" id="{15C8CD47-F5B3-4E09-BB89-76EA66B374F5}"/>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9" name="テキスト ボックス 278">
          <a:extLst>
            <a:ext uri="{FF2B5EF4-FFF2-40B4-BE49-F238E27FC236}">
              <a16:creationId xmlns:a16="http://schemas.microsoft.com/office/drawing/2014/main" id="{CD8E780B-83A3-4917-A630-DF8C49BC944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0" name="直線コネクタ 279">
          <a:extLst>
            <a:ext uri="{FF2B5EF4-FFF2-40B4-BE49-F238E27FC236}">
              <a16:creationId xmlns:a16="http://schemas.microsoft.com/office/drawing/2014/main" id="{4B890590-E522-43C3-8317-B98D7FCC465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1" name="テキスト ボックス 280">
          <a:extLst>
            <a:ext uri="{FF2B5EF4-FFF2-40B4-BE49-F238E27FC236}">
              <a16:creationId xmlns:a16="http://schemas.microsoft.com/office/drawing/2014/main" id="{6F6BBA4D-6BD4-45A3-8099-CB0B69BF3607}"/>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a:extLst>
            <a:ext uri="{FF2B5EF4-FFF2-40B4-BE49-F238E27FC236}">
              <a16:creationId xmlns:a16="http://schemas.microsoft.com/office/drawing/2014/main" id="{429B37E8-E762-4FD1-B2A6-2CFAFC6676F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32CB2EB7-70E5-435D-84D5-3DE0F1D3F45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144236</xdr:rowOff>
    </xdr:from>
    <xdr:to>
      <xdr:col>24</xdr:col>
      <xdr:colOff>62865</xdr:colOff>
      <xdr:row>86</xdr:row>
      <xdr:rowOff>168729</xdr:rowOff>
    </xdr:to>
    <xdr:cxnSp macro="">
      <xdr:nvCxnSpPr>
        <xdr:cNvPr id="284" name="直線コネクタ 283">
          <a:extLst>
            <a:ext uri="{FF2B5EF4-FFF2-40B4-BE49-F238E27FC236}">
              <a16:creationId xmlns:a16="http://schemas.microsoft.com/office/drawing/2014/main" id="{89C95B1C-EEF7-4425-BD3B-0A9B9246B0C1}"/>
            </a:ext>
          </a:extLst>
        </xdr:cNvPr>
        <xdr:cNvCxnSpPr/>
      </xdr:nvCxnSpPr>
      <xdr:spPr>
        <a:xfrm flipV="1">
          <a:off x="4634865"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0BB55894-7610-402E-BC34-BA945C16E788}"/>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6" name="直線コネクタ 285">
          <a:extLst>
            <a:ext uri="{FF2B5EF4-FFF2-40B4-BE49-F238E27FC236}">
              <a16:creationId xmlns:a16="http://schemas.microsoft.com/office/drawing/2014/main" id="{7CD84D61-BDE0-4505-BE5E-FC18C1932105}"/>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90913</xdr:rowOff>
    </xdr:from>
    <xdr:ext cx="340478" cy="259045"/>
    <xdr:sp macro="" textlink="">
      <xdr:nvSpPr>
        <xdr:cNvPr id="287" name="【福祉施設】&#10;有形固定資産減価償却率最大値テキスト">
          <a:extLst>
            <a:ext uri="{FF2B5EF4-FFF2-40B4-BE49-F238E27FC236}">
              <a16:creationId xmlns:a16="http://schemas.microsoft.com/office/drawing/2014/main" id="{F3E226A2-B32D-42B3-9745-B4544A42F6BF}"/>
            </a:ext>
          </a:extLst>
        </xdr:cNvPr>
        <xdr:cNvSpPr txBox="1"/>
      </xdr:nvSpPr>
      <xdr:spPr>
        <a:xfrm>
          <a:off x="4673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144236</xdr:rowOff>
    </xdr:from>
    <xdr:to>
      <xdr:col>24</xdr:col>
      <xdr:colOff>152400</xdr:colOff>
      <xdr:row>77</xdr:row>
      <xdr:rowOff>144236</xdr:rowOff>
    </xdr:to>
    <xdr:cxnSp macro="">
      <xdr:nvCxnSpPr>
        <xdr:cNvPr id="288" name="直線コネクタ 287">
          <a:extLst>
            <a:ext uri="{FF2B5EF4-FFF2-40B4-BE49-F238E27FC236}">
              <a16:creationId xmlns:a16="http://schemas.microsoft.com/office/drawing/2014/main" id="{BBDE5A49-C90B-4872-AA42-B315B16E9D65}"/>
            </a:ext>
          </a:extLst>
        </xdr:cNvPr>
        <xdr:cNvCxnSpPr/>
      </xdr:nvCxnSpPr>
      <xdr:spPr>
        <a:xfrm>
          <a:off x="4546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60796</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253D3B52-29B6-48BA-97D4-4389AD9B0C14}"/>
            </a:ext>
          </a:extLst>
        </xdr:cNvPr>
        <xdr:cNvSpPr txBox="1"/>
      </xdr:nvSpPr>
      <xdr:spPr>
        <a:xfrm>
          <a:off x="4673600" y="13948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37919</xdr:rowOff>
    </xdr:from>
    <xdr:to>
      <xdr:col>24</xdr:col>
      <xdr:colOff>114300</xdr:colOff>
      <xdr:row>82</xdr:row>
      <xdr:rowOff>139519</xdr:rowOff>
    </xdr:to>
    <xdr:sp macro="" textlink="">
      <xdr:nvSpPr>
        <xdr:cNvPr id="290" name="フローチャート: 判断 289">
          <a:extLst>
            <a:ext uri="{FF2B5EF4-FFF2-40B4-BE49-F238E27FC236}">
              <a16:creationId xmlns:a16="http://schemas.microsoft.com/office/drawing/2014/main" id="{C8A1460C-3F2A-4AF3-9CBC-1512CA6EA387}"/>
            </a:ext>
          </a:extLst>
        </xdr:cNvPr>
        <xdr:cNvSpPr/>
      </xdr:nvSpPr>
      <xdr:spPr>
        <a:xfrm>
          <a:off x="45847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137523</xdr:rowOff>
    </xdr:from>
    <xdr:to>
      <xdr:col>20</xdr:col>
      <xdr:colOff>38100</xdr:colOff>
      <xdr:row>82</xdr:row>
      <xdr:rowOff>67673</xdr:rowOff>
    </xdr:to>
    <xdr:sp macro="" textlink="">
      <xdr:nvSpPr>
        <xdr:cNvPr id="291" name="フローチャート: 判断 290">
          <a:extLst>
            <a:ext uri="{FF2B5EF4-FFF2-40B4-BE49-F238E27FC236}">
              <a16:creationId xmlns:a16="http://schemas.microsoft.com/office/drawing/2014/main" id="{E23DC232-73F5-4138-844E-7400E7CE5828}"/>
            </a:ext>
          </a:extLst>
        </xdr:cNvPr>
        <xdr:cNvSpPr/>
      </xdr:nvSpPr>
      <xdr:spPr>
        <a:xfrm>
          <a:off x="3746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130992</xdr:rowOff>
    </xdr:from>
    <xdr:to>
      <xdr:col>15</xdr:col>
      <xdr:colOff>101600</xdr:colOff>
      <xdr:row>82</xdr:row>
      <xdr:rowOff>61142</xdr:rowOff>
    </xdr:to>
    <xdr:sp macro="" textlink="">
      <xdr:nvSpPr>
        <xdr:cNvPr id="292" name="フローチャート: 判断 291">
          <a:extLst>
            <a:ext uri="{FF2B5EF4-FFF2-40B4-BE49-F238E27FC236}">
              <a16:creationId xmlns:a16="http://schemas.microsoft.com/office/drawing/2014/main" id="{205156BA-2481-4B5A-81DD-3FBC30F04BA1}"/>
            </a:ext>
          </a:extLst>
        </xdr:cNvPr>
        <xdr:cNvSpPr/>
      </xdr:nvSpPr>
      <xdr:spPr>
        <a:xfrm>
          <a:off x="2857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155484</xdr:rowOff>
    </xdr:from>
    <xdr:to>
      <xdr:col>10</xdr:col>
      <xdr:colOff>165100</xdr:colOff>
      <xdr:row>82</xdr:row>
      <xdr:rowOff>85634</xdr:rowOff>
    </xdr:to>
    <xdr:sp macro="" textlink="">
      <xdr:nvSpPr>
        <xdr:cNvPr id="293" name="フローチャート: 判断 292">
          <a:extLst>
            <a:ext uri="{FF2B5EF4-FFF2-40B4-BE49-F238E27FC236}">
              <a16:creationId xmlns:a16="http://schemas.microsoft.com/office/drawing/2014/main" id="{2F968264-ED9F-4E2C-A80E-13B1EF8F2411}"/>
            </a:ext>
          </a:extLst>
        </xdr:cNvPr>
        <xdr:cNvSpPr/>
      </xdr:nvSpPr>
      <xdr:spPr>
        <a:xfrm>
          <a:off x="1968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29755</xdr:rowOff>
    </xdr:from>
    <xdr:to>
      <xdr:col>6</xdr:col>
      <xdr:colOff>38100</xdr:colOff>
      <xdr:row>82</xdr:row>
      <xdr:rowOff>131355</xdr:rowOff>
    </xdr:to>
    <xdr:sp macro="" textlink="">
      <xdr:nvSpPr>
        <xdr:cNvPr id="294" name="フローチャート: 判断 293">
          <a:extLst>
            <a:ext uri="{FF2B5EF4-FFF2-40B4-BE49-F238E27FC236}">
              <a16:creationId xmlns:a16="http://schemas.microsoft.com/office/drawing/2014/main" id="{238ECB2E-E145-467F-8E3E-405C3DC343D7}"/>
            </a:ext>
          </a:extLst>
        </xdr:cNvPr>
        <xdr:cNvSpPr/>
      </xdr:nvSpPr>
      <xdr:spPr>
        <a:xfrm>
          <a:off x="1079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ED5E49D4-6C48-44BE-A377-16AF49B9E99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4AA1C5FC-F544-470F-9E59-350553618AA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41970D38-56C9-4A1E-879B-3FBF113164A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D3E9356F-D73B-4781-B7AC-6B51E0AE3F1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CD346197-1C4E-4540-B10B-FD306F00454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36286</xdr:rowOff>
    </xdr:from>
    <xdr:to>
      <xdr:col>24</xdr:col>
      <xdr:colOff>114300</xdr:colOff>
      <xdr:row>85</xdr:row>
      <xdr:rowOff>137886</xdr:rowOff>
    </xdr:to>
    <xdr:sp macro="" textlink="">
      <xdr:nvSpPr>
        <xdr:cNvPr id="300" name="楕円 299">
          <a:extLst>
            <a:ext uri="{FF2B5EF4-FFF2-40B4-BE49-F238E27FC236}">
              <a16:creationId xmlns:a16="http://schemas.microsoft.com/office/drawing/2014/main" id="{D3018E19-B43C-428B-8B6E-9E4FEC289AB2}"/>
            </a:ext>
          </a:extLst>
        </xdr:cNvPr>
        <xdr:cNvSpPr/>
      </xdr:nvSpPr>
      <xdr:spPr>
        <a:xfrm>
          <a:off x="4584700" y="1460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14713</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0FB1AE66-2916-477A-BE34-5A7D327A6D3D}"/>
            </a:ext>
          </a:extLst>
        </xdr:cNvPr>
        <xdr:cNvSpPr txBox="1"/>
      </xdr:nvSpPr>
      <xdr:spPr>
        <a:xfrm>
          <a:off x="4673600" y="1458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5262</xdr:rowOff>
    </xdr:from>
    <xdr:to>
      <xdr:col>20</xdr:col>
      <xdr:colOff>38100</xdr:colOff>
      <xdr:row>85</xdr:row>
      <xdr:rowOff>106862</xdr:rowOff>
    </xdr:to>
    <xdr:sp macro="" textlink="">
      <xdr:nvSpPr>
        <xdr:cNvPr id="302" name="楕円 301">
          <a:extLst>
            <a:ext uri="{FF2B5EF4-FFF2-40B4-BE49-F238E27FC236}">
              <a16:creationId xmlns:a16="http://schemas.microsoft.com/office/drawing/2014/main" id="{073EFC20-2EB0-490F-9FC9-B51D2E03AF52}"/>
            </a:ext>
          </a:extLst>
        </xdr:cNvPr>
        <xdr:cNvSpPr/>
      </xdr:nvSpPr>
      <xdr:spPr>
        <a:xfrm>
          <a:off x="3746500" y="1457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56062</xdr:rowOff>
    </xdr:from>
    <xdr:to>
      <xdr:col>24</xdr:col>
      <xdr:colOff>63500</xdr:colOff>
      <xdr:row>85</xdr:row>
      <xdr:rowOff>87086</xdr:rowOff>
    </xdr:to>
    <xdr:cxnSp macro="">
      <xdr:nvCxnSpPr>
        <xdr:cNvPr id="303" name="直線コネクタ 302">
          <a:extLst>
            <a:ext uri="{FF2B5EF4-FFF2-40B4-BE49-F238E27FC236}">
              <a16:creationId xmlns:a16="http://schemas.microsoft.com/office/drawing/2014/main" id="{0961D0F6-649C-4A57-93D9-FDD4EF08C083}"/>
            </a:ext>
          </a:extLst>
        </xdr:cNvPr>
        <xdr:cNvCxnSpPr/>
      </xdr:nvCxnSpPr>
      <xdr:spPr>
        <a:xfrm>
          <a:off x="3797300" y="1462931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145687</xdr:rowOff>
    </xdr:from>
    <xdr:to>
      <xdr:col>15</xdr:col>
      <xdr:colOff>101600</xdr:colOff>
      <xdr:row>85</xdr:row>
      <xdr:rowOff>75837</xdr:rowOff>
    </xdr:to>
    <xdr:sp macro="" textlink="">
      <xdr:nvSpPr>
        <xdr:cNvPr id="304" name="楕円 303">
          <a:extLst>
            <a:ext uri="{FF2B5EF4-FFF2-40B4-BE49-F238E27FC236}">
              <a16:creationId xmlns:a16="http://schemas.microsoft.com/office/drawing/2014/main" id="{6005B319-CC63-4E1C-8404-7D2352D7ABDF}"/>
            </a:ext>
          </a:extLst>
        </xdr:cNvPr>
        <xdr:cNvSpPr/>
      </xdr:nvSpPr>
      <xdr:spPr>
        <a:xfrm>
          <a:off x="2857500" y="1454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25037</xdr:rowOff>
    </xdr:from>
    <xdr:to>
      <xdr:col>19</xdr:col>
      <xdr:colOff>177800</xdr:colOff>
      <xdr:row>85</xdr:row>
      <xdr:rowOff>56062</xdr:rowOff>
    </xdr:to>
    <xdr:cxnSp macro="">
      <xdr:nvCxnSpPr>
        <xdr:cNvPr id="305" name="直線コネクタ 304">
          <a:extLst>
            <a:ext uri="{FF2B5EF4-FFF2-40B4-BE49-F238E27FC236}">
              <a16:creationId xmlns:a16="http://schemas.microsoft.com/office/drawing/2014/main" id="{636348B0-0E5E-478B-988C-78A175B5E6FC}"/>
            </a:ext>
          </a:extLst>
        </xdr:cNvPr>
        <xdr:cNvCxnSpPr/>
      </xdr:nvCxnSpPr>
      <xdr:spPr>
        <a:xfrm>
          <a:off x="2908300" y="1459828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150586</xdr:rowOff>
    </xdr:from>
    <xdr:to>
      <xdr:col>10</xdr:col>
      <xdr:colOff>165100</xdr:colOff>
      <xdr:row>85</xdr:row>
      <xdr:rowOff>80736</xdr:rowOff>
    </xdr:to>
    <xdr:sp macro="" textlink="">
      <xdr:nvSpPr>
        <xdr:cNvPr id="306" name="楕円 305">
          <a:extLst>
            <a:ext uri="{FF2B5EF4-FFF2-40B4-BE49-F238E27FC236}">
              <a16:creationId xmlns:a16="http://schemas.microsoft.com/office/drawing/2014/main" id="{1F4DCC57-CE0D-41D6-8BC5-A640C86EB809}"/>
            </a:ext>
          </a:extLst>
        </xdr:cNvPr>
        <xdr:cNvSpPr/>
      </xdr:nvSpPr>
      <xdr:spPr>
        <a:xfrm>
          <a:off x="1968500" y="145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25037</xdr:rowOff>
    </xdr:from>
    <xdr:to>
      <xdr:col>15</xdr:col>
      <xdr:colOff>50800</xdr:colOff>
      <xdr:row>85</xdr:row>
      <xdr:rowOff>29936</xdr:rowOff>
    </xdr:to>
    <xdr:cxnSp macro="">
      <xdr:nvCxnSpPr>
        <xdr:cNvPr id="307" name="直線コネクタ 306">
          <a:extLst>
            <a:ext uri="{FF2B5EF4-FFF2-40B4-BE49-F238E27FC236}">
              <a16:creationId xmlns:a16="http://schemas.microsoft.com/office/drawing/2014/main" id="{30E5596C-9694-4B61-AF80-52D3111684A9}"/>
            </a:ext>
          </a:extLst>
        </xdr:cNvPr>
        <xdr:cNvCxnSpPr/>
      </xdr:nvCxnSpPr>
      <xdr:spPr>
        <a:xfrm flipV="1">
          <a:off x="2019300" y="1459828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111398</xdr:rowOff>
    </xdr:from>
    <xdr:to>
      <xdr:col>6</xdr:col>
      <xdr:colOff>38100</xdr:colOff>
      <xdr:row>85</xdr:row>
      <xdr:rowOff>41548</xdr:rowOff>
    </xdr:to>
    <xdr:sp macro="" textlink="">
      <xdr:nvSpPr>
        <xdr:cNvPr id="308" name="楕円 307">
          <a:extLst>
            <a:ext uri="{FF2B5EF4-FFF2-40B4-BE49-F238E27FC236}">
              <a16:creationId xmlns:a16="http://schemas.microsoft.com/office/drawing/2014/main" id="{C9FD48D3-815E-44DE-AA07-284ED67659B4}"/>
            </a:ext>
          </a:extLst>
        </xdr:cNvPr>
        <xdr:cNvSpPr/>
      </xdr:nvSpPr>
      <xdr:spPr>
        <a:xfrm>
          <a:off x="1079500" y="145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162198</xdr:rowOff>
    </xdr:from>
    <xdr:to>
      <xdr:col>10</xdr:col>
      <xdr:colOff>114300</xdr:colOff>
      <xdr:row>85</xdr:row>
      <xdr:rowOff>29936</xdr:rowOff>
    </xdr:to>
    <xdr:cxnSp macro="">
      <xdr:nvCxnSpPr>
        <xdr:cNvPr id="309" name="直線コネクタ 308">
          <a:extLst>
            <a:ext uri="{FF2B5EF4-FFF2-40B4-BE49-F238E27FC236}">
              <a16:creationId xmlns:a16="http://schemas.microsoft.com/office/drawing/2014/main" id="{EFFF6A82-6319-4A1B-A8B3-DC5ADDD1B65E}"/>
            </a:ext>
          </a:extLst>
        </xdr:cNvPr>
        <xdr:cNvCxnSpPr/>
      </xdr:nvCxnSpPr>
      <xdr:spPr>
        <a:xfrm>
          <a:off x="1130300" y="1456399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84200</xdr:rowOff>
    </xdr:from>
    <xdr:ext cx="405111" cy="259045"/>
    <xdr:sp macro="" textlink="">
      <xdr:nvSpPr>
        <xdr:cNvPr id="310" name="n_1aveValue【福祉施設】&#10;有形固定資産減価償却率">
          <a:extLst>
            <a:ext uri="{FF2B5EF4-FFF2-40B4-BE49-F238E27FC236}">
              <a16:creationId xmlns:a16="http://schemas.microsoft.com/office/drawing/2014/main" id="{8403EE61-7C17-44A4-B401-3DF0747C6DF8}"/>
            </a:ext>
          </a:extLst>
        </xdr:cNvPr>
        <xdr:cNvSpPr txBox="1"/>
      </xdr:nvSpPr>
      <xdr:spPr>
        <a:xfrm>
          <a:off x="35820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77669</xdr:rowOff>
    </xdr:from>
    <xdr:ext cx="405111" cy="259045"/>
    <xdr:sp macro="" textlink="">
      <xdr:nvSpPr>
        <xdr:cNvPr id="311" name="n_2aveValue【福祉施設】&#10;有形固定資産減価償却率">
          <a:extLst>
            <a:ext uri="{FF2B5EF4-FFF2-40B4-BE49-F238E27FC236}">
              <a16:creationId xmlns:a16="http://schemas.microsoft.com/office/drawing/2014/main" id="{1E56EDE1-7B66-4DE6-9D65-87B810200EC4}"/>
            </a:ext>
          </a:extLst>
        </xdr:cNvPr>
        <xdr:cNvSpPr txBox="1"/>
      </xdr:nvSpPr>
      <xdr:spPr>
        <a:xfrm>
          <a:off x="2705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102161</xdr:rowOff>
    </xdr:from>
    <xdr:ext cx="405111" cy="259045"/>
    <xdr:sp macro="" textlink="">
      <xdr:nvSpPr>
        <xdr:cNvPr id="312" name="n_3aveValue【福祉施設】&#10;有形固定資産減価償却率">
          <a:extLst>
            <a:ext uri="{FF2B5EF4-FFF2-40B4-BE49-F238E27FC236}">
              <a16:creationId xmlns:a16="http://schemas.microsoft.com/office/drawing/2014/main" id="{4CDAC768-706A-4EA5-A29A-AB7E4B8DD737}"/>
            </a:ext>
          </a:extLst>
        </xdr:cNvPr>
        <xdr:cNvSpPr txBox="1"/>
      </xdr:nvSpPr>
      <xdr:spPr>
        <a:xfrm>
          <a:off x="1816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147882</xdr:rowOff>
    </xdr:from>
    <xdr:ext cx="405111" cy="259045"/>
    <xdr:sp macro="" textlink="">
      <xdr:nvSpPr>
        <xdr:cNvPr id="313" name="n_4aveValue【福祉施設】&#10;有形固定資産減価償却率">
          <a:extLst>
            <a:ext uri="{FF2B5EF4-FFF2-40B4-BE49-F238E27FC236}">
              <a16:creationId xmlns:a16="http://schemas.microsoft.com/office/drawing/2014/main" id="{D6550A2E-551C-4B29-B436-F9CBF24F0DE2}"/>
            </a:ext>
          </a:extLst>
        </xdr:cNvPr>
        <xdr:cNvSpPr txBox="1"/>
      </xdr:nvSpPr>
      <xdr:spPr>
        <a:xfrm>
          <a:off x="927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97989</xdr:rowOff>
    </xdr:from>
    <xdr:ext cx="405111" cy="259045"/>
    <xdr:sp macro="" textlink="">
      <xdr:nvSpPr>
        <xdr:cNvPr id="314" name="n_1mainValue【福祉施設】&#10;有形固定資産減価償却率">
          <a:extLst>
            <a:ext uri="{FF2B5EF4-FFF2-40B4-BE49-F238E27FC236}">
              <a16:creationId xmlns:a16="http://schemas.microsoft.com/office/drawing/2014/main" id="{BD365212-09F7-4578-8A11-ABF2DFCFBBE3}"/>
            </a:ext>
          </a:extLst>
        </xdr:cNvPr>
        <xdr:cNvSpPr txBox="1"/>
      </xdr:nvSpPr>
      <xdr:spPr>
        <a:xfrm>
          <a:off x="3582044" y="1467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66964</xdr:rowOff>
    </xdr:from>
    <xdr:ext cx="405111" cy="259045"/>
    <xdr:sp macro="" textlink="">
      <xdr:nvSpPr>
        <xdr:cNvPr id="315" name="n_2mainValue【福祉施設】&#10;有形固定資産減価償却率">
          <a:extLst>
            <a:ext uri="{FF2B5EF4-FFF2-40B4-BE49-F238E27FC236}">
              <a16:creationId xmlns:a16="http://schemas.microsoft.com/office/drawing/2014/main" id="{A15D62BA-7E99-481C-8B94-4946A4930812}"/>
            </a:ext>
          </a:extLst>
        </xdr:cNvPr>
        <xdr:cNvSpPr txBox="1"/>
      </xdr:nvSpPr>
      <xdr:spPr>
        <a:xfrm>
          <a:off x="2705744" y="1464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71863</xdr:rowOff>
    </xdr:from>
    <xdr:ext cx="405111" cy="259045"/>
    <xdr:sp macro="" textlink="">
      <xdr:nvSpPr>
        <xdr:cNvPr id="316" name="n_3mainValue【福祉施設】&#10;有形固定資産減価償却率">
          <a:extLst>
            <a:ext uri="{FF2B5EF4-FFF2-40B4-BE49-F238E27FC236}">
              <a16:creationId xmlns:a16="http://schemas.microsoft.com/office/drawing/2014/main" id="{B18459A4-8A22-4D1F-95A7-0661A797C5C6}"/>
            </a:ext>
          </a:extLst>
        </xdr:cNvPr>
        <xdr:cNvSpPr txBox="1"/>
      </xdr:nvSpPr>
      <xdr:spPr>
        <a:xfrm>
          <a:off x="1816744" y="1464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32675</xdr:rowOff>
    </xdr:from>
    <xdr:ext cx="405111" cy="259045"/>
    <xdr:sp macro="" textlink="">
      <xdr:nvSpPr>
        <xdr:cNvPr id="317" name="n_4mainValue【福祉施設】&#10;有形固定資産減価償却率">
          <a:extLst>
            <a:ext uri="{FF2B5EF4-FFF2-40B4-BE49-F238E27FC236}">
              <a16:creationId xmlns:a16="http://schemas.microsoft.com/office/drawing/2014/main" id="{DEB99CF9-5859-4ACD-A8B6-0186B126B719}"/>
            </a:ext>
          </a:extLst>
        </xdr:cNvPr>
        <xdr:cNvSpPr txBox="1"/>
      </xdr:nvSpPr>
      <xdr:spPr>
        <a:xfrm>
          <a:off x="927744" y="1460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DEDCB917-FDFE-4633-B9BE-09694E348CD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653535D7-C003-48C7-BCE4-D3222CFABB9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371B2257-62E5-4D08-B35D-797F3E1D2CD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9678B80A-22F8-4A6F-B6CE-8644DD13D69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30EDD6A5-EB52-4388-B29C-23CAED69708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717C5648-142F-4DA1-9025-CDB64EE52FC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71931E6A-2E24-46B4-96EB-FD751CB0A1A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2957C874-16B2-4E67-8B21-753CADB9F0C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652838A2-1ADC-4EC7-BB3E-4D7A0D559CF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67B6185C-4E4D-465A-8786-F4916FEA2A2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8" name="直線コネクタ 327">
          <a:extLst>
            <a:ext uri="{FF2B5EF4-FFF2-40B4-BE49-F238E27FC236}">
              <a16:creationId xmlns:a16="http://schemas.microsoft.com/office/drawing/2014/main" id="{B0553FEA-E7EF-4991-A2A2-B7B3CCA00228}"/>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9" name="テキスト ボックス 328">
          <a:extLst>
            <a:ext uri="{FF2B5EF4-FFF2-40B4-BE49-F238E27FC236}">
              <a16:creationId xmlns:a16="http://schemas.microsoft.com/office/drawing/2014/main" id="{91799A54-7842-4F26-88FB-D73444EAA54F}"/>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0" name="直線コネクタ 329">
          <a:extLst>
            <a:ext uri="{FF2B5EF4-FFF2-40B4-BE49-F238E27FC236}">
              <a16:creationId xmlns:a16="http://schemas.microsoft.com/office/drawing/2014/main" id="{5DA96CB6-5520-4A2F-86D0-CB4603087CCF}"/>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1" name="テキスト ボックス 330">
          <a:extLst>
            <a:ext uri="{FF2B5EF4-FFF2-40B4-BE49-F238E27FC236}">
              <a16:creationId xmlns:a16="http://schemas.microsoft.com/office/drawing/2014/main" id="{54ABDC1A-09F0-4A0A-9FBC-A84DD6825D72}"/>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2" name="直線コネクタ 331">
          <a:extLst>
            <a:ext uri="{FF2B5EF4-FFF2-40B4-BE49-F238E27FC236}">
              <a16:creationId xmlns:a16="http://schemas.microsoft.com/office/drawing/2014/main" id="{DEF25E22-32AE-4180-BC54-6BDFF97E3955}"/>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3" name="テキスト ボックス 332">
          <a:extLst>
            <a:ext uri="{FF2B5EF4-FFF2-40B4-BE49-F238E27FC236}">
              <a16:creationId xmlns:a16="http://schemas.microsoft.com/office/drawing/2014/main" id="{519FB9B4-FD0C-42B8-A92B-05BEBC08E58E}"/>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4" name="直線コネクタ 333">
          <a:extLst>
            <a:ext uri="{FF2B5EF4-FFF2-40B4-BE49-F238E27FC236}">
              <a16:creationId xmlns:a16="http://schemas.microsoft.com/office/drawing/2014/main" id="{6C6CE519-4914-4797-AC48-72F9B263B729}"/>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5" name="テキスト ボックス 334">
          <a:extLst>
            <a:ext uri="{FF2B5EF4-FFF2-40B4-BE49-F238E27FC236}">
              <a16:creationId xmlns:a16="http://schemas.microsoft.com/office/drawing/2014/main" id="{618209B5-FDEE-4339-AFD7-E91BC128EBAA}"/>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F07AD1D8-4FB5-4367-B136-CAC512F9D5C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9B3F4F01-FC29-4BD2-A338-F22711EE8C7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福祉施設】&#10;一人当たり面積グラフ枠">
          <a:extLst>
            <a:ext uri="{FF2B5EF4-FFF2-40B4-BE49-F238E27FC236}">
              <a16:creationId xmlns:a16="http://schemas.microsoft.com/office/drawing/2014/main" id="{B63B165A-C626-40BA-AAF1-91E5BB3B700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25755</xdr:rowOff>
    </xdr:from>
    <xdr:to>
      <xdr:col>54</xdr:col>
      <xdr:colOff>189865</xdr:colOff>
      <xdr:row>86</xdr:row>
      <xdr:rowOff>36271</xdr:rowOff>
    </xdr:to>
    <xdr:cxnSp macro="">
      <xdr:nvCxnSpPr>
        <xdr:cNvPr id="339" name="直線コネクタ 338">
          <a:extLst>
            <a:ext uri="{FF2B5EF4-FFF2-40B4-BE49-F238E27FC236}">
              <a16:creationId xmlns:a16="http://schemas.microsoft.com/office/drawing/2014/main" id="{ADB3D6EA-4B26-4826-9FEB-78E758E2AFF9}"/>
            </a:ext>
          </a:extLst>
        </xdr:cNvPr>
        <xdr:cNvCxnSpPr/>
      </xdr:nvCxnSpPr>
      <xdr:spPr>
        <a:xfrm flipV="1">
          <a:off x="10476865" y="13398855"/>
          <a:ext cx="0" cy="138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0" name="【福祉施設】&#10;一人当たり面積最小値テキスト">
          <a:extLst>
            <a:ext uri="{FF2B5EF4-FFF2-40B4-BE49-F238E27FC236}">
              <a16:creationId xmlns:a16="http://schemas.microsoft.com/office/drawing/2014/main" id="{6A7E3837-DBCA-456D-953C-388C9B1BD7A6}"/>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1" name="直線コネクタ 340">
          <a:extLst>
            <a:ext uri="{FF2B5EF4-FFF2-40B4-BE49-F238E27FC236}">
              <a16:creationId xmlns:a16="http://schemas.microsoft.com/office/drawing/2014/main" id="{4EE527B9-12A8-4D70-948D-D335A81E51B4}"/>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143882</xdr:rowOff>
    </xdr:from>
    <xdr:ext cx="469744" cy="259045"/>
    <xdr:sp macro="" textlink="">
      <xdr:nvSpPr>
        <xdr:cNvPr id="342" name="【福祉施設】&#10;一人当たり面積最大値テキスト">
          <a:extLst>
            <a:ext uri="{FF2B5EF4-FFF2-40B4-BE49-F238E27FC236}">
              <a16:creationId xmlns:a16="http://schemas.microsoft.com/office/drawing/2014/main" id="{DEFBA7EA-C6DA-4154-AC23-8C8D3A6A0CB3}"/>
            </a:ext>
          </a:extLst>
        </xdr:cNvPr>
        <xdr:cNvSpPr txBox="1"/>
      </xdr:nvSpPr>
      <xdr:spPr>
        <a:xfrm>
          <a:off x="10515600" y="131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25755</xdr:rowOff>
    </xdr:from>
    <xdr:to>
      <xdr:col>55</xdr:col>
      <xdr:colOff>88900</xdr:colOff>
      <xdr:row>78</xdr:row>
      <xdr:rowOff>25755</xdr:rowOff>
    </xdr:to>
    <xdr:cxnSp macro="">
      <xdr:nvCxnSpPr>
        <xdr:cNvPr id="343" name="直線コネクタ 342">
          <a:extLst>
            <a:ext uri="{FF2B5EF4-FFF2-40B4-BE49-F238E27FC236}">
              <a16:creationId xmlns:a16="http://schemas.microsoft.com/office/drawing/2014/main" id="{120FC120-5B88-47E4-8B86-B19FC2AE4760}"/>
            </a:ext>
          </a:extLst>
        </xdr:cNvPr>
        <xdr:cNvCxnSpPr/>
      </xdr:nvCxnSpPr>
      <xdr:spPr>
        <a:xfrm>
          <a:off x="10388600" y="1339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29836</xdr:rowOff>
    </xdr:from>
    <xdr:ext cx="469744" cy="259045"/>
    <xdr:sp macro="" textlink="">
      <xdr:nvSpPr>
        <xdr:cNvPr id="344" name="【福祉施設】&#10;一人当たり面積平均値テキスト">
          <a:extLst>
            <a:ext uri="{FF2B5EF4-FFF2-40B4-BE49-F238E27FC236}">
              <a16:creationId xmlns:a16="http://schemas.microsoft.com/office/drawing/2014/main" id="{D54E9BBE-40A3-409B-A040-1A697E5C67C2}"/>
            </a:ext>
          </a:extLst>
        </xdr:cNvPr>
        <xdr:cNvSpPr txBox="1"/>
      </xdr:nvSpPr>
      <xdr:spPr>
        <a:xfrm>
          <a:off x="10515600" y="14431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xdr:rowOff>
    </xdr:from>
    <xdr:to>
      <xdr:col>55</xdr:col>
      <xdr:colOff>50800</xdr:colOff>
      <xdr:row>85</xdr:row>
      <xdr:rowOff>108559</xdr:rowOff>
    </xdr:to>
    <xdr:sp macro="" textlink="">
      <xdr:nvSpPr>
        <xdr:cNvPr id="345" name="フローチャート: 判断 344">
          <a:extLst>
            <a:ext uri="{FF2B5EF4-FFF2-40B4-BE49-F238E27FC236}">
              <a16:creationId xmlns:a16="http://schemas.microsoft.com/office/drawing/2014/main" id="{2DEAAFF3-17E3-4218-9EE0-CB24DAF8AA0B}"/>
            </a:ext>
          </a:extLst>
        </xdr:cNvPr>
        <xdr:cNvSpPr/>
      </xdr:nvSpPr>
      <xdr:spPr>
        <a:xfrm>
          <a:off x="10426700" y="1458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147777</xdr:rowOff>
    </xdr:from>
    <xdr:to>
      <xdr:col>50</xdr:col>
      <xdr:colOff>165100</xdr:colOff>
      <xdr:row>85</xdr:row>
      <xdr:rowOff>77927</xdr:rowOff>
    </xdr:to>
    <xdr:sp macro="" textlink="">
      <xdr:nvSpPr>
        <xdr:cNvPr id="346" name="フローチャート: 判断 345">
          <a:extLst>
            <a:ext uri="{FF2B5EF4-FFF2-40B4-BE49-F238E27FC236}">
              <a16:creationId xmlns:a16="http://schemas.microsoft.com/office/drawing/2014/main" id="{6E091970-FA33-46A5-BAD0-3D7F5C39B5A7}"/>
            </a:ext>
          </a:extLst>
        </xdr:cNvPr>
        <xdr:cNvSpPr/>
      </xdr:nvSpPr>
      <xdr:spPr>
        <a:xfrm>
          <a:off x="9588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164236</xdr:rowOff>
    </xdr:from>
    <xdr:to>
      <xdr:col>46</xdr:col>
      <xdr:colOff>38100</xdr:colOff>
      <xdr:row>85</xdr:row>
      <xdr:rowOff>94386</xdr:rowOff>
    </xdr:to>
    <xdr:sp macro="" textlink="">
      <xdr:nvSpPr>
        <xdr:cNvPr id="347" name="フローチャート: 判断 346">
          <a:extLst>
            <a:ext uri="{FF2B5EF4-FFF2-40B4-BE49-F238E27FC236}">
              <a16:creationId xmlns:a16="http://schemas.microsoft.com/office/drawing/2014/main" id="{D0CD268B-2A6D-45AE-9CB7-960F0018A637}"/>
            </a:ext>
          </a:extLst>
        </xdr:cNvPr>
        <xdr:cNvSpPr/>
      </xdr:nvSpPr>
      <xdr:spPr>
        <a:xfrm>
          <a:off x="8699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4217</xdr:rowOff>
    </xdr:from>
    <xdr:to>
      <xdr:col>41</xdr:col>
      <xdr:colOff>101600</xdr:colOff>
      <xdr:row>85</xdr:row>
      <xdr:rowOff>105817</xdr:rowOff>
    </xdr:to>
    <xdr:sp macro="" textlink="">
      <xdr:nvSpPr>
        <xdr:cNvPr id="348" name="フローチャート: 判断 347">
          <a:extLst>
            <a:ext uri="{FF2B5EF4-FFF2-40B4-BE49-F238E27FC236}">
              <a16:creationId xmlns:a16="http://schemas.microsoft.com/office/drawing/2014/main" id="{7D5DCF71-7B20-496F-9AAE-F8A6C117C9C1}"/>
            </a:ext>
          </a:extLst>
        </xdr:cNvPr>
        <xdr:cNvSpPr/>
      </xdr:nvSpPr>
      <xdr:spPr>
        <a:xfrm>
          <a:off x="7810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155550</xdr:rowOff>
    </xdr:from>
    <xdr:to>
      <xdr:col>36</xdr:col>
      <xdr:colOff>165100</xdr:colOff>
      <xdr:row>85</xdr:row>
      <xdr:rowOff>85700</xdr:rowOff>
    </xdr:to>
    <xdr:sp macro="" textlink="">
      <xdr:nvSpPr>
        <xdr:cNvPr id="349" name="フローチャート: 判断 348">
          <a:extLst>
            <a:ext uri="{FF2B5EF4-FFF2-40B4-BE49-F238E27FC236}">
              <a16:creationId xmlns:a16="http://schemas.microsoft.com/office/drawing/2014/main" id="{284C1909-9568-4CB9-975D-0CC064591F6F}"/>
            </a:ext>
          </a:extLst>
        </xdr:cNvPr>
        <xdr:cNvSpPr/>
      </xdr:nvSpPr>
      <xdr:spPr>
        <a:xfrm>
          <a:off x="6921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4BC923F5-52BC-4E4D-9F2D-B540683053F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B3C00EDF-13C7-4D59-8062-3E8F04386D5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E219656F-F93E-48D7-B679-5D06BEE5A3E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D8BC7B07-C514-4A6A-893F-AEA8C6252D2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7FA5847F-9D71-48F2-AA26-70EBE6E175A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42621</xdr:rowOff>
    </xdr:from>
    <xdr:to>
      <xdr:col>55</xdr:col>
      <xdr:colOff>50800</xdr:colOff>
      <xdr:row>85</xdr:row>
      <xdr:rowOff>144221</xdr:rowOff>
    </xdr:to>
    <xdr:sp macro="" textlink="">
      <xdr:nvSpPr>
        <xdr:cNvPr id="355" name="楕円 354">
          <a:extLst>
            <a:ext uri="{FF2B5EF4-FFF2-40B4-BE49-F238E27FC236}">
              <a16:creationId xmlns:a16="http://schemas.microsoft.com/office/drawing/2014/main" id="{5FA28C65-4623-42F8-850E-6A10B267E361}"/>
            </a:ext>
          </a:extLst>
        </xdr:cNvPr>
        <xdr:cNvSpPr/>
      </xdr:nvSpPr>
      <xdr:spPr>
        <a:xfrm>
          <a:off x="10426700" y="1461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156836</xdr:rowOff>
    </xdr:from>
    <xdr:ext cx="469744" cy="259045"/>
    <xdr:sp macro="" textlink="">
      <xdr:nvSpPr>
        <xdr:cNvPr id="356" name="【福祉施設】&#10;一人当たり面積該当値テキスト">
          <a:extLst>
            <a:ext uri="{FF2B5EF4-FFF2-40B4-BE49-F238E27FC236}">
              <a16:creationId xmlns:a16="http://schemas.microsoft.com/office/drawing/2014/main" id="{E7DF5E89-9C83-49A0-ACEA-D94078DD1F1B}"/>
            </a:ext>
          </a:extLst>
        </xdr:cNvPr>
        <xdr:cNvSpPr txBox="1"/>
      </xdr:nvSpPr>
      <xdr:spPr>
        <a:xfrm>
          <a:off x="10515600" y="1455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46279</xdr:rowOff>
    </xdr:from>
    <xdr:to>
      <xdr:col>50</xdr:col>
      <xdr:colOff>165100</xdr:colOff>
      <xdr:row>85</xdr:row>
      <xdr:rowOff>147879</xdr:rowOff>
    </xdr:to>
    <xdr:sp macro="" textlink="">
      <xdr:nvSpPr>
        <xdr:cNvPr id="357" name="楕円 356">
          <a:extLst>
            <a:ext uri="{FF2B5EF4-FFF2-40B4-BE49-F238E27FC236}">
              <a16:creationId xmlns:a16="http://schemas.microsoft.com/office/drawing/2014/main" id="{D0E39E63-321E-4A0B-BFA5-FA247DC4B7C8}"/>
            </a:ext>
          </a:extLst>
        </xdr:cNvPr>
        <xdr:cNvSpPr/>
      </xdr:nvSpPr>
      <xdr:spPr>
        <a:xfrm>
          <a:off x="9588500" y="14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93421</xdr:rowOff>
    </xdr:from>
    <xdr:to>
      <xdr:col>55</xdr:col>
      <xdr:colOff>0</xdr:colOff>
      <xdr:row>85</xdr:row>
      <xdr:rowOff>97079</xdr:rowOff>
    </xdr:to>
    <xdr:cxnSp macro="">
      <xdr:nvCxnSpPr>
        <xdr:cNvPr id="358" name="直線コネクタ 357">
          <a:extLst>
            <a:ext uri="{FF2B5EF4-FFF2-40B4-BE49-F238E27FC236}">
              <a16:creationId xmlns:a16="http://schemas.microsoft.com/office/drawing/2014/main" id="{C77500F0-BC3A-4CDF-9CEA-91DE4A69B966}"/>
            </a:ext>
          </a:extLst>
        </xdr:cNvPr>
        <xdr:cNvCxnSpPr/>
      </xdr:nvCxnSpPr>
      <xdr:spPr>
        <a:xfrm flipV="1">
          <a:off x="9639300" y="14666671"/>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68224</xdr:rowOff>
    </xdr:from>
    <xdr:to>
      <xdr:col>46</xdr:col>
      <xdr:colOff>38100</xdr:colOff>
      <xdr:row>85</xdr:row>
      <xdr:rowOff>169824</xdr:rowOff>
    </xdr:to>
    <xdr:sp macro="" textlink="">
      <xdr:nvSpPr>
        <xdr:cNvPr id="359" name="楕円 358">
          <a:extLst>
            <a:ext uri="{FF2B5EF4-FFF2-40B4-BE49-F238E27FC236}">
              <a16:creationId xmlns:a16="http://schemas.microsoft.com/office/drawing/2014/main" id="{D1660721-106C-47CB-AD12-4C5F5B380B11}"/>
            </a:ext>
          </a:extLst>
        </xdr:cNvPr>
        <xdr:cNvSpPr/>
      </xdr:nvSpPr>
      <xdr:spPr>
        <a:xfrm>
          <a:off x="8699500" y="1464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97079</xdr:rowOff>
    </xdr:from>
    <xdr:to>
      <xdr:col>50</xdr:col>
      <xdr:colOff>114300</xdr:colOff>
      <xdr:row>85</xdr:row>
      <xdr:rowOff>119024</xdr:rowOff>
    </xdr:to>
    <xdr:cxnSp macro="">
      <xdr:nvCxnSpPr>
        <xdr:cNvPr id="360" name="直線コネクタ 359">
          <a:extLst>
            <a:ext uri="{FF2B5EF4-FFF2-40B4-BE49-F238E27FC236}">
              <a16:creationId xmlns:a16="http://schemas.microsoft.com/office/drawing/2014/main" id="{5ED7F1D8-D591-46FA-A14C-5313AF0B4505}"/>
            </a:ext>
          </a:extLst>
        </xdr:cNvPr>
        <xdr:cNvCxnSpPr/>
      </xdr:nvCxnSpPr>
      <xdr:spPr>
        <a:xfrm flipV="1">
          <a:off x="8750300" y="14670329"/>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51766</xdr:rowOff>
    </xdr:from>
    <xdr:to>
      <xdr:col>41</xdr:col>
      <xdr:colOff>101600</xdr:colOff>
      <xdr:row>85</xdr:row>
      <xdr:rowOff>153366</xdr:rowOff>
    </xdr:to>
    <xdr:sp macro="" textlink="">
      <xdr:nvSpPr>
        <xdr:cNvPr id="361" name="楕円 360">
          <a:extLst>
            <a:ext uri="{FF2B5EF4-FFF2-40B4-BE49-F238E27FC236}">
              <a16:creationId xmlns:a16="http://schemas.microsoft.com/office/drawing/2014/main" id="{C825502E-5130-45D7-AD1B-1CC06C826766}"/>
            </a:ext>
          </a:extLst>
        </xdr:cNvPr>
        <xdr:cNvSpPr/>
      </xdr:nvSpPr>
      <xdr:spPr>
        <a:xfrm>
          <a:off x="7810500" y="1462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102566</xdr:rowOff>
    </xdr:from>
    <xdr:to>
      <xdr:col>45</xdr:col>
      <xdr:colOff>177800</xdr:colOff>
      <xdr:row>85</xdr:row>
      <xdr:rowOff>119024</xdr:rowOff>
    </xdr:to>
    <xdr:cxnSp macro="">
      <xdr:nvCxnSpPr>
        <xdr:cNvPr id="362" name="直線コネクタ 361">
          <a:extLst>
            <a:ext uri="{FF2B5EF4-FFF2-40B4-BE49-F238E27FC236}">
              <a16:creationId xmlns:a16="http://schemas.microsoft.com/office/drawing/2014/main" id="{88380B82-BA04-4AC3-9D44-E22BDC16BBC7}"/>
            </a:ext>
          </a:extLst>
        </xdr:cNvPr>
        <xdr:cNvCxnSpPr/>
      </xdr:nvCxnSpPr>
      <xdr:spPr>
        <a:xfrm>
          <a:off x="7861300" y="14675816"/>
          <a:ext cx="889000" cy="1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54966</xdr:rowOff>
    </xdr:from>
    <xdr:to>
      <xdr:col>36</xdr:col>
      <xdr:colOff>165100</xdr:colOff>
      <xdr:row>85</xdr:row>
      <xdr:rowOff>156566</xdr:rowOff>
    </xdr:to>
    <xdr:sp macro="" textlink="">
      <xdr:nvSpPr>
        <xdr:cNvPr id="363" name="楕円 362">
          <a:extLst>
            <a:ext uri="{FF2B5EF4-FFF2-40B4-BE49-F238E27FC236}">
              <a16:creationId xmlns:a16="http://schemas.microsoft.com/office/drawing/2014/main" id="{089ECDDF-930F-4E52-9CCA-5E4EA8CEAF50}"/>
            </a:ext>
          </a:extLst>
        </xdr:cNvPr>
        <xdr:cNvSpPr/>
      </xdr:nvSpPr>
      <xdr:spPr>
        <a:xfrm>
          <a:off x="6921500" y="1462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102566</xdr:rowOff>
    </xdr:from>
    <xdr:to>
      <xdr:col>41</xdr:col>
      <xdr:colOff>50800</xdr:colOff>
      <xdr:row>85</xdr:row>
      <xdr:rowOff>105766</xdr:rowOff>
    </xdr:to>
    <xdr:cxnSp macro="">
      <xdr:nvCxnSpPr>
        <xdr:cNvPr id="364" name="直線コネクタ 363">
          <a:extLst>
            <a:ext uri="{FF2B5EF4-FFF2-40B4-BE49-F238E27FC236}">
              <a16:creationId xmlns:a16="http://schemas.microsoft.com/office/drawing/2014/main" id="{9FE54ADD-03FA-40B5-AAA8-0117A6658535}"/>
            </a:ext>
          </a:extLst>
        </xdr:cNvPr>
        <xdr:cNvCxnSpPr/>
      </xdr:nvCxnSpPr>
      <xdr:spPr>
        <a:xfrm flipV="1">
          <a:off x="6972300" y="14675816"/>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94454</xdr:rowOff>
    </xdr:from>
    <xdr:ext cx="469744" cy="259045"/>
    <xdr:sp macro="" textlink="">
      <xdr:nvSpPr>
        <xdr:cNvPr id="365" name="n_1aveValue【福祉施設】&#10;一人当たり面積">
          <a:extLst>
            <a:ext uri="{FF2B5EF4-FFF2-40B4-BE49-F238E27FC236}">
              <a16:creationId xmlns:a16="http://schemas.microsoft.com/office/drawing/2014/main" id="{FD7076E1-1091-402F-8979-700BBCFB0831}"/>
            </a:ext>
          </a:extLst>
        </xdr:cNvPr>
        <xdr:cNvSpPr txBox="1"/>
      </xdr:nvSpPr>
      <xdr:spPr>
        <a:xfrm>
          <a:off x="93917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110913</xdr:rowOff>
    </xdr:from>
    <xdr:ext cx="469744" cy="259045"/>
    <xdr:sp macro="" textlink="">
      <xdr:nvSpPr>
        <xdr:cNvPr id="366" name="n_2aveValue【福祉施設】&#10;一人当たり面積">
          <a:extLst>
            <a:ext uri="{FF2B5EF4-FFF2-40B4-BE49-F238E27FC236}">
              <a16:creationId xmlns:a16="http://schemas.microsoft.com/office/drawing/2014/main" id="{43729C60-C1A2-4E77-8A58-C39795D44A8E}"/>
            </a:ext>
          </a:extLst>
        </xdr:cNvPr>
        <xdr:cNvSpPr txBox="1"/>
      </xdr:nvSpPr>
      <xdr:spPr>
        <a:xfrm>
          <a:off x="8515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122344</xdr:rowOff>
    </xdr:from>
    <xdr:ext cx="469744" cy="259045"/>
    <xdr:sp macro="" textlink="">
      <xdr:nvSpPr>
        <xdr:cNvPr id="367" name="n_3aveValue【福祉施設】&#10;一人当たり面積">
          <a:extLst>
            <a:ext uri="{FF2B5EF4-FFF2-40B4-BE49-F238E27FC236}">
              <a16:creationId xmlns:a16="http://schemas.microsoft.com/office/drawing/2014/main" id="{DBE0164E-A295-41C8-BF9B-F499B96ED34F}"/>
            </a:ext>
          </a:extLst>
        </xdr:cNvPr>
        <xdr:cNvSpPr txBox="1"/>
      </xdr:nvSpPr>
      <xdr:spPr>
        <a:xfrm>
          <a:off x="7626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102227</xdr:rowOff>
    </xdr:from>
    <xdr:ext cx="469744" cy="259045"/>
    <xdr:sp macro="" textlink="">
      <xdr:nvSpPr>
        <xdr:cNvPr id="368" name="n_4aveValue【福祉施設】&#10;一人当たり面積">
          <a:extLst>
            <a:ext uri="{FF2B5EF4-FFF2-40B4-BE49-F238E27FC236}">
              <a16:creationId xmlns:a16="http://schemas.microsoft.com/office/drawing/2014/main" id="{081A541A-5FE5-4978-ACFC-F6E07190E717}"/>
            </a:ext>
          </a:extLst>
        </xdr:cNvPr>
        <xdr:cNvSpPr txBox="1"/>
      </xdr:nvSpPr>
      <xdr:spPr>
        <a:xfrm>
          <a:off x="6737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139006</xdr:rowOff>
    </xdr:from>
    <xdr:ext cx="469744" cy="259045"/>
    <xdr:sp macro="" textlink="">
      <xdr:nvSpPr>
        <xdr:cNvPr id="369" name="n_1mainValue【福祉施設】&#10;一人当たり面積">
          <a:extLst>
            <a:ext uri="{FF2B5EF4-FFF2-40B4-BE49-F238E27FC236}">
              <a16:creationId xmlns:a16="http://schemas.microsoft.com/office/drawing/2014/main" id="{2C101CE4-4FB8-4865-BFA6-1139A59F1054}"/>
            </a:ext>
          </a:extLst>
        </xdr:cNvPr>
        <xdr:cNvSpPr txBox="1"/>
      </xdr:nvSpPr>
      <xdr:spPr>
        <a:xfrm>
          <a:off x="9391727" y="1471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160951</xdr:rowOff>
    </xdr:from>
    <xdr:ext cx="469744" cy="259045"/>
    <xdr:sp macro="" textlink="">
      <xdr:nvSpPr>
        <xdr:cNvPr id="370" name="n_2mainValue【福祉施設】&#10;一人当たり面積">
          <a:extLst>
            <a:ext uri="{FF2B5EF4-FFF2-40B4-BE49-F238E27FC236}">
              <a16:creationId xmlns:a16="http://schemas.microsoft.com/office/drawing/2014/main" id="{9D538C81-1358-48F4-911E-E8C54AEAAE45}"/>
            </a:ext>
          </a:extLst>
        </xdr:cNvPr>
        <xdr:cNvSpPr txBox="1"/>
      </xdr:nvSpPr>
      <xdr:spPr>
        <a:xfrm>
          <a:off x="8515427" y="1473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144493</xdr:rowOff>
    </xdr:from>
    <xdr:ext cx="469744" cy="259045"/>
    <xdr:sp macro="" textlink="">
      <xdr:nvSpPr>
        <xdr:cNvPr id="371" name="n_3mainValue【福祉施設】&#10;一人当たり面積">
          <a:extLst>
            <a:ext uri="{FF2B5EF4-FFF2-40B4-BE49-F238E27FC236}">
              <a16:creationId xmlns:a16="http://schemas.microsoft.com/office/drawing/2014/main" id="{AEFA4FAE-01EA-4745-86A1-AD62E950BD3E}"/>
            </a:ext>
          </a:extLst>
        </xdr:cNvPr>
        <xdr:cNvSpPr txBox="1"/>
      </xdr:nvSpPr>
      <xdr:spPr>
        <a:xfrm>
          <a:off x="7626427" y="14717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147693</xdr:rowOff>
    </xdr:from>
    <xdr:ext cx="469744" cy="259045"/>
    <xdr:sp macro="" textlink="">
      <xdr:nvSpPr>
        <xdr:cNvPr id="372" name="n_4mainValue【福祉施設】&#10;一人当たり面積">
          <a:extLst>
            <a:ext uri="{FF2B5EF4-FFF2-40B4-BE49-F238E27FC236}">
              <a16:creationId xmlns:a16="http://schemas.microsoft.com/office/drawing/2014/main" id="{8C1F5B46-B65C-46BB-82E8-4BD3DAF278E6}"/>
            </a:ext>
          </a:extLst>
        </xdr:cNvPr>
        <xdr:cNvSpPr txBox="1"/>
      </xdr:nvSpPr>
      <xdr:spPr>
        <a:xfrm>
          <a:off x="6737427" y="1472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3EEC9FDF-BB48-4CC3-B7DA-A9363138798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3427A1DF-C08E-4142-8811-891944DBCEE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149F0A9B-4DBE-44DA-89F8-F32166AD686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53F32DB0-43E4-4312-8936-06E224C86E0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E7DCB75C-5437-4091-81D6-94B161CB239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25131ACD-6CE2-44C1-8B57-6F2D4417C44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7C62EFA2-17E3-422E-8377-8C0963616E3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51132ADA-4FEF-4F88-8F88-2C95CD757CC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a:extLst>
            <a:ext uri="{FF2B5EF4-FFF2-40B4-BE49-F238E27FC236}">
              <a16:creationId xmlns:a16="http://schemas.microsoft.com/office/drawing/2014/main" id="{ED2904A0-EF0F-4E63-81F8-B3F268FCBB8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a:extLst>
            <a:ext uri="{FF2B5EF4-FFF2-40B4-BE49-F238E27FC236}">
              <a16:creationId xmlns:a16="http://schemas.microsoft.com/office/drawing/2014/main" id="{7A09ED00-935C-4D9E-9C78-344CAE96909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a:extLst>
            <a:ext uri="{FF2B5EF4-FFF2-40B4-BE49-F238E27FC236}">
              <a16:creationId xmlns:a16="http://schemas.microsoft.com/office/drawing/2014/main" id="{7955414D-A214-43A4-93D8-1C7BE0D2648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4" name="直線コネクタ 383">
          <a:extLst>
            <a:ext uri="{FF2B5EF4-FFF2-40B4-BE49-F238E27FC236}">
              <a16:creationId xmlns:a16="http://schemas.microsoft.com/office/drawing/2014/main" id="{A6E6EE6B-CF93-4396-AF75-CA2A01F5F3A8}"/>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5" name="テキスト ボックス 384">
          <a:extLst>
            <a:ext uri="{FF2B5EF4-FFF2-40B4-BE49-F238E27FC236}">
              <a16:creationId xmlns:a16="http://schemas.microsoft.com/office/drawing/2014/main" id="{1F4C28D1-37C4-44A6-AAE5-E9F7B97A2C6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6" name="直線コネクタ 385">
          <a:extLst>
            <a:ext uri="{FF2B5EF4-FFF2-40B4-BE49-F238E27FC236}">
              <a16:creationId xmlns:a16="http://schemas.microsoft.com/office/drawing/2014/main" id="{8D77E469-8510-4AEC-83FF-18B09B5A8D4E}"/>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7" name="テキスト ボックス 386">
          <a:extLst>
            <a:ext uri="{FF2B5EF4-FFF2-40B4-BE49-F238E27FC236}">
              <a16:creationId xmlns:a16="http://schemas.microsoft.com/office/drawing/2014/main" id="{54B8B66F-B2CE-4317-9B68-5DD0AEBC294E}"/>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8" name="直線コネクタ 387">
          <a:extLst>
            <a:ext uri="{FF2B5EF4-FFF2-40B4-BE49-F238E27FC236}">
              <a16:creationId xmlns:a16="http://schemas.microsoft.com/office/drawing/2014/main" id="{1B72B387-0CCF-4946-A4C1-7364BFE0AA32}"/>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9" name="テキスト ボックス 388">
          <a:extLst>
            <a:ext uri="{FF2B5EF4-FFF2-40B4-BE49-F238E27FC236}">
              <a16:creationId xmlns:a16="http://schemas.microsoft.com/office/drawing/2014/main" id="{F905B789-D22D-41B6-BF54-BB195D3D4DEB}"/>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0" name="直線コネクタ 389">
          <a:extLst>
            <a:ext uri="{FF2B5EF4-FFF2-40B4-BE49-F238E27FC236}">
              <a16:creationId xmlns:a16="http://schemas.microsoft.com/office/drawing/2014/main" id="{773158F7-B9FE-4DD4-9883-0DE1C5B1AF61}"/>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1" name="テキスト ボックス 390">
          <a:extLst>
            <a:ext uri="{FF2B5EF4-FFF2-40B4-BE49-F238E27FC236}">
              <a16:creationId xmlns:a16="http://schemas.microsoft.com/office/drawing/2014/main" id="{0CB6B029-415D-4866-B035-6BA9181E1576}"/>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2" name="直線コネクタ 391">
          <a:extLst>
            <a:ext uri="{FF2B5EF4-FFF2-40B4-BE49-F238E27FC236}">
              <a16:creationId xmlns:a16="http://schemas.microsoft.com/office/drawing/2014/main" id="{237D9D5B-5A82-4116-8042-6B3C2C39023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3" name="テキスト ボックス 392">
          <a:extLst>
            <a:ext uri="{FF2B5EF4-FFF2-40B4-BE49-F238E27FC236}">
              <a16:creationId xmlns:a16="http://schemas.microsoft.com/office/drawing/2014/main" id="{CA9F6CDC-170E-4A8C-8DFE-1B0B267A77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4" name="直線コネクタ 393">
          <a:extLst>
            <a:ext uri="{FF2B5EF4-FFF2-40B4-BE49-F238E27FC236}">
              <a16:creationId xmlns:a16="http://schemas.microsoft.com/office/drawing/2014/main" id="{A295C003-61AB-4FF1-B9D8-E7D8557A0BEE}"/>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5" name="テキスト ボックス 394">
          <a:extLst>
            <a:ext uri="{FF2B5EF4-FFF2-40B4-BE49-F238E27FC236}">
              <a16:creationId xmlns:a16="http://schemas.microsoft.com/office/drawing/2014/main" id="{5173D41B-07DE-4220-B003-F45FEA45AB57}"/>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B10A66BA-7812-479D-ACD1-B9B567B5A4E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004486FF-7722-4E86-9130-D3BD8B7F52C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77832</xdr:rowOff>
    </xdr:from>
    <xdr:to>
      <xdr:col>24</xdr:col>
      <xdr:colOff>62865</xdr:colOff>
      <xdr:row>108</xdr:row>
      <xdr:rowOff>108857</xdr:rowOff>
    </xdr:to>
    <xdr:cxnSp macro="">
      <xdr:nvCxnSpPr>
        <xdr:cNvPr id="398" name="直線コネクタ 397">
          <a:extLst>
            <a:ext uri="{FF2B5EF4-FFF2-40B4-BE49-F238E27FC236}">
              <a16:creationId xmlns:a16="http://schemas.microsoft.com/office/drawing/2014/main" id="{05CF3E20-3F2A-4CDE-A3C3-39A8DD48C091}"/>
            </a:ext>
          </a:extLst>
        </xdr:cNvPr>
        <xdr:cNvCxnSpPr/>
      </xdr:nvCxnSpPr>
      <xdr:spPr>
        <a:xfrm flipV="1">
          <a:off x="4634865" y="17222832"/>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405111" cy="259045"/>
    <xdr:sp macro="" textlink="">
      <xdr:nvSpPr>
        <xdr:cNvPr id="399" name="【市民会館】&#10;有形固定資産減価償却率最小値テキスト">
          <a:extLst>
            <a:ext uri="{FF2B5EF4-FFF2-40B4-BE49-F238E27FC236}">
              <a16:creationId xmlns:a16="http://schemas.microsoft.com/office/drawing/2014/main" id="{5F7BB262-78FC-4ACC-9853-0C1F92356325}"/>
            </a:ext>
          </a:extLst>
        </xdr:cNvPr>
        <xdr:cNvSpPr txBox="1"/>
      </xdr:nvSpPr>
      <xdr:spPr>
        <a:xfrm>
          <a:off x="4673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400" name="直線コネクタ 399">
          <a:extLst>
            <a:ext uri="{FF2B5EF4-FFF2-40B4-BE49-F238E27FC236}">
              <a16:creationId xmlns:a16="http://schemas.microsoft.com/office/drawing/2014/main" id="{15C9EC96-9174-4118-9CAB-50C5BD27A73F}"/>
            </a:ext>
          </a:extLst>
        </xdr:cNvPr>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24509</xdr:rowOff>
    </xdr:from>
    <xdr:ext cx="340478" cy="259045"/>
    <xdr:sp macro="" textlink="">
      <xdr:nvSpPr>
        <xdr:cNvPr id="401" name="【市民会館】&#10;有形固定資産減価償却率最大値テキスト">
          <a:extLst>
            <a:ext uri="{FF2B5EF4-FFF2-40B4-BE49-F238E27FC236}">
              <a16:creationId xmlns:a16="http://schemas.microsoft.com/office/drawing/2014/main" id="{088BC863-2490-4A25-A4B6-A2B3A39EF4D9}"/>
            </a:ext>
          </a:extLst>
        </xdr:cNvPr>
        <xdr:cNvSpPr txBox="1"/>
      </xdr:nvSpPr>
      <xdr:spPr>
        <a:xfrm>
          <a:off x="4673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77832</xdr:rowOff>
    </xdr:from>
    <xdr:to>
      <xdr:col>24</xdr:col>
      <xdr:colOff>152400</xdr:colOff>
      <xdr:row>100</xdr:row>
      <xdr:rowOff>77832</xdr:rowOff>
    </xdr:to>
    <xdr:cxnSp macro="">
      <xdr:nvCxnSpPr>
        <xdr:cNvPr id="402" name="直線コネクタ 401">
          <a:extLst>
            <a:ext uri="{FF2B5EF4-FFF2-40B4-BE49-F238E27FC236}">
              <a16:creationId xmlns:a16="http://schemas.microsoft.com/office/drawing/2014/main" id="{9DEBBE1F-DCA2-47E8-882D-2746CA51F579}"/>
            </a:ext>
          </a:extLst>
        </xdr:cNvPr>
        <xdr:cNvCxnSpPr/>
      </xdr:nvCxnSpPr>
      <xdr:spPr>
        <a:xfrm>
          <a:off x="4546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7093</xdr:rowOff>
    </xdr:from>
    <xdr:ext cx="405111" cy="259045"/>
    <xdr:sp macro="" textlink="">
      <xdr:nvSpPr>
        <xdr:cNvPr id="403" name="【市民会館】&#10;有形固定資産減価償却率平均値テキスト">
          <a:extLst>
            <a:ext uri="{FF2B5EF4-FFF2-40B4-BE49-F238E27FC236}">
              <a16:creationId xmlns:a16="http://schemas.microsoft.com/office/drawing/2014/main" id="{AE51882F-0F2F-4D9E-836B-A416196A4420}"/>
            </a:ext>
          </a:extLst>
        </xdr:cNvPr>
        <xdr:cNvSpPr txBox="1"/>
      </xdr:nvSpPr>
      <xdr:spPr>
        <a:xfrm>
          <a:off x="4673600" y="1800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28666</xdr:rowOff>
    </xdr:from>
    <xdr:to>
      <xdr:col>24</xdr:col>
      <xdr:colOff>114300</xdr:colOff>
      <xdr:row>105</xdr:row>
      <xdr:rowOff>130266</xdr:rowOff>
    </xdr:to>
    <xdr:sp macro="" textlink="">
      <xdr:nvSpPr>
        <xdr:cNvPr id="404" name="フローチャート: 判断 403">
          <a:extLst>
            <a:ext uri="{FF2B5EF4-FFF2-40B4-BE49-F238E27FC236}">
              <a16:creationId xmlns:a16="http://schemas.microsoft.com/office/drawing/2014/main" id="{D1B120D2-BB7B-4D52-9F5B-A6A6B1205499}"/>
            </a:ext>
          </a:extLst>
        </xdr:cNvPr>
        <xdr:cNvSpPr/>
      </xdr:nvSpPr>
      <xdr:spPr>
        <a:xfrm>
          <a:off x="4584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10705</xdr:rowOff>
    </xdr:from>
    <xdr:to>
      <xdr:col>20</xdr:col>
      <xdr:colOff>38100</xdr:colOff>
      <xdr:row>105</xdr:row>
      <xdr:rowOff>112305</xdr:rowOff>
    </xdr:to>
    <xdr:sp macro="" textlink="">
      <xdr:nvSpPr>
        <xdr:cNvPr id="405" name="フローチャート: 判断 404">
          <a:extLst>
            <a:ext uri="{FF2B5EF4-FFF2-40B4-BE49-F238E27FC236}">
              <a16:creationId xmlns:a16="http://schemas.microsoft.com/office/drawing/2014/main" id="{B2644074-53DC-491F-80B2-FFA4F2A41015}"/>
            </a:ext>
          </a:extLst>
        </xdr:cNvPr>
        <xdr:cNvSpPr/>
      </xdr:nvSpPr>
      <xdr:spPr>
        <a:xfrm>
          <a:off x="3746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133169</xdr:rowOff>
    </xdr:from>
    <xdr:to>
      <xdr:col>15</xdr:col>
      <xdr:colOff>101600</xdr:colOff>
      <xdr:row>105</xdr:row>
      <xdr:rowOff>63319</xdr:rowOff>
    </xdr:to>
    <xdr:sp macro="" textlink="">
      <xdr:nvSpPr>
        <xdr:cNvPr id="406" name="フローチャート: 判断 405">
          <a:extLst>
            <a:ext uri="{FF2B5EF4-FFF2-40B4-BE49-F238E27FC236}">
              <a16:creationId xmlns:a16="http://schemas.microsoft.com/office/drawing/2014/main" id="{45AE3BD4-31C2-4FC5-A2DD-CC05D184EC03}"/>
            </a:ext>
          </a:extLst>
        </xdr:cNvPr>
        <xdr:cNvSpPr/>
      </xdr:nvSpPr>
      <xdr:spPr>
        <a:xfrm>
          <a:off x="28575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407" name="フローチャート: 判断 406">
          <a:extLst>
            <a:ext uri="{FF2B5EF4-FFF2-40B4-BE49-F238E27FC236}">
              <a16:creationId xmlns:a16="http://schemas.microsoft.com/office/drawing/2014/main" id="{2BB701B6-44A3-470C-A3D6-A3B880A4BBFB}"/>
            </a:ext>
          </a:extLst>
        </xdr:cNvPr>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18869</xdr:rowOff>
    </xdr:from>
    <xdr:to>
      <xdr:col>6</xdr:col>
      <xdr:colOff>38100</xdr:colOff>
      <xdr:row>104</xdr:row>
      <xdr:rowOff>120469</xdr:rowOff>
    </xdr:to>
    <xdr:sp macro="" textlink="">
      <xdr:nvSpPr>
        <xdr:cNvPr id="408" name="フローチャート: 判断 407">
          <a:extLst>
            <a:ext uri="{FF2B5EF4-FFF2-40B4-BE49-F238E27FC236}">
              <a16:creationId xmlns:a16="http://schemas.microsoft.com/office/drawing/2014/main" id="{3C6D2D1A-BF06-4E7C-8D2C-F70741E6760E}"/>
            </a:ext>
          </a:extLst>
        </xdr:cNvPr>
        <xdr:cNvSpPr/>
      </xdr:nvSpPr>
      <xdr:spPr>
        <a:xfrm>
          <a:off x="10795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5917DCE0-8136-4788-B010-28E3A2E2AD9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4B1470E7-32D3-4FD3-8513-05C754FD2FE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805C5E34-8E69-4BF3-AD3C-D5BA133F437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C3C8A2B0-BA09-4A44-BF5E-DEB0CF36619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9CF73318-8AA9-4357-938E-8DC0D78663B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149498</xdr:rowOff>
    </xdr:from>
    <xdr:to>
      <xdr:col>24</xdr:col>
      <xdr:colOff>114300</xdr:colOff>
      <xdr:row>105</xdr:row>
      <xdr:rowOff>79648</xdr:rowOff>
    </xdr:to>
    <xdr:sp macro="" textlink="">
      <xdr:nvSpPr>
        <xdr:cNvPr id="414" name="楕円 413">
          <a:extLst>
            <a:ext uri="{FF2B5EF4-FFF2-40B4-BE49-F238E27FC236}">
              <a16:creationId xmlns:a16="http://schemas.microsoft.com/office/drawing/2014/main" id="{BA8DFD4D-B74D-46BD-B29E-A4A30AF91882}"/>
            </a:ext>
          </a:extLst>
        </xdr:cNvPr>
        <xdr:cNvSpPr/>
      </xdr:nvSpPr>
      <xdr:spPr>
        <a:xfrm>
          <a:off x="45847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925</xdr:rowOff>
    </xdr:from>
    <xdr:ext cx="405111" cy="259045"/>
    <xdr:sp macro="" textlink="">
      <xdr:nvSpPr>
        <xdr:cNvPr id="415" name="【市民会館】&#10;有形固定資産減価償却率該当値テキスト">
          <a:extLst>
            <a:ext uri="{FF2B5EF4-FFF2-40B4-BE49-F238E27FC236}">
              <a16:creationId xmlns:a16="http://schemas.microsoft.com/office/drawing/2014/main" id="{987B99E1-3380-4799-A40E-1C102CE0FD4E}"/>
            </a:ext>
          </a:extLst>
        </xdr:cNvPr>
        <xdr:cNvSpPr txBox="1"/>
      </xdr:nvSpPr>
      <xdr:spPr>
        <a:xfrm>
          <a:off x="4673600" y="17831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116839</xdr:rowOff>
    </xdr:from>
    <xdr:to>
      <xdr:col>20</xdr:col>
      <xdr:colOff>38100</xdr:colOff>
      <xdr:row>105</xdr:row>
      <xdr:rowOff>46989</xdr:rowOff>
    </xdr:to>
    <xdr:sp macro="" textlink="">
      <xdr:nvSpPr>
        <xdr:cNvPr id="416" name="楕円 415">
          <a:extLst>
            <a:ext uri="{FF2B5EF4-FFF2-40B4-BE49-F238E27FC236}">
              <a16:creationId xmlns:a16="http://schemas.microsoft.com/office/drawing/2014/main" id="{33C6DB48-6217-465E-860E-6D2A6714FD28}"/>
            </a:ext>
          </a:extLst>
        </xdr:cNvPr>
        <xdr:cNvSpPr/>
      </xdr:nvSpPr>
      <xdr:spPr>
        <a:xfrm>
          <a:off x="3746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167639</xdr:rowOff>
    </xdr:from>
    <xdr:to>
      <xdr:col>24</xdr:col>
      <xdr:colOff>63500</xdr:colOff>
      <xdr:row>105</xdr:row>
      <xdr:rowOff>28848</xdr:rowOff>
    </xdr:to>
    <xdr:cxnSp macro="">
      <xdr:nvCxnSpPr>
        <xdr:cNvPr id="417" name="直線コネクタ 416">
          <a:extLst>
            <a:ext uri="{FF2B5EF4-FFF2-40B4-BE49-F238E27FC236}">
              <a16:creationId xmlns:a16="http://schemas.microsoft.com/office/drawing/2014/main" id="{1D5A4F0E-8CD8-41AF-A36B-DE51DB893B96}"/>
            </a:ext>
          </a:extLst>
        </xdr:cNvPr>
        <xdr:cNvCxnSpPr/>
      </xdr:nvCxnSpPr>
      <xdr:spPr>
        <a:xfrm>
          <a:off x="3797300" y="17998439"/>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84182</xdr:rowOff>
    </xdr:from>
    <xdr:to>
      <xdr:col>15</xdr:col>
      <xdr:colOff>101600</xdr:colOff>
      <xdr:row>105</xdr:row>
      <xdr:rowOff>14332</xdr:rowOff>
    </xdr:to>
    <xdr:sp macro="" textlink="">
      <xdr:nvSpPr>
        <xdr:cNvPr id="418" name="楕円 417">
          <a:extLst>
            <a:ext uri="{FF2B5EF4-FFF2-40B4-BE49-F238E27FC236}">
              <a16:creationId xmlns:a16="http://schemas.microsoft.com/office/drawing/2014/main" id="{0D4F6280-DBC3-4D95-918A-8B95C414740E}"/>
            </a:ext>
          </a:extLst>
        </xdr:cNvPr>
        <xdr:cNvSpPr/>
      </xdr:nvSpPr>
      <xdr:spPr>
        <a:xfrm>
          <a:off x="28575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134982</xdr:rowOff>
    </xdr:from>
    <xdr:to>
      <xdr:col>19</xdr:col>
      <xdr:colOff>177800</xdr:colOff>
      <xdr:row>104</xdr:row>
      <xdr:rowOff>167639</xdr:rowOff>
    </xdr:to>
    <xdr:cxnSp macro="">
      <xdr:nvCxnSpPr>
        <xdr:cNvPr id="419" name="直線コネクタ 418">
          <a:extLst>
            <a:ext uri="{FF2B5EF4-FFF2-40B4-BE49-F238E27FC236}">
              <a16:creationId xmlns:a16="http://schemas.microsoft.com/office/drawing/2014/main" id="{703D287A-A50A-4FF0-9DC6-058349458566}"/>
            </a:ext>
          </a:extLst>
        </xdr:cNvPr>
        <xdr:cNvCxnSpPr/>
      </xdr:nvCxnSpPr>
      <xdr:spPr>
        <a:xfrm>
          <a:off x="2908300" y="1796578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123371</xdr:rowOff>
    </xdr:from>
    <xdr:to>
      <xdr:col>10</xdr:col>
      <xdr:colOff>165100</xdr:colOff>
      <xdr:row>105</xdr:row>
      <xdr:rowOff>53521</xdr:rowOff>
    </xdr:to>
    <xdr:sp macro="" textlink="">
      <xdr:nvSpPr>
        <xdr:cNvPr id="420" name="楕円 419">
          <a:extLst>
            <a:ext uri="{FF2B5EF4-FFF2-40B4-BE49-F238E27FC236}">
              <a16:creationId xmlns:a16="http://schemas.microsoft.com/office/drawing/2014/main" id="{4890DC4F-C464-44BE-BBCC-83C1C06A4F91}"/>
            </a:ext>
          </a:extLst>
        </xdr:cNvPr>
        <xdr:cNvSpPr/>
      </xdr:nvSpPr>
      <xdr:spPr>
        <a:xfrm>
          <a:off x="1968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134982</xdr:rowOff>
    </xdr:from>
    <xdr:to>
      <xdr:col>15</xdr:col>
      <xdr:colOff>50800</xdr:colOff>
      <xdr:row>105</xdr:row>
      <xdr:rowOff>2721</xdr:rowOff>
    </xdr:to>
    <xdr:cxnSp macro="">
      <xdr:nvCxnSpPr>
        <xdr:cNvPr id="421" name="直線コネクタ 420">
          <a:extLst>
            <a:ext uri="{FF2B5EF4-FFF2-40B4-BE49-F238E27FC236}">
              <a16:creationId xmlns:a16="http://schemas.microsoft.com/office/drawing/2014/main" id="{7EBA18C1-35CC-442D-8EF1-6706AAE1CC58}"/>
            </a:ext>
          </a:extLst>
        </xdr:cNvPr>
        <xdr:cNvCxnSpPr/>
      </xdr:nvCxnSpPr>
      <xdr:spPr>
        <a:xfrm flipV="1">
          <a:off x="2019300" y="17965782"/>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90714</xdr:rowOff>
    </xdr:from>
    <xdr:to>
      <xdr:col>6</xdr:col>
      <xdr:colOff>38100</xdr:colOff>
      <xdr:row>105</xdr:row>
      <xdr:rowOff>20864</xdr:rowOff>
    </xdr:to>
    <xdr:sp macro="" textlink="">
      <xdr:nvSpPr>
        <xdr:cNvPr id="422" name="楕円 421">
          <a:extLst>
            <a:ext uri="{FF2B5EF4-FFF2-40B4-BE49-F238E27FC236}">
              <a16:creationId xmlns:a16="http://schemas.microsoft.com/office/drawing/2014/main" id="{81F392A9-C08D-496A-8721-327B8ECF9A81}"/>
            </a:ext>
          </a:extLst>
        </xdr:cNvPr>
        <xdr:cNvSpPr/>
      </xdr:nvSpPr>
      <xdr:spPr>
        <a:xfrm>
          <a:off x="1079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141514</xdr:rowOff>
    </xdr:from>
    <xdr:to>
      <xdr:col>10</xdr:col>
      <xdr:colOff>114300</xdr:colOff>
      <xdr:row>105</xdr:row>
      <xdr:rowOff>2721</xdr:rowOff>
    </xdr:to>
    <xdr:cxnSp macro="">
      <xdr:nvCxnSpPr>
        <xdr:cNvPr id="423" name="直線コネクタ 422">
          <a:extLst>
            <a:ext uri="{FF2B5EF4-FFF2-40B4-BE49-F238E27FC236}">
              <a16:creationId xmlns:a16="http://schemas.microsoft.com/office/drawing/2014/main" id="{B3F910FF-0EE1-472A-8692-FE681A109330}"/>
            </a:ext>
          </a:extLst>
        </xdr:cNvPr>
        <xdr:cNvCxnSpPr/>
      </xdr:nvCxnSpPr>
      <xdr:spPr>
        <a:xfrm>
          <a:off x="1130300" y="179723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103432</xdr:rowOff>
    </xdr:from>
    <xdr:ext cx="405111" cy="259045"/>
    <xdr:sp macro="" textlink="">
      <xdr:nvSpPr>
        <xdr:cNvPr id="424" name="n_1aveValue【市民会館】&#10;有形固定資産減価償却率">
          <a:extLst>
            <a:ext uri="{FF2B5EF4-FFF2-40B4-BE49-F238E27FC236}">
              <a16:creationId xmlns:a16="http://schemas.microsoft.com/office/drawing/2014/main" id="{185E27EB-AF3C-4D96-8F58-7A4D2A22E4C1}"/>
            </a:ext>
          </a:extLst>
        </xdr:cNvPr>
        <xdr:cNvSpPr txBox="1"/>
      </xdr:nvSpPr>
      <xdr:spPr>
        <a:xfrm>
          <a:off x="35820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54446</xdr:rowOff>
    </xdr:from>
    <xdr:ext cx="405111" cy="259045"/>
    <xdr:sp macro="" textlink="">
      <xdr:nvSpPr>
        <xdr:cNvPr id="425" name="n_2aveValue【市民会館】&#10;有形固定資産減価償却率">
          <a:extLst>
            <a:ext uri="{FF2B5EF4-FFF2-40B4-BE49-F238E27FC236}">
              <a16:creationId xmlns:a16="http://schemas.microsoft.com/office/drawing/2014/main" id="{E7146C0C-B5D6-4975-8932-3C2FC47832F0}"/>
            </a:ext>
          </a:extLst>
        </xdr:cNvPr>
        <xdr:cNvSpPr txBox="1"/>
      </xdr:nvSpPr>
      <xdr:spPr>
        <a:xfrm>
          <a:off x="2705744" y="1805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45556</xdr:rowOff>
    </xdr:from>
    <xdr:ext cx="405111" cy="259045"/>
    <xdr:sp macro="" textlink="">
      <xdr:nvSpPr>
        <xdr:cNvPr id="426" name="n_3aveValue【市民会館】&#10;有形固定資産減価償却率">
          <a:extLst>
            <a:ext uri="{FF2B5EF4-FFF2-40B4-BE49-F238E27FC236}">
              <a16:creationId xmlns:a16="http://schemas.microsoft.com/office/drawing/2014/main" id="{48F5FC3E-889A-4540-89A1-4DD2E9887AC0}"/>
            </a:ext>
          </a:extLst>
        </xdr:cNvPr>
        <xdr:cNvSpPr txBox="1"/>
      </xdr:nvSpPr>
      <xdr:spPr>
        <a:xfrm>
          <a:off x="1816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136996</xdr:rowOff>
    </xdr:from>
    <xdr:ext cx="405111" cy="259045"/>
    <xdr:sp macro="" textlink="">
      <xdr:nvSpPr>
        <xdr:cNvPr id="427" name="n_4aveValue【市民会館】&#10;有形固定資産減価償却率">
          <a:extLst>
            <a:ext uri="{FF2B5EF4-FFF2-40B4-BE49-F238E27FC236}">
              <a16:creationId xmlns:a16="http://schemas.microsoft.com/office/drawing/2014/main" id="{B22705EC-CB33-43F8-9BFA-10D725E4C1AB}"/>
            </a:ext>
          </a:extLst>
        </xdr:cNvPr>
        <xdr:cNvSpPr txBox="1"/>
      </xdr:nvSpPr>
      <xdr:spPr>
        <a:xfrm>
          <a:off x="927744"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63516</xdr:rowOff>
    </xdr:from>
    <xdr:ext cx="405111" cy="259045"/>
    <xdr:sp macro="" textlink="">
      <xdr:nvSpPr>
        <xdr:cNvPr id="428" name="n_1mainValue【市民会館】&#10;有形固定資産減価償却率">
          <a:extLst>
            <a:ext uri="{FF2B5EF4-FFF2-40B4-BE49-F238E27FC236}">
              <a16:creationId xmlns:a16="http://schemas.microsoft.com/office/drawing/2014/main" id="{B613C227-8A16-4BB0-8585-52D4602E4C2C}"/>
            </a:ext>
          </a:extLst>
        </xdr:cNvPr>
        <xdr:cNvSpPr txBox="1"/>
      </xdr:nvSpPr>
      <xdr:spPr>
        <a:xfrm>
          <a:off x="35820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30859</xdr:rowOff>
    </xdr:from>
    <xdr:ext cx="405111" cy="259045"/>
    <xdr:sp macro="" textlink="">
      <xdr:nvSpPr>
        <xdr:cNvPr id="429" name="n_2mainValue【市民会館】&#10;有形固定資産減価償却率">
          <a:extLst>
            <a:ext uri="{FF2B5EF4-FFF2-40B4-BE49-F238E27FC236}">
              <a16:creationId xmlns:a16="http://schemas.microsoft.com/office/drawing/2014/main" id="{BA56D1C6-F828-4101-9D1E-2E9ED7400CA8}"/>
            </a:ext>
          </a:extLst>
        </xdr:cNvPr>
        <xdr:cNvSpPr txBox="1"/>
      </xdr:nvSpPr>
      <xdr:spPr>
        <a:xfrm>
          <a:off x="2705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44648</xdr:rowOff>
    </xdr:from>
    <xdr:ext cx="405111" cy="259045"/>
    <xdr:sp macro="" textlink="">
      <xdr:nvSpPr>
        <xdr:cNvPr id="430" name="n_3mainValue【市民会館】&#10;有形固定資産減価償却率">
          <a:extLst>
            <a:ext uri="{FF2B5EF4-FFF2-40B4-BE49-F238E27FC236}">
              <a16:creationId xmlns:a16="http://schemas.microsoft.com/office/drawing/2014/main" id="{49BD57D4-F454-4ABD-B16D-144C43B74362}"/>
            </a:ext>
          </a:extLst>
        </xdr:cNvPr>
        <xdr:cNvSpPr txBox="1"/>
      </xdr:nvSpPr>
      <xdr:spPr>
        <a:xfrm>
          <a:off x="1816744"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11991</xdr:rowOff>
    </xdr:from>
    <xdr:ext cx="405111" cy="259045"/>
    <xdr:sp macro="" textlink="">
      <xdr:nvSpPr>
        <xdr:cNvPr id="431" name="n_4mainValue【市民会館】&#10;有形固定資産減価償却率">
          <a:extLst>
            <a:ext uri="{FF2B5EF4-FFF2-40B4-BE49-F238E27FC236}">
              <a16:creationId xmlns:a16="http://schemas.microsoft.com/office/drawing/2014/main" id="{846B3D51-CF4E-4F78-8EE9-E1070D2B1462}"/>
            </a:ext>
          </a:extLst>
        </xdr:cNvPr>
        <xdr:cNvSpPr txBox="1"/>
      </xdr:nvSpPr>
      <xdr:spPr>
        <a:xfrm>
          <a:off x="927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7356E401-B4CD-4B3A-B25A-A64417AF7E4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E143B158-8CE3-487C-8EBE-3B1C8EECBE6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6C50FF9C-878E-4060-8AD2-4FD06F8ED69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915F8442-3A85-40D6-BF63-3AC892B7621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EFC4C94F-602C-4347-8AD0-B4E733F5111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4277F435-BCF7-4410-A705-93414C342DC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EED1B0CE-B565-4EE2-87DE-35B67B7FBF9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EE46FCB4-3131-4B7C-A9FC-F4ABD908B59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A940F719-EBD1-487B-B26C-1E435BEE970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ED347D9B-A875-46ED-B838-A2A34B620C9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2" name="直線コネクタ 441">
          <a:extLst>
            <a:ext uri="{FF2B5EF4-FFF2-40B4-BE49-F238E27FC236}">
              <a16:creationId xmlns:a16="http://schemas.microsoft.com/office/drawing/2014/main" id="{3A9034FD-4D31-4DF8-8799-C7CCD09DBDB7}"/>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3" name="テキスト ボックス 442">
          <a:extLst>
            <a:ext uri="{FF2B5EF4-FFF2-40B4-BE49-F238E27FC236}">
              <a16:creationId xmlns:a16="http://schemas.microsoft.com/office/drawing/2014/main" id="{B76ACD62-9BB8-4511-B44F-65FBCEEAD715}"/>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4" name="直線コネクタ 443">
          <a:extLst>
            <a:ext uri="{FF2B5EF4-FFF2-40B4-BE49-F238E27FC236}">
              <a16:creationId xmlns:a16="http://schemas.microsoft.com/office/drawing/2014/main" id="{EAFF523C-F805-440B-A0E2-28208D61ED32}"/>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5" name="テキスト ボックス 444">
          <a:extLst>
            <a:ext uri="{FF2B5EF4-FFF2-40B4-BE49-F238E27FC236}">
              <a16:creationId xmlns:a16="http://schemas.microsoft.com/office/drawing/2014/main" id="{C919CDF5-D363-4533-8FF4-F3FA932E3B49}"/>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6" name="直線コネクタ 445">
          <a:extLst>
            <a:ext uri="{FF2B5EF4-FFF2-40B4-BE49-F238E27FC236}">
              <a16:creationId xmlns:a16="http://schemas.microsoft.com/office/drawing/2014/main" id="{F9E9D0DD-949A-48CA-94AA-BAACE9CAC56F}"/>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7" name="テキスト ボックス 446">
          <a:extLst>
            <a:ext uri="{FF2B5EF4-FFF2-40B4-BE49-F238E27FC236}">
              <a16:creationId xmlns:a16="http://schemas.microsoft.com/office/drawing/2014/main" id="{E23D207F-9DC6-4BB1-BF27-5545591DFF1C}"/>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8" name="直線コネクタ 447">
          <a:extLst>
            <a:ext uri="{FF2B5EF4-FFF2-40B4-BE49-F238E27FC236}">
              <a16:creationId xmlns:a16="http://schemas.microsoft.com/office/drawing/2014/main" id="{1CA3B5F2-565E-4F41-A1C2-727D29981F45}"/>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9" name="テキスト ボックス 448">
          <a:extLst>
            <a:ext uri="{FF2B5EF4-FFF2-40B4-BE49-F238E27FC236}">
              <a16:creationId xmlns:a16="http://schemas.microsoft.com/office/drawing/2014/main" id="{94E89F5B-5B3F-41A6-8F41-7F34E89412AD}"/>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0" name="直線コネクタ 449">
          <a:extLst>
            <a:ext uri="{FF2B5EF4-FFF2-40B4-BE49-F238E27FC236}">
              <a16:creationId xmlns:a16="http://schemas.microsoft.com/office/drawing/2014/main" id="{76D07F51-A849-409A-8AED-85828F69EC19}"/>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1" name="テキスト ボックス 450">
          <a:extLst>
            <a:ext uri="{FF2B5EF4-FFF2-40B4-BE49-F238E27FC236}">
              <a16:creationId xmlns:a16="http://schemas.microsoft.com/office/drawing/2014/main" id="{7EC7E665-A469-4F12-92C4-A546CD26B32E}"/>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2" name="直線コネクタ 451">
          <a:extLst>
            <a:ext uri="{FF2B5EF4-FFF2-40B4-BE49-F238E27FC236}">
              <a16:creationId xmlns:a16="http://schemas.microsoft.com/office/drawing/2014/main" id="{4F56CEB1-D024-49EC-A559-A8E54692DF76}"/>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3" name="テキスト ボックス 452">
          <a:extLst>
            <a:ext uri="{FF2B5EF4-FFF2-40B4-BE49-F238E27FC236}">
              <a16:creationId xmlns:a16="http://schemas.microsoft.com/office/drawing/2014/main" id="{0E8989D5-8699-4C63-897C-D3F122411E47}"/>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705E6382-3913-4A87-A53E-05FBA28E940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a:extLst>
            <a:ext uri="{FF2B5EF4-FFF2-40B4-BE49-F238E27FC236}">
              <a16:creationId xmlns:a16="http://schemas.microsoft.com/office/drawing/2014/main" id="{61D93C69-0D04-4C72-915B-D16F62570D0E}"/>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a:extLst>
            <a:ext uri="{FF2B5EF4-FFF2-40B4-BE49-F238E27FC236}">
              <a16:creationId xmlns:a16="http://schemas.microsoft.com/office/drawing/2014/main" id="{D4F17306-29C0-4FC5-B86B-E258F7F63F8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58782</xdr:rowOff>
    </xdr:from>
    <xdr:to>
      <xdr:col>54</xdr:col>
      <xdr:colOff>189865</xdr:colOff>
      <xdr:row>108</xdr:row>
      <xdr:rowOff>102326</xdr:rowOff>
    </xdr:to>
    <xdr:cxnSp macro="">
      <xdr:nvCxnSpPr>
        <xdr:cNvPr id="457" name="直線コネクタ 456">
          <a:extLst>
            <a:ext uri="{FF2B5EF4-FFF2-40B4-BE49-F238E27FC236}">
              <a16:creationId xmlns:a16="http://schemas.microsoft.com/office/drawing/2014/main" id="{97441920-D8B2-4E70-9A6B-AE7E28770CA6}"/>
            </a:ext>
          </a:extLst>
        </xdr:cNvPr>
        <xdr:cNvCxnSpPr/>
      </xdr:nvCxnSpPr>
      <xdr:spPr>
        <a:xfrm flipV="1">
          <a:off x="10476865" y="17203782"/>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106153</xdr:rowOff>
    </xdr:from>
    <xdr:ext cx="469744" cy="259045"/>
    <xdr:sp macro="" textlink="">
      <xdr:nvSpPr>
        <xdr:cNvPr id="458" name="【市民会館】&#10;一人当たり面積最小値テキスト">
          <a:extLst>
            <a:ext uri="{FF2B5EF4-FFF2-40B4-BE49-F238E27FC236}">
              <a16:creationId xmlns:a16="http://schemas.microsoft.com/office/drawing/2014/main" id="{A4D14A7E-4F74-46EF-A547-96B1B2411549}"/>
            </a:ext>
          </a:extLst>
        </xdr:cNvPr>
        <xdr:cNvSpPr txBox="1"/>
      </xdr:nvSpPr>
      <xdr:spPr>
        <a:xfrm>
          <a:off x="10515600" y="186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102326</xdr:rowOff>
    </xdr:from>
    <xdr:to>
      <xdr:col>55</xdr:col>
      <xdr:colOff>88900</xdr:colOff>
      <xdr:row>108</xdr:row>
      <xdr:rowOff>102326</xdr:rowOff>
    </xdr:to>
    <xdr:cxnSp macro="">
      <xdr:nvCxnSpPr>
        <xdr:cNvPr id="459" name="直線コネクタ 458">
          <a:extLst>
            <a:ext uri="{FF2B5EF4-FFF2-40B4-BE49-F238E27FC236}">
              <a16:creationId xmlns:a16="http://schemas.microsoft.com/office/drawing/2014/main" id="{5FF52376-C3A8-4FB7-B6D8-25363E7E0163}"/>
            </a:ext>
          </a:extLst>
        </xdr:cNvPr>
        <xdr:cNvCxnSpPr/>
      </xdr:nvCxnSpPr>
      <xdr:spPr>
        <a:xfrm>
          <a:off x="10388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5459</xdr:rowOff>
    </xdr:from>
    <xdr:ext cx="469744" cy="259045"/>
    <xdr:sp macro="" textlink="">
      <xdr:nvSpPr>
        <xdr:cNvPr id="460" name="【市民会館】&#10;一人当たり面積最大値テキスト">
          <a:extLst>
            <a:ext uri="{FF2B5EF4-FFF2-40B4-BE49-F238E27FC236}">
              <a16:creationId xmlns:a16="http://schemas.microsoft.com/office/drawing/2014/main" id="{61656179-B945-4CD0-BF6C-6F6E9174BF6B}"/>
            </a:ext>
          </a:extLst>
        </xdr:cNvPr>
        <xdr:cNvSpPr txBox="1"/>
      </xdr:nvSpPr>
      <xdr:spPr>
        <a:xfrm>
          <a:off x="10515600" y="1697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58782</xdr:rowOff>
    </xdr:from>
    <xdr:to>
      <xdr:col>55</xdr:col>
      <xdr:colOff>88900</xdr:colOff>
      <xdr:row>100</xdr:row>
      <xdr:rowOff>58782</xdr:rowOff>
    </xdr:to>
    <xdr:cxnSp macro="">
      <xdr:nvCxnSpPr>
        <xdr:cNvPr id="461" name="直線コネクタ 460">
          <a:extLst>
            <a:ext uri="{FF2B5EF4-FFF2-40B4-BE49-F238E27FC236}">
              <a16:creationId xmlns:a16="http://schemas.microsoft.com/office/drawing/2014/main" id="{8C9A5DF5-3F62-4410-94A9-E21D977BD48F}"/>
            </a:ext>
          </a:extLst>
        </xdr:cNvPr>
        <xdr:cNvCxnSpPr/>
      </xdr:nvCxnSpPr>
      <xdr:spPr>
        <a:xfrm>
          <a:off x="10388600" y="1720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48277</xdr:rowOff>
    </xdr:from>
    <xdr:ext cx="469744" cy="259045"/>
    <xdr:sp macro="" textlink="">
      <xdr:nvSpPr>
        <xdr:cNvPr id="462" name="【市民会館】&#10;一人当たり面積平均値テキスト">
          <a:extLst>
            <a:ext uri="{FF2B5EF4-FFF2-40B4-BE49-F238E27FC236}">
              <a16:creationId xmlns:a16="http://schemas.microsoft.com/office/drawing/2014/main" id="{61BF747A-D787-4024-A1C8-732C1B0D8843}"/>
            </a:ext>
          </a:extLst>
        </xdr:cNvPr>
        <xdr:cNvSpPr txBox="1"/>
      </xdr:nvSpPr>
      <xdr:spPr>
        <a:xfrm>
          <a:off x="10515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463" name="フローチャート: 判断 462">
          <a:extLst>
            <a:ext uri="{FF2B5EF4-FFF2-40B4-BE49-F238E27FC236}">
              <a16:creationId xmlns:a16="http://schemas.microsoft.com/office/drawing/2014/main" id="{119B8A5B-386D-40D3-BF4D-919B9865A5F9}"/>
            </a:ext>
          </a:extLst>
        </xdr:cNvPr>
        <xdr:cNvSpPr/>
      </xdr:nvSpPr>
      <xdr:spPr>
        <a:xfrm>
          <a:off x="10426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102688</xdr:rowOff>
    </xdr:from>
    <xdr:to>
      <xdr:col>50</xdr:col>
      <xdr:colOff>165100</xdr:colOff>
      <xdr:row>107</xdr:row>
      <xdr:rowOff>32838</xdr:rowOff>
    </xdr:to>
    <xdr:sp macro="" textlink="">
      <xdr:nvSpPr>
        <xdr:cNvPr id="464" name="フローチャート: 判断 463">
          <a:extLst>
            <a:ext uri="{FF2B5EF4-FFF2-40B4-BE49-F238E27FC236}">
              <a16:creationId xmlns:a16="http://schemas.microsoft.com/office/drawing/2014/main" id="{AF2E0EE7-BDB7-4B1C-99D6-A54DA269E73D}"/>
            </a:ext>
          </a:extLst>
        </xdr:cNvPr>
        <xdr:cNvSpPr/>
      </xdr:nvSpPr>
      <xdr:spPr>
        <a:xfrm>
          <a:off x="9588500" y="1827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53702</xdr:rowOff>
    </xdr:from>
    <xdr:to>
      <xdr:col>46</xdr:col>
      <xdr:colOff>38100</xdr:colOff>
      <xdr:row>106</xdr:row>
      <xdr:rowOff>155302</xdr:rowOff>
    </xdr:to>
    <xdr:sp macro="" textlink="">
      <xdr:nvSpPr>
        <xdr:cNvPr id="465" name="フローチャート: 判断 464">
          <a:extLst>
            <a:ext uri="{FF2B5EF4-FFF2-40B4-BE49-F238E27FC236}">
              <a16:creationId xmlns:a16="http://schemas.microsoft.com/office/drawing/2014/main" id="{BE6E81BB-D96B-4B94-931E-3FD79FA7D744}"/>
            </a:ext>
          </a:extLst>
        </xdr:cNvPr>
        <xdr:cNvSpPr/>
      </xdr:nvSpPr>
      <xdr:spPr>
        <a:xfrm>
          <a:off x="8699500" y="1822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24312</xdr:rowOff>
    </xdr:from>
    <xdr:to>
      <xdr:col>41</xdr:col>
      <xdr:colOff>101600</xdr:colOff>
      <xdr:row>106</xdr:row>
      <xdr:rowOff>125912</xdr:rowOff>
    </xdr:to>
    <xdr:sp macro="" textlink="">
      <xdr:nvSpPr>
        <xdr:cNvPr id="466" name="フローチャート: 判断 465">
          <a:extLst>
            <a:ext uri="{FF2B5EF4-FFF2-40B4-BE49-F238E27FC236}">
              <a16:creationId xmlns:a16="http://schemas.microsoft.com/office/drawing/2014/main" id="{F5331D2B-D9FF-4DDB-BF7F-2E4C53050D30}"/>
            </a:ext>
          </a:extLst>
        </xdr:cNvPr>
        <xdr:cNvSpPr/>
      </xdr:nvSpPr>
      <xdr:spPr>
        <a:xfrm>
          <a:off x="7810500"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135889</xdr:rowOff>
    </xdr:from>
    <xdr:to>
      <xdr:col>36</xdr:col>
      <xdr:colOff>165100</xdr:colOff>
      <xdr:row>106</xdr:row>
      <xdr:rowOff>66039</xdr:rowOff>
    </xdr:to>
    <xdr:sp macro="" textlink="">
      <xdr:nvSpPr>
        <xdr:cNvPr id="467" name="フローチャート: 判断 466">
          <a:extLst>
            <a:ext uri="{FF2B5EF4-FFF2-40B4-BE49-F238E27FC236}">
              <a16:creationId xmlns:a16="http://schemas.microsoft.com/office/drawing/2014/main" id="{E89A0413-B3B5-4CA1-B077-FA6C577F1870}"/>
            </a:ext>
          </a:extLst>
        </xdr:cNvPr>
        <xdr:cNvSpPr/>
      </xdr:nvSpPr>
      <xdr:spPr>
        <a:xfrm>
          <a:off x="6921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E4ADDA2F-88E5-4A47-9824-1542B86D4C3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F888030C-2486-4908-8309-FDDC4A67872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9CA1CD33-1A2B-4555-8638-BCF512E027C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C08C2139-27BA-4D6D-BDF4-B7EFF8129DA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B8217944-2DB8-4EE8-B66C-9AF14878FD3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18324</xdr:rowOff>
    </xdr:from>
    <xdr:to>
      <xdr:col>55</xdr:col>
      <xdr:colOff>50800</xdr:colOff>
      <xdr:row>107</xdr:row>
      <xdr:rowOff>119924</xdr:rowOff>
    </xdr:to>
    <xdr:sp macro="" textlink="">
      <xdr:nvSpPr>
        <xdr:cNvPr id="473" name="楕円 472">
          <a:extLst>
            <a:ext uri="{FF2B5EF4-FFF2-40B4-BE49-F238E27FC236}">
              <a16:creationId xmlns:a16="http://schemas.microsoft.com/office/drawing/2014/main" id="{EA2A9839-1A7C-4515-9D6B-2F14BFECE897}"/>
            </a:ext>
          </a:extLst>
        </xdr:cNvPr>
        <xdr:cNvSpPr/>
      </xdr:nvSpPr>
      <xdr:spPr>
        <a:xfrm>
          <a:off x="10426700" y="1836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168201</xdr:rowOff>
    </xdr:from>
    <xdr:ext cx="469744" cy="259045"/>
    <xdr:sp macro="" textlink="">
      <xdr:nvSpPr>
        <xdr:cNvPr id="474" name="【市民会館】&#10;一人当たり面積該当値テキスト">
          <a:extLst>
            <a:ext uri="{FF2B5EF4-FFF2-40B4-BE49-F238E27FC236}">
              <a16:creationId xmlns:a16="http://schemas.microsoft.com/office/drawing/2014/main" id="{B35A1BC1-A7DE-4ED4-9EB7-C26E972E745C}"/>
            </a:ext>
          </a:extLst>
        </xdr:cNvPr>
        <xdr:cNvSpPr txBox="1"/>
      </xdr:nvSpPr>
      <xdr:spPr>
        <a:xfrm>
          <a:off x="10515600" y="1834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28121</xdr:rowOff>
    </xdr:from>
    <xdr:to>
      <xdr:col>50</xdr:col>
      <xdr:colOff>165100</xdr:colOff>
      <xdr:row>107</xdr:row>
      <xdr:rowOff>129721</xdr:rowOff>
    </xdr:to>
    <xdr:sp macro="" textlink="">
      <xdr:nvSpPr>
        <xdr:cNvPr id="475" name="楕円 474">
          <a:extLst>
            <a:ext uri="{FF2B5EF4-FFF2-40B4-BE49-F238E27FC236}">
              <a16:creationId xmlns:a16="http://schemas.microsoft.com/office/drawing/2014/main" id="{C0C33D5C-FFC6-408D-AE18-25CDBB533481}"/>
            </a:ext>
          </a:extLst>
        </xdr:cNvPr>
        <xdr:cNvSpPr/>
      </xdr:nvSpPr>
      <xdr:spPr>
        <a:xfrm>
          <a:off x="9588500" y="1837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69124</xdr:rowOff>
    </xdr:from>
    <xdr:to>
      <xdr:col>55</xdr:col>
      <xdr:colOff>0</xdr:colOff>
      <xdr:row>107</xdr:row>
      <xdr:rowOff>78921</xdr:rowOff>
    </xdr:to>
    <xdr:cxnSp macro="">
      <xdr:nvCxnSpPr>
        <xdr:cNvPr id="476" name="直線コネクタ 475">
          <a:extLst>
            <a:ext uri="{FF2B5EF4-FFF2-40B4-BE49-F238E27FC236}">
              <a16:creationId xmlns:a16="http://schemas.microsoft.com/office/drawing/2014/main" id="{AF483060-3843-4B45-AE5A-230B4B7EC3A1}"/>
            </a:ext>
          </a:extLst>
        </xdr:cNvPr>
        <xdr:cNvCxnSpPr/>
      </xdr:nvCxnSpPr>
      <xdr:spPr>
        <a:xfrm flipV="1">
          <a:off x="9639300" y="18414274"/>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35742</xdr:rowOff>
    </xdr:from>
    <xdr:to>
      <xdr:col>46</xdr:col>
      <xdr:colOff>38100</xdr:colOff>
      <xdr:row>107</xdr:row>
      <xdr:rowOff>137342</xdr:rowOff>
    </xdr:to>
    <xdr:sp macro="" textlink="">
      <xdr:nvSpPr>
        <xdr:cNvPr id="477" name="楕円 476">
          <a:extLst>
            <a:ext uri="{FF2B5EF4-FFF2-40B4-BE49-F238E27FC236}">
              <a16:creationId xmlns:a16="http://schemas.microsoft.com/office/drawing/2014/main" id="{7F981D88-ABA4-4589-94F8-413151D5E9FE}"/>
            </a:ext>
          </a:extLst>
        </xdr:cNvPr>
        <xdr:cNvSpPr/>
      </xdr:nvSpPr>
      <xdr:spPr>
        <a:xfrm>
          <a:off x="8699500" y="1838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78921</xdr:rowOff>
    </xdr:from>
    <xdr:to>
      <xdr:col>50</xdr:col>
      <xdr:colOff>114300</xdr:colOff>
      <xdr:row>107</xdr:row>
      <xdr:rowOff>86542</xdr:rowOff>
    </xdr:to>
    <xdr:cxnSp macro="">
      <xdr:nvCxnSpPr>
        <xdr:cNvPr id="478" name="直線コネクタ 477">
          <a:extLst>
            <a:ext uri="{FF2B5EF4-FFF2-40B4-BE49-F238E27FC236}">
              <a16:creationId xmlns:a16="http://schemas.microsoft.com/office/drawing/2014/main" id="{77AD95D9-C991-42A7-BAA9-698E7050F3F8}"/>
            </a:ext>
          </a:extLst>
        </xdr:cNvPr>
        <xdr:cNvCxnSpPr/>
      </xdr:nvCxnSpPr>
      <xdr:spPr>
        <a:xfrm flipV="1">
          <a:off x="8750300" y="18424071"/>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43362</xdr:rowOff>
    </xdr:from>
    <xdr:to>
      <xdr:col>41</xdr:col>
      <xdr:colOff>101600</xdr:colOff>
      <xdr:row>107</xdr:row>
      <xdr:rowOff>144962</xdr:rowOff>
    </xdr:to>
    <xdr:sp macro="" textlink="">
      <xdr:nvSpPr>
        <xdr:cNvPr id="479" name="楕円 478">
          <a:extLst>
            <a:ext uri="{FF2B5EF4-FFF2-40B4-BE49-F238E27FC236}">
              <a16:creationId xmlns:a16="http://schemas.microsoft.com/office/drawing/2014/main" id="{3EA51BDE-6907-4163-9763-557627FD22D2}"/>
            </a:ext>
          </a:extLst>
        </xdr:cNvPr>
        <xdr:cNvSpPr/>
      </xdr:nvSpPr>
      <xdr:spPr>
        <a:xfrm>
          <a:off x="7810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86542</xdr:rowOff>
    </xdr:from>
    <xdr:to>
      <xdr:col>45</xdr:col>
      <xdr:colOff>177800</xdr:colOff>
      <xdr:row>107</xdr:row>
      <xdr:rowOff>94162</xdr:rowOff>
    </xdr:to>
    <xdr:cxnSp macro="">
      <xdr:nvCxnSpPr>
        <xdr:cNvPr id="480" name="直線コネクタ 479">
          <a:extLst>
            <a:ext uri="{FF2B5EF4-FFF2-40B4-BE49-F238E27FC236}">
              <a16:creationId xmlns:a16="http://schemas.microsoft.com/office/drawing/2014/main" id="{080B13CF-6916-4EBC-8CD1-6C97C0777B4B}"/>
            </a:ext>
          </a:extLst>
        </xdr:cNvPr>
        <xdr:cNvCxnSpPr/>
      </xdr:nvCxnSpPr>
      <xdr:spPr>
        <a:xfrm flipV="1">
          <a:off x="7861300" y="18431692"/>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52070</xdr:rowOff>
    </xdr:from>
    <xdr:to>
      <xdr:col>36</xdr:col>
      <xdr:colOff>165100</xdr:colOff>
      <xdr:row>107</xdr:row>
      <xdr:rowOff>153670</xdr:rowOff>
    </xdr:to>
    <xdr:sp macro="" textlink="">
      <xdr:nvSpPr>
        <xdr:cNvPr id="481" name="楕円 480">
          <a:extLst>
            <a:ext uri="{FF2B5EF4-FFF2-40B4-BE49-F238E27FC236}">
              <a16:creationId xmlns:a16="http://schemas.microsoft.com/office/drawing/2014/main" id="{6504DF30-9453-4B70-B161-54DE1B282A59}"/>
            </a:ext>
          </a:extLst>
        </xdr:cNvPr>
        <xdr:cNvSpPr/>
      </xdr:nvSpPr>
      <xdr:spPr>
        <a:xfrm>
          <a:off x="6921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94162</xdr:rowOff>
    </xdr:from>
    <xdr:to>
      <xdr:col>41</xdr:col>
      <xdr:colOff>50800</xdr:colOff>
      <xdr:row>107</xdr:row>
      <xdr:rowOff>102870</xdr:rowOff>
    </xdr:to>
    <xdr:cxnSp macro="">
      <xdr:nvCxnSpPr>
        <xdr:cNvPr id="482" name="直線コネクタ 481">
          <a:extLst>
            <a:ext uri="{FF2B5EF4-FFF2-40B4-BE49-F238E27FC236}">
              <a16:creationId xmlns:a16="http://schemas.microsoft.com/office/drawing/2014/main" id="{D98F2C91-734F-4104-8344-8AF153129195}"/>
            </a:ext>
          </a:extLst>
        </xdr:cNvPr>
        <xdr:cNvCxnSpPr/>
      </xdr:nvCxnSpPr>
      <xdr:spPr>
        <a:xfrm flipV="1">
          <a:off x="6972300" y="18439312"/>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49365</xdr:rowOff>
    </xdr:from>
    <xdr:ext cx="469744" cy="259045"/>
    <xdr:sp macro="" textlink="">
      <xdr:nvSpPr>
        <xdr:cNvPr id="483" name="n_1aveValue【市民会館】&#10;一人当たり面積">
          <a:extLst>
            <a:ext uri="{FF2B5EF4-FFF2-40B4-BE49-F238E27FC236}">
              <a16:creationId xmlns:a16="http://schemas.microsoft.com/office/drawing/2014/main" id="{59EFFE99-2C43-461C-A79C-CF4886C57EC9}"/>
            </a:ext>
          </a:extLst>
        </xdr:cNvPr>
        <xdr:cNvSpPr txBox="1"/>
      </xdr:nvSpPr>
      <xdr:spPr>
        <a:xfrm>
          <a:off x="9391727" y="1805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379</xdr:rowOff>
    </xdr:from>
    <xdr:ext cx="469744" cy="259045"/>
    <xdr:sp macro="" textlink="">
      <xdr:nvSpPr>
        <xdr:cNvPr id="484" name="n_2aveValue【市民会館】&#10;一人当たり面積">
          <a:extLst>
            <a:ext uri="{FF2B5EF4-FFF2-40B4-BE49-F238E27FC236}">
              <a16:creationId xmlns:a16="http://schemas.microsoft.com/office/drawing/2014/main" id="{9C2C898F-9803-4F26-997D-7D76B48F682D}"/>
            </a:ext>
          </a:extLst>
        </xdr:cNvPr>
        <xdr:cNvSpPr txBox="1"/>
      </xdr:nvSpPr>
      <xdr:spPr>
        <a:xfrm>
          <a:off x="8515427" y="1800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142439</xdr:rowOff>
    </xdr:from>
    <xdr:ext cx="469744" cy="259045"/>
    <xdr:sp macro="" textlink="">
      <xdr:nvSpPr>
        <xdr:cNvPr id="485" name="n_3aveValue【市民会館】&#10;一人当たり面積">
          <a:extLst>
            <a:ext uri="{FF2B5EF4-FFF2-40B4-BE49-F238E27FC236}">
              <a16:creationId xmlns:a16="http://schemas.microsoft.com/office/drawing/2014/main" id="{83B7218B-F8E3-40A8-A5CC-6794BAD736B5}"/>
            </a:ext>
          </a:extLst>
        </xdr:cNvPr>
        <xdr:cNvSpPr txBox="1"/>
      </xdr:nvSpPr>
      <xdr:spPr>
        <a:xfrm>
          <a:off x="7626427" y="1797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82566</xdr:rowOff>
    </xdr:from>
    <xdr:ext cx="469744" cy="259045"/>
    <xdr:sp macro="" textlink="">
      <xdr:nvSpPr>
        <xdr:cNvPr id="486" name="n_4aveValue【市民会館】&#10;一人当たり面積">
          <a:extLst>
            <a:ext uri="{FF2B5EF4-FFF2-40B4-BE49-F238E27FC236}">
              <a16:creationId xmlns:a16="http://schemas.microsoft.com/office/drawing/2014/main" id="{00139062-86E5-49B7-87FA-02213FEAA800}"/>
            </a:ext>
          </a:extLst>
        </xdr:cNvPr>
        <xdr:cNvSpPr txBox="1"/>
      </xdr:nvSpPr>
      <xdr:spPr>
        <a:xfrm>
          <a:off x="6737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120848</xdr:rowOff>
    </xdr:from>
    <xdr:ext cx="469744" cy="259045"/>
    <xdr:sp macro="" textlink="">
      <xdr:nvSpPr>
        <xdr:cNvPr id="487" name="n_1mainValue【市民会館】&#10;一人当たり面積">
          <a:extLst>
            <a:ext uri="{FF2B5EF4-FFF2-40B4-BE49-F238E27FC236}">
              <a16:creationId xmlns:a16="http://schemas.microsoft.com/office/drawing/2014/main" id="{142F3DFA-31A5-4EA4-8FB9-22AD1C79AA5A}"/>
            </a:ext>
          </a:extLst>
        </xdr:cNvPr>
        <xdr:cNvSpPr txBox="1"/>
      </xdr:nvSpPr>
      <xdr:spPr>
        <a:xfrm>
          <a:off x="9391727" y="1846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128469</xdr:rowOff>
    </xdr:from>
    <xdr:ext cx="469744" cy="259045"/>
    <xdr:sp macro="" textlink="">
      <xdr:nvSpPr>
        <xdr:cNvPr id="488" name="n_2mainValue【市民会館】&#10;一人当たり面積">
          <a:extLst>
            <a:ext uri="{FF2B5EF4-FFF2-40B4-BE49-F238E27FC236}">
              <a16:creationId xmlns:a16="http://schemas.microsoft.com/office/drawing/2014/main" id="{AAC89AD9-0263-42DA-9545-F36B5A66E4F2}"/>
            </a:ext>
          </a:extLst>
        </xdr:cNvPr>
        <xdr:cNvSpPr txBox="1"/>
      </xdr:nvSpPr>
      <xdr:spPr>
        <a:xfrm>
          <a:off x="8515427" y="1847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136089</xdr:rowOff>
    </xdr:from>
    <xdr:ext cx="469744" cy="259045"/>
    <xdr:sp macro="" textlink="">
      <xdr:nvSpPr>
        <xdr:cNvPr id="489" name="n_3mainValue【市民会館】&#10;一人当たり面積">
          <a:extLst>
            <a:ext uri="{FF2B5EF4-FFF2-40B4-BE49-F238E27FC236}">
              <a16:creationId xmlns:a16="http://schemas.microsoft.com/office/drawing/2014/main" id="{8AFAA0C4-7900-4799-95F6-2A4F4C641A42}"/>
            </a:ext>
          </a:extLst>
        </xdr:cNvPr>
        <xdr:cNvSpPr txBox="1"/>
      </xdr:nvSpPr>
      <xdr:spPr>
        <a:xfrm>
          <a:off x="76264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144797</xdr:rowOff>
    </xdr:from>
    <xdr:ext cx="469744" cy="259045"/>
    <xdr:sp macro="" textlink="">
      <xdr:nvSpPr>
        <xdr:cNvPr id="490" name="n_4mainValue【市民会館】&#10;一人当たり面積">
          <a:extLst>
            <a:ext uri="{FF2B5EF4-FFF2-40B4-BE49-F238E27FC236}">
              <a16:creationId xmlns:a16="http://schemas.microsoft.com/office/drawing/2014/main" id="{438C9291-31FB-4F44-BEE0-2D536050C7A1}"/>
            </a:ext>
          </a:extLst>
        </xdr:cNvPr>
        <xdr:cNvSpPr txBox="1"/>
      </xdr:nvSpPr>
      <xdr:spPr>
        <a:xfrm>
          <a:off x="67374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F11C7E30-8461-48CA-BA1C-A0D076B119B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7F6E2FAE-65C0-4753-938D-92A61026E6E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2C154B6B-C1CF-4C5A-B051-B8B4B8D0CDA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0AAA60C8-6249-4945-81B6-B7C2B1DC8C5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EDBA2906-A797-40A9-A49F-962DFD1E0D4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E06C96B7-B64C-41B8-93BA-3A3008D2385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7A7090CC-D375-4C7A-9939-05E46C22A8D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F0EA89BF-6341-4A7F-8498-329A13FBCB2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B18F5452-FBC0-4E88-BD22-03EF95A9274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08880639-29EE-4F12-9322-F0AC67850E5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AD6D8050-D4F0-4CEA-A300-C1E7D9E618C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a:extLst>
            <a:ext uri="{FF2B5EF4-FFF2-40B4-BE49-F238E27FC236}">
              <a16:creationId xmlns:a16="http://schemas.microsoft.com/office/drawing/2014/main" id="{8A336132-5C96-41F0-A63D-8D6F09D6649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a:extLst>
            <a:ext uri="{FF2B5EF4-FFF2-40B4-BE49-F238E27FC236}">
              <a16:creationId xmlns:a16="http://schemas.microsoft.com/office/drawing/2014/main" id="{3EA20C5D-652D-41C9-94B2-38A2E275F2E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a:extLst>
            <a:ext uri="{FF2B5EF4-FFF2-40B4-BE49-F238E27FC236}">
              <a16:creationId xmlns:a16="http://schemas.microsoft.com/office/drawing/2014/main" id="{AAB742D0-9674-4DD1-810C-F06FA890EBA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a:extLst>
            <a:ext uri="{FF2B5EF4-FFF2-40B4-BE49-F238E27FC236}">
              <a16:creationId xmlns:a16="http://schemas.microsoft.com/office/drawing/2014/main" id="{8FAF7782-7969-4207-99AB-40EB7DD81D5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a:extLst>
            <a:ext uri="{FF2B5EF4-FFF2-40B4-BE49-F238E27FC236}">
              <a16:creationId xmlns:a16="http://schemas.microsoft.com/office/drawing/2014/main" id="{6AB1128E-EA1D-459F-AB34-83FC6B872E6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a:extLst>
            <a:ext uri="{FF2B5EF4-FFF2-40B4-BE49-F238E27FC236}">
              <a16:creationId xmlns:a16="http://schemas.microsoft.com/office/drawing/2014/main" id="{1C4BD509-827B-466C-A6C8-F0F8B25FB94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a:extLst>
            <a:ext uri="{FF2B5EF4-FFF2-40B4-BE49-F238E27FC236}">
              <a16:creationId xmlns:a16="http://schemas.microsoft.com/office/drawing/2014/main" id="{753481D6-AFC9-4F70-8641-55D93980C31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a:extLst>
            <a:ext uri="{FF2B5EF4-FFF2-40B4-BE49-F238E27FC236}">
              <a16:creationId xmlns:a16="http://schemas.microsoft.com/office/drawing/2014/main" id="{0CFFEC8A-0249-4CB5-A8D2-3F7C75B5D4F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a:extLst>
            <a:ext uri="{FF2B5EF4-FFF2-40B4-BE49-F238E27FC236}">
              <a16:creationId xmlns:a16="http://schemas.microsoft.com/office/drawing/2014/main" id="{83624EAA-513B-4BF5-AC5F-CABD4A50992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a:extLst>
            <a:ext uri="{FF2B5EF4-FFF2-40B4-BE49-F238E27FC236}">
              <a16:creationId xmlns:a16="http://schemas.microsoft.com/office/drawing/2014/main" id="{9E8239D1-2653-4DFB-8993-7DA7DD92660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a:extLst>
            <a:ext uri="{FF2B5EF4-FFF2-40B4-BE49-F238E27FC236}">
              <a16:creationId xmlns:a16="http://schemas.microsoft.com/office/drawing/2014/main" id="{CFE3A2DA-22D6-432E-93DA-63BC8D82721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a:extLst>
            <a:ext uri="{FF2B5EF4-FFF2-40B4-BE49-F238E27FC236}">
              <a16:creationId xmlns:a16="http://schemas.microsoft.com/office/drawing/2014/main" id="{E70D3C58-20AC-406F-86E8-17D217DD2F2A}"/>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3C39607D-2C0A-482C-958A-D3A267CC7D1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a:extLst>
            <a:ext uri="{FF2B5EF4-FFF2-40B4-BE49-F238E27FC236}">
              <a16:creationId xmlns:a16="http://schemas.microsoft.com/office/drawing/2014/main" id="{DCBF08EF-55E4-4313-B77F-F26FF85AAA1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138249</xdr:rowOff>
    </xdr:from>
    <xdr:to>
      <xdr:col>85</xdr:col>
      <xdr:colOff>126364</xdr:colOff>
      <xdr:row>42</xdr:row>
      <xdr:rowOff>76200</xdr:rowOff>
    </xdr:to>
    <xdr:cxnSp macro="">
      <xdr:nvCxnSpPr>
        <xdr:cNvPr id="516" name="直線コネクタ 515">
          <a:extLst>
            <a:ext uri="{FF2B5EF4-FFF2-40B4-BE49-F238E27FC236}">
              <a16:creationId xmlns:a16="http://schemas.microsoft.com/office/drawing/2014/main" id="{78C385F1-121E-457D-B85C-BFC2A60C0FBF}"/>
            </a:ext>
          </a:extLst>
        </xdr:cNvPr>
        <xdr:cNvCxnSpPr/>
      </xdr:nvCxnSpPr>
      <xdr:spPr>
        <a:xfrm flipV="1">
          <a:off x="16318864" y="5796099"/>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517" name="【一般廃棄物処理施設】&#10;有形固定資産減価償却率最小値テキスト">
          <a:extLst>
            <a:ext uri="{FF2B5EF4-FFF2-40B4-BE49-F238E27FC236}">
              <a16:creationId xmlns:a16="http://schemas.microsoft.com/office/drawing/2014/main" id="{F68679AD-2F3C-4EB4-B582-E9A23FA1C548}"/>
            </a:ext>
          </a:extLst>
        </xdr:cNvPr>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518" name="直線コネクタ 517">
          <a:extLst>
            <a:ext uri="{FF2B5EF4-FFF2-40B4-BE49-F238E27FC236}">
              <a16:creationId xmlns:a16="http://schemas.microsoft.com/office/drawing/2014/main" id="{CB0D1C7D-7C6D-4517-A686-C1910AAE839C}"/>
            </a:ext>
          </a:extLst>
        </xdr:cNvPr>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84926</xdr:rowOff>
    </xdr:from>
    <xdr:ext cx="340478" cy="259045"/>
    <xdr:sp macro="" textlink="">
      <xdr:nvSpPr>
        <xdr:cNvPr id="519" name="【一般廃棄物処理施設】&#10;有形固定資産減価償却率最大値テキスト">
          <a:extLst>
            <a:ext uri="{FF2B5EF4-FFF2-40B4-BE49-F238E27FC236}">
              <a16:creationId xmlns:a16="http://schemas.microsoft.com/office/drawing/2014/main" id="{629704A2-FBF0-4AAD-82CA-DC7BE337C694}"/>
            </a:ext>
          </a:extLst>
        </xdr:cNvPr>
        <xdr:cNvSpPr txBox="1"/>
      </xdr:nvSpPr>
      <xdr:spPr>
        <a:xfrm>
          <a:off x="16357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138249</xdr:rowOff>
    </xdr:from>
    <xdr:to>
      <xdr:col>86</xdr:col>
      <xdr:colOff>25400</xdr:colOff>
      <xdr:row>33</xdr:row>
      <xdr:rowOff>138249</xdr:rowOff>
    </xdr:to>
    <xdr:cxnSp macro="">
      <xdr:nvCxnSpPr>
        <xdr:cNvPr id="520" name="直線コネクタ 519">
          <a:extLst>
            <a:ext uri="{FF2B5EF4-FFF2-40B4-BE49-F238E27FC236}">
              <a16:creationId xmlns:a16="http://schemas.microsoft.com/office/drawing/2014/main" id="{7DCE4BF8-E4FB-4355-9947-65CE43716917}"/>
            </a:ext>
          </a:extLst>
        </xdr:cNvPr>
        <xdr:cNvCxnSpPr/>
      </xdr:nvCxnSpPr>
      <xdr:spPr>
        <a:xfrm>
          <a:off x="16230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67871</xdr:rowOff>
    </xdr:from>
    <xdr:ext cx="405111" cy="259045"/>
    <xdr:sp macro="" textlink="">
      <xdr:nvSpPr>
        <xdr:cNvPr id="521" name="【一般廃棄物処理施設】&#10;有形固定資産減価償却率平均値テキスト">
          <a:extLst>
            <a:ext uri="{FF2B5EF4-FFF2-40B4-BE49-F238E27FC236}">
              <a16:creationId xmlns:a16="http://schemas.microsoft.com/office/drawing/2014/main" id="{1702098F-D571-42E1-85FE-FCE61352CBA5}"/>
            </a:ext>
          </a:extLst>
        </xdr:cNvPr>
        <xdr:cNvSpPr txBox="1"/>
      </xdr:nvSpPr>
      <xdr:spPr>
        <a:xfrm>
          <a:off x="16357600" y="641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522" name="フローチャート: 判断 521">
          <a:extLst>
            <a:ext uri="{FF2B5EF4-FFF2-40B4-BE49-F238E27FC236}">
              <a16:creationId xmlns:a16="http://schemas.microsoft.com/office/drawing/2014/main" id="{98CB6FEC-8641-439F-AE46-B1F1C7555144}"/>
            </a:ext>
          </a:extLst>
        </xdr:cNvPr>
        <xdr:cNvSpPr/>
      </xdr:nvSpPr>
      <xdr:spPr>
        <a:xfrm>
          <a:off x="162687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523" name="フローチャート: 判断 522">
          <a:extLst>
            <a:ext uri="{FF2B5EF4-FFF2-40B4-BE49-F238E27FC236}">
              <a16:creationId xmlns:a16="http://schemas.microsoft.com/office/drawing/2014/main" id="{9A4ED6E3-309B-4CF6-A2F4-EB385B2E483B}"/>
            </a:ext>
          </a:extLst>
        </xdr:cNvPr>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164193</xdr:rowOff>
    </xdr:from>
    <xdr:to>
      <xdr:col>76</xdr:col>
      <xdr:colOff>165100</xdr:colOff>
      <xdr:row>38</xdr:row>
      <xdr:rowOff>94343</xdr:rowOff>
    </xdr:to>
    <xdr:sp macro="" textlink="">
      <xdr:nvSpPr>
        <xdr:cNvPr id="524" name="フローチャート: 判断 523">
          <a:extLst>
            <a:ext uri="{FF2B5EF4-FFF2-40B4-BE49-F238E27FC236}">
              <a16:creationId xmlns:a16="http://schemas.microsoft.com/office/drawing/2014/main" id="{78CB2660-762C-4574-B663-F880223FFB9B}"/>
            </a:ext>
          </a:extLst>
        </xdr:cNvPr>
        <xdr:cNvSpPr/>
      </xdr:nvSpPr>
      <xdr:spPr>
        <a:xfrm>
          <a:off x="14541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121739</xdr:rowOff>
    </xdr:from>
    <xdr:to>
      <xdr:col>72</xdr:col>
      <xdr:colOff>38100</xdr:colOff>
      <xdr:row>38</xdr:row>
      <xdr:rowOff>51888</xdr:rowOff>
    </xdr:to>
    <xdr:sp macro="" textlink="">
      <xdr:nvSpPr>
        <xdr:cNvPr id="525" name="フローチャート: 判断 524">
          <a:extLst>
            <a:ext uri="{FF2B5EF4-FFF2-40B4-BE49-F238E27FC236}">
              <a16:creationId xmlns:a16="http://schemas.microsoft.com/office/drawing/2014/main" id="{322030F7-2FEF-4DF0-949E-DF2B963C457A}"/>
            </a:ext>
          </a:extLst>
        </xdr:cNvPr>
        <xdr:cNvSpPr/>
      </xdr:nvSpPr>
      <xdr:spPr>
        <a:xfrm>
          <a:off x="13652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526" name="フローチャート: 判断 525">
          <a:extLst>
            <a:ext uri="{FF2B5EF4-FFF2-40B4-BE49-F238E27FC236}">
              <a16:creationId xmlns:a16="http://schemas.microsoft.com/office/drawing/2014/main" id="{41797C14-00FD-41E2-91B3-28816B183051}"/>
            </a:ext>
          </a:extLst>
        </xdr:cNvPr>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9FB36B92-6D6D-4FF7-9EAA-20893E0C8A5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E6E102C8-E894-44EB-8608-8D9B3CA1CD3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83EB70F5-40EE-4956-9F1C-46A12690629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B6A43B58-5AF2-498C-B80F-63BAD209F74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A40DEA04-8D58-41FF-A5D7-4EC09064850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111941</xdr:rowOff>
    </xdr:from>
    <xdr:to>
      <xdr:col>85</xdr:col>
      <xdr:colOff>177800</xdr:colOff>
      <xdr:row>39</xdr:row>
      <xdr:rowOff>42091</xdr:rowOff>
    </xdr:to>
    <xdr:sp macro="" textlink="">
      <xdr:nvSpPr>
        <xdr:cNvPr id="532" name="楕円 531">
          <a:extLst>
            <a:ext uri="{FF2B5EF4-FFF2-40B4-BE49-F238E27FC236}">
              <a16:creationId xmlns:a16="http://schemas.microsoft.com/office/drawing/2014/main" id="{CC3BF1E5-3F06-4470-A5AB-17641DC3FC19}"/>
            </a:ext>
          </a:extLst>
        </xdr:cNvPr>
        <xdr:cNvSpPr/>
      </xdr:nvSpPr>
      <xdr:spPr>
        <a:xfrm>
          <a:off x="16268700" y="66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90368</xdr:rowOff>
    </xdr:from>
    <xdr:ext cx="405111" cy="259045"/>
    <xdr:sp macro="" textlink="">
      <xdr:nvSpPr>
        <xdr:cNvPr id="533" name="【一般廃棄物処理施設】&#10;有形固定資産減価償却率該当値テキスト">
          <a:extLst>
            <a:ext uri="{FF2B5EF4-FFF2-40B4-BE49-F238E27FC236}">
              <a16:creationId xmlns:a16="http://schemas.microsoft.com/office/drawing/2014/main" id="{BAEA2ABD-F4B6-4EB4-8D80-83E6B1487EB3}"/>
            </a:ext>
          </a:extLst>
        </xdr:cNvPr>
        <xdr:cNvSpPr txBox="1"/>
      </xdr:nvSpPr>
      <xdr:spPr>
        <a:xfrm>
          <a:off x="16357600" y="660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67854</xdr:rowOff>
    </xdr:from>
    <xdr:to>
      <xdr:col>81</xdr:col>
      <xdr:colOff>101600</xdr:colOff>
      <xdr:row>38</xdr:row>
      <xdr:rowOff>169454</xdr:rowOff>
    </xdr:to>
    <xdr:sp macro="" textlink="">
      <xdr:nvSpPr>
        <xdr:cNvPr id="534" name="楕円 533">
          <a:extLst>
            <a:ext uri="{FF2B5EF4-FFF2-40B4-BE49-F238E27FC236}">
              <a16:creationId xmlns:a16="http://schemas.microsoft.com/office/drawing/2014/main" id="{C54EE95E-2676-47B2-B255-59B57C561135}"/>
            </a:ext>
          </a:extLst>
        </xdr:cNvPr>
        <xdr:cNvSpPr/>
      </xdr:nvSpPr>
      <xdr:spPr>
        <a:xfrm>
          <a:off x="154305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118654</xdr:rowOff>
    </xdr:from>
    <xdr:to>
      <xdr:col>85</xdr:col>
      <xdr:colOff>127000</xdr:colOff>
      <xdr:row>38</xdr:row>
      <xdr:rowOff>162741</xdr:rowOff>
    </xdr:to>
    <xdr:cxnSp macro="">
      <xdr:nvCxnSpPr>
        <xdr:cNvPr id="535" name="直線コネクタ 534">
          <a:extLst>
            <a:ext uri="{FF2B5EF4-FFF2-40B4-BE49-F238E27FC236}">
              <a16:creationId xmlns:a16="http://schemas.microsoft.com/office/drawing/2014/main" id="{67FC7AEC-9219-462A-B04F-C7BED0A72DD2}"/>
            </a:ext>
          </a:extLst>
        </xdr:cNvPr>
        <xdr:cNvCxnSpPr/>
      </xdr:nvCxnSpPr>
      <xdr:spPr>
        <a:xfrm>
          <a:off x="15481300" y="663375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77651</xdr:rowOff>
    </xdr:from>
    <xdr:to>
      <xdr:col>76</xdr:col>
      <xdr:colOff>165100</xdr:colOff>
      <xdr:row>39</xdr:row>
      <xdr:rowOff>7801</xdr:rowOff>
    </xdr:to>
    <xdr:sp macro="" textlink="">
      <xdr:nvSpPr>
        <xdr:cNvPr id="536" name="楕円 535">
          <a:extLst>
            <a:ext uri="{FF2B5EF4-FFF2-40B4-BE49-F238E27FC236}">
              <a16:creationId xmlns:a16="http://schemas.microsoft.com/office/drawing/2014/main" id="{4FB6C60F-8059-4E35-B32C-B286B02FE3BA}"/>
            </a:ext>
          </a:extLst>
        </xdr:cNvPr>
        <xdr:cNvSpPr/>
      </xdr:nvSpPr>
      <xdr:spPr>
        <a:xfrm>
          <a:off x="145415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118654</xdr:rowOff>
    </xdr:from>
    <xdr:to>
      <xdr:col>81</xdr:col>
      <xdr:colOff>50800</xdr:colOff>
      <xdr:row>38</xdr:row>
      <xdr:rowOff>128451</xdr:rowOff>
    </xdr:to>
    <xdr:cxnSp macro="">
      <xdr:nvCxnSpPr>
        <xdr:cNvPr id="537" name="直線コネクタ 536">
          <a:extLst>
            <a:ext uri="{FF2B5EF4-FFF2-40B4-BE49-F238E27FC236}">
              <a16:creationId xmlns:a16="http://schemas.microsoft.com/office/drawing/2014/main" id="{8D652E1D-0449-4C46-A936-84ED778659D0}"/>
            </a:ext>
          </a:extLst>
        </xdr:cNvPr>
        <xdr:cNvCxnSpPr/>
      </xdr:nvCxnSpPr>
      <xdr:spPr>
        <a:xfrm flipV="1">
          <a:off x="14592300" y="663375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33565</xdr:rowOff>
    </xdr:from>
    <xdr:to>
      <xdr:col>72</xdr:col>
      <xdr:colOff>38100</xdr:colOff>
      <xdr:row>38</xdr:row>
      <xdr:rowOff>135165</xdr:rowOff>
    </xdr:to>
    <xdr:sp macro="" textlink="">
      <xdr:nvSpPr>
        <xdr:cNvPr id="538" name="楕円 537">
          <a:extLst>
            <a:ext uri="{FF2B5EF4-FFF2-40B4-BE49-F238E27FC236}">
              <a16:creationId xmlns:a16="http://schemas.microsoft.com/office/drawing/2014/main" id="{7C9222AF-93C7-4F90-8B0C-B6129E24D485}"/>
            </a:ext>
          </a:extLst>
        </xdr:cNvPr>
        <xdr:cNvSpPr/>
      </xdr:nvSpPr>
      <xdr:spPr>
        <a:xfrm>
          <a:off x="13652500" y="6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84365</xdr:rowOff>
    </xdr:from>
    <xdr:to>
      <xdr:col>76</xdr:col>
      <xdr:colOff>114300</xdr:colOff>
      <xdr:row>38</xdr:row>
      <xdr:rowOff>128451</xdr:rowOff>
    </xdr:to>
    <xdr:cxnSp macro="">
      <xdr:nvCxnSpPr>
        <xdr:cNvPr id="539" name="直線コネクタ 538">
          <a:extLst>
            <a:ext uri="{FF2B5EF4-FFF2-40B4-BE49-F238E27FC236}">
              <a16:creationId xmlns:a16="http://schemas.microsoft.com/office/drawing/2014/main" id="{0F698BC6-093E-464C-8D03-E5A461FF5B28}"/>
            </a:ext>
          </a:extLst>
        </xdr:cNvPr>
        <xdr:cNvCxnSpPr/>
      </xdr:nvCxnSpPr>
      <xdr:spPr>
        <a:xfrm>
          <a:off x="13703300" y="6599465"/>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160927</xdr:rowOff>
    </xdr:from>
    <xdr:to>
      <xdr:col>67</xdr:col>
      <xdr:colOff>101600</xdr:colOff>
      <xdr:row>38</xdr:row>
      <xdr:rowOff>91077</xdr:rowOff>
    </xdr:to>
    <xdr:sp macro="" textlink="">
      <xdr:nvSpPr>
        <xdr:cNvPr id="540" name="楕円 539">
          <a:extLst>
            <a:ext uri="{FF2B5EF4-FFF2-40B4-BE49-F238E27FC236}">
              <a16:creationId xmlns:a16="http://schemas.microsoft.com/office/drawing/2014/main" id="{F47BD6A4-4254-4F66-8C0B-48781AF7DE4F}"/>
            </a:ext>
          </a:extLst>
        </xdr:cNvPr>
        <xdr:cNvSpPr/>
      </xdr:nvSpPr>
      <xdr:spPr>
        <a:xfrm>
          <a:off x="12763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40277</xdr:rowOff>
    </xdr:from>
    <xdr:to>
      <xdr:col>71</xdr:col>
      <xdr:colOff>177800</xdr:colOff>
      <xdr:row>38</xdr:row>
      <xdr:rowOff>84365</xdr:rowOff>
    </xdr:to>
    <xdr:cxnSp macro="">
      <xdr:nvCxnSpPr>
        <xdr:cNvPr id="541" name="直線コネクタ 540">
          <a:extLst>
            <a:ext uri="{FF2B5EF4-FFF2-40B4-BE49-F238E27FC236}">
              <a16:creationId xmlns:a16="http://schemas.microsoft.com/office/drawing/2014/main" id="{2FD96F72-A6D0-4B1B-89BD-76FE205E4697}"/>
            </a:ext>
          </a:extLst>
        </xdr:cNvPr>
        <xdr:cNvCxnSpPr/>
      </xdr:nvCxnSpPr>
      <xdr:spPr>
        <a:xfrm>
          <a:off x="12814300" y="6555377"/>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542" name="n_1aveValue【一般廃棄物処理施設】&#10;有形固定資産減価償却率">
          <a:extLst>
            <a:ext uri="{FF2B5EF4-FFF2-40B4-BE49-F238E27FC236}">
              <a16:creationId xmlns:a16="http://schemas.microsoft.com/office/drawing/2014/main" id="{7F3AA960-FF8B-4EA3-9643-320046F9A96C}"/>
            </a:ext>
          </a:extLst>
        </xdr:cNvPr>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110870</xdr:rowOff>
    </xdr:from>
    <xdr:ext cx="405111" cy="259045"/>
    <xdr:sp macro="" textlink="">
      <xdr:nvSpPr>
        <xdr:cNvPr id="543" name="n_2aveValue【一般廃棄物処理施設】&#10;有形固定資産減価償却率">
          <a:extLst>
            <a:ext uri="{FF2B5EF4-FFF2-40B4-BE49-F238E27FC236}">
              <a16:creationId xmlns:a16="http://schemas.microsoft.com/office/drawing/2014/main" id="{B045AF1C-57B4-41FE-A122-39EF0D37EF9B}"/>
            </a:ext>
          </a:extLst>
        </xdr:cNvPr>
        <xdr:cNvSpPr txBox="1"/>
      </xdr:nvSpPr>
      <xdr:spPr>
        <a:xfrm>
          <a:off x="14389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68416</xdr:rowOff>
    </xdr:from>
    <xdr:ext cx="405111" cy="259045"/>
    <xdr:sp macro="" textlink="">
      <xdr:nvSpPr>
        <xdr:cNvPr id="544" name="n_3aveValue【一般廃棄物処理施設】&#10;有形固定資産減価償却率">
          <a:extLst>
            <a:ext uri="{FF2B5EF4-FFF2-40B4-BE49-F238E27FC236}">
              <a16:creationId xmlns:a16="http://schemas.microsoft.com/office/drawing/2014/main" id="{B805DEA6-B09B-41A0-B0B3-484ED5DBA16B}"/>
            </a:ext>
          </a:extLst>
        </xdr:cNvPr>
        <xdr:cNvSpPr txBox="1"/>
      </xdr:nvSpPr>
      <xdr:spPr>
        <a:xfrm>
          <a:off x="13500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96900</xdr:rowOff>
    </xdr:from>
    <xdr:ext cx="405111" cy="259045"/>
    <xdr:sp macro="" textlink="">
      <xdr:nvSpPr>
        <xdr:cNvPr id="545" name="n_4aveValue【一般廃棄物処理施設】&#10;有形固定資産減価償却率">
          <a:extLst>
            <a:ext uri="{FF2B5EF4-FFF2-40B4-BE49-F238E27FC236}">
              <a16:creationId xmlns:a16="http://schemas.microsoft.com/office/drawing/2014/main" id="{8A61D40C-E31F-4940-836E-8EAF43AC8771}"/>
            </a:ext>
          </a:extLst>
        </xdr:cNvPr>
        <xdr:cNvSpPr txBox="1"/>
      </xdr:nvSpPr>
      <xdr:spPr>
        <a:xfrm>
          <a:off x="12611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160581</xdr:rowOff>
    </xdr:from>
    <xdr:ext cx="405111" cy="259045"/>
    <xdr:sp macro="" textlink="">
      <xdr:nvSpPr>
        <xdr:cNvPr id="546" name="n_1mainValue【一般廃棄物処理施設】&#10;有形固定資産減価償却率">
          <a:extLst>
            <a:ext uri="{FF2B5EF4-FFF2-40B4-BE49-F238E27FC236}">
              <a16:creationId xmlns:a16="http://schemas.microsoft.com/office/drawing/2014/main" id="{70180B3E-5B47-49E2-A1E4-99DAFC4CD9E5}"/>
            </a:ext>
          </a:extLst>
        </xdr:cNvPr>
        <xdr:cNvSpPr txBox="1"/>
      </xdr:nvSpPr>
      <xdr:spPr>
        <a:xfrm>
          <a:off x="152660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170378</xdr:rowOff>
    </xdr:from>
    <xdr:ext cx="405111" cy="259045"/>
    <xdr:sp macro="" textlink="">
      <xdr:nvSpPr>
        <xdr:cNvPr id="547" name="n_2mainValue【一般廃棄物処理施設】&#10;有形固定資産減価償却率">
          <a:extLst>
            <a:ext uri="{FF2B5EF4-FFF2-40B4-BE49-F238E27FC236}">
              <a16:creationId xmlns:a16="http://schemas.microsoft.com/office/drawing/2014/main" id="{E10426E4-9800-42D9-B986-9A7C13281B5A}"/>
            </a:ext>
          </a:extLst>
        </xdr:cNvPr>
        <xdr:cNvSpPr txBox="1"/>
      </xdr:nvSpPr>
      <xdr:spPr>
        <a:xfrm>
          <a:off x="14389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126292</xdr:rowOff>
    </xdr:from>
    <xdr:ext cx="405111" cy="259045"/>
    <xdr:sp macro="" textlink="">
      <xdr:nvSpPr>
        <xdr:cNvPr id="548" name="n_3mainValue【一般廃棄物処理施設】&#10;有形固定資産減価償却率">
          <a:extLst>
            <a:ext uri="{FF2B5EF4-FFF2-40B4-BE49-F238E27FC236}">
              <a16:creationId xmlns:a16="http://schemas.microsoft.com/office/drawing/2014/main" id="{69C77147-61B4-4DF6-ADF0-E5E511D020FB}"/>
            </a:ext>
          </a:extLst>
        </xdr:cNvPr>
        <xdr:cNvSpPr txBox="1"/>
      </xdr:nvSpPr>
      <xdr:spPr>
        <a:xfrm>
          <a:off x="135007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107604</xdr:rowOff>
    </xdr:from>
    <xdr:ext cx="405111" cy="259045"/>
    <xdr:sp macro="" textlink="">
      <xdr:nvSpPr>
        <xdr:cNvPr id="549" name="n_4mainValue【一般廃棄物処理施設】&#10;有形固定資産減価償却率">
          <a:extLst>
            <a:ext uri="{FF2B5EF4-FFF2-40B4-BE49-F238E27FC236}">
              <a16:creationId xmlns:a16="http://schemas.microsoft.com/office/drawing/2014/main" id="{C8786EB6-1C34-4203-9A81-9D52BA67D5A2}"/>
            </a:ext>
          </a:extLst>
        </xdr:cNvPr>
        <xdr:cNvSpPr txBox="1"/>
      </xdr:nvSpPr>
      <xdr:spPr>
        <a:xfrm>
          <a:off x="12611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06463551-CF05-4926-8013-9846FED9AF2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2927B349-0F9C-4117-8860-1E00EEE77EE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A9A79BCD-C698-4869-86A3-46B64A5A512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90FBF7C3-8CF0-4973-9BA8-2894D06EB3A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A5C6234D-EBF3-4CF6-BA7E-61A54F437E3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FC030844-30D8-4091-BCEE-F01FADF5033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94E8E672-F079-4DBD-B00E-5C997D797CF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A5A47C59-00C2-4DCE-8910-66FDD765C91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A7604F75-7B55-45A0-960B-C629C633307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043F1EAC-CDE2-4E6F-B09D-9449718B778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0" name="直線コネクタ 559">
          <a:extLst>
            <a:ext uri="{FF2B5EF4-FFF2-40B4-BE49-F238E27FC236}">
              <a16:creationId xmlns:a16="http://schemas.microsoft.com/office/drawing/2014/main" id="{75CDF1FD-878F-4183-89EB-C5A001A73B79}"/>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1" name="テキスト ボックス 560">
          <a:extLst>
            <a:ext uri="{FF2B5EF4-FFF2-40B4-BE49-F238E27FC236}">
              <a16:creationId xmlns:a16="http://schemas.microsoft.com/office/drawing/2014/main" id="{553F8B8E-0D64-43FD-A0AB-4E948C1841A5}"/>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2" name="直線コネクタ 561">
          <a:extLst>
            <a:ext uri="{FF2B5EF4-FFF2-40B4-BE49-F238E27FC236}">
              <a16:creationId xmlns:a16="http://schemas.microsoft.com/office/drawing/2014/main" id="{63DA964B-8B49-4D69-B8FC-8F2612D8A60A}"/>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3" name="テキスト ボックス 562">
          <a:extLst>
            <a:ext uri="{FF2B5EF4-FFF2-40B4-BE49-F238E27FC236}">
              <a16:creationId xmlns:a16="http://schemas.microsoft.com/office/drawing/2014/main" id="{D835D1BE-8B7D-4D2B-97E3-02A92651A73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4" name="直線コネクタ 563">
          <a:extLst>
            <a:ext uri="{FF2B5EF4-FFF2-40B4-BE49-F238E27FC236}">
              <a16:creationId xmlns:a16="http://schemas.microsoft.com/office/drawing/2014/main" id="{C1D7D761-D3AB-4874-AD0F-FCE58BAE60A3}"/>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5" name="テキスト ボックス 564">
          <a:extLst>
            <a:ext uri="{FF2B5EF4-FFF2-40B4-BE49-F238E27FC236}">
              <a16:creationId xmlns:a16="http://schemas.microsoft.com/office/drawing/2014/main" id="{2E2360E9-3C8E-46F3-9277-6F935CEF031A}"/>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6" name="直線コネクタ 565">
          <a:extLst>
            <a:ext uri="{FF2B5EF4-FFF2-40B4-BE49-F238E27FC236}">
              <a16:creationId xmlns:a16="http://schemas.microsoft.com/office/drawing/2014/main" id="{57C5AD04-2117-44DF-824E-109A3AFA0B3D}"/>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7" name="テキスト ボックス 566">
          <a:extLst>
            <a:ext uri="{FF2B5EF4-FFF2-40B4-BE49-F238E27FC236}">
              <a16:creationId xmlns:a16="http://schemas.microsoft.com/office/drawing/2014/main" id="{9E429324-92A5-44B7-8E9D-58CADF0B3D83}"/>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8" name="直線コネクタ 567">
          <a:extLst>
            <a:ext uri="{FF2B5EF4-FFF2-40B4-BE49-F238E27FC236}">
              <a16:creationId xmlns:a16="http://schemas.microsoft.com/office/drawing/2014/main" id="{690D5C68-5091-471D-AF84-6C3C94822641}"/>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9" name="テキスト ボックス 568">
          <a:extLst>
            <a:ext uri="{FF2B5EF4-FFF2-40B4-BE49-F238E27FC236}">
              <a16:creationId xmlns:a16="http://schemas.microsoft.com/office/drawing/2014/main" id="{3A7B0FD6-910B-4034-9B7D-FA0EF0EDBF16}"/>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0" name="直線コネクタ 569">
          <a:extLst>
            <a:ext uri="{FF2B5EF4-FFF2-40B4-BE49-F238E27FC236}">
              <a16:creationId xmlns:a16="http://schemas.microsoft.com/office/drawing/2014/main" id="{4D23D647-556C-4407-A19C-DF415B7149AE}"/>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1" name="テキスト ボックス 570">
          <a:extLst>
            <a:ext uri="{FF2B5EF4-FFF2-40B4-BE49-F238E27FC236}">
              <a16:creationId xmlns:a16="http://schemas.microsoft.com/office/drawing/2014/main" id="{FA46EA39-CBB4-40D1-A699-7584592E2B3D}"/>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3AF8099D-D702-4B29-892E-DDB282622DE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a:extLst>
            <a:ext uri="{FF2B5EF4-FFF2-40B4-BE49-F238E27FC236}">
              <a16:creationId xmlns:a16="http://schemas.microsoft.com/office/drawing/2014/main" id="{21ABEEE1-8F1B-42CE-A673-71AD68204ACF}"/>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a:extLst>
            <a:ext uri="{FF2B5EF4-FFF2-40B4-BE49-F238E27FC236}">
              <a16:creationId xmlns:a16="http://schemas.microsoft.com/office/drawing/2014/main" id="{6BE9AB27-6AE8-4BE1-9A0C-F349CA8EF9D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13521</xdr:rowOff>
    </xdr:from>
    <xdr:to>
      <xdr:col>116</xdr:col>
      <xdr:colOff>62864</xdr:colOff>
      <xdr:row>42</xdr:row>
      <xdr:rowOff>66912</xdr:rowOff>
    </xdr:to>
    <xdr:cxnSp macro="">
      <xdr:nvCxnSpPr>
        <xdr:cNvPr id="575" name="直線コネクタ 574">
          <a:extLst>
            <a:ext uri="{FF2B5EF4-FFF2-40B4-BE49-F238E27FC236}">
              <a16:creationId xmlns:a16="http://schemas.microsoft.com/office/drawing/2014/main" id="{E69A5D0D-DCC0-44BA-A462-E4BB05D02E9E}"/>
            </a:ext>
          </a:extLst>
        </xdr:cNvPr>
        <xdr:cNvCxnSpPr/>
      </xdr:nvCxnSpPr>
      <xdr:spPr>
        <a:xfrm flipV="1">
          <a:off x="22160864" y="5671371"/>
          <a:ext cx="0" cy="1596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70739</xdr:rowOff>
    </xdr:from>
    <xdr:ext cx="469744" cy="259045"/>
    <xdr:sp macro="" textlink="">
      <xdr:nvSpPr>
        <xdr:cNvPr id="576" name="【一般廃棄物処理施設】&#10;一人当たり有形固定資産（償却資産）額最小値テキスト">
          <a:extLst>
            <a:ext uri="{FF2B5EF4-FFF2-40B4-BE49-F238E27FC236}">
              <a16:creationId xmlns:a16="http://schemas.microsoft.com/office/drawing/2014/main" id="{AD35AA71-6FA9-4ACB-A683-A67FBF37AF7D}"/>
            </a:ext>
          </a:extLst>
        </xdr:cNvPr>
        <xdr:cNvSpPr txBox="1"/>
      </xdr:nvSpPr>
      <xdr:spPr>
        <a:xfrm>
          <a:off x="22199600" y="72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66912</xdr:rowOff>
    </xdr:from>
    <xdr:to>
      <xdr:col>116</xdr:col>
      <xdr:colOff>152400</xdr:colOff>
      <xdr:row>42</xdr:row>
      <xdr:rowOff>66912</xdr:rowOff>
    </xdr:to>
    <xdr:cxnSp macro="">
      <xdr:nvCxnSpPr>
        <xdr:cNvPr id="577" name="直線コネクタ 576">
          <a:extLst>
            <a:ext uri="{FF2B5EF4-FFF2-40B4-BE49-F238E27FC236}">
              <a16:creationId xmlns:a16="http://schemas.microsoft.com/office/drawing/2014/main" id="{BBFF81AB-1F10-4E43-8B3F-8AAA956FCAA2}"/>
            </a:ext>
          </a:extLst>
        </xdr:cNvPr>
        <xdr:cNvCxnSpPr/>
      </xdr:nvCxnSpPr>
      <xdr:spPr>
        <a:xfrm>
          <a:off x="22072600" y="72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131648</xdr:rowOff>
    </xdr:from>
    <xdr:ext cx="599010" cy="259045"/>
    <xdr:sp macro="" textlink="">
      <xdr:nvSpPr>
        <xdr:cNvPr id="578" name="【一般廃棄物処理施設】&#10;一人当たり有形固定資産（償却資産）額最大値テキスト">
          <a:extLst>
            <a:ext uri="{FF2B5EF4-FFF2-40B4-BE49-F238E27FC236}">
              <a16:creationId xmlns:a16="http://schemas.microsoft.com/office/drawing/2014/main" id="{46D6FE9C-0674-4DC2-B1C8-D977040A423B}"/>
            </a:ext>
          </a:extLst>
        </xdr:cNvPr>
        <xdr:cNvSpPr txBox="1"/>
      </xdr:nvSpPr>
      <xdr:spPr>
        <a:xfrm>
          <a:off x="22199600" y="544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13521</xdr:rowOff>
    </xdr:from>
    <xdr:to>
      <xdr:col>116</xdr:col>
      <xdr:colOff>152400</xdr:colOff>
      <xdr:row>33</xdr:row>
      <xdr:rowOff>13521</xdr:rowOff>
    </xdr:to>
    <xdr:cxnSp macro="">
      <xdr:nvCxnSpPr>
        <xdr:cNvPr id="579" name="直線コネクタ 578">
          <a:extLst>
            <a:ext uri="{FF2B5EF4-FFF2-40B4-BE49-F238E27FC236}">
              <a16:creationId xmlns:a16="http://schemas.microsoft.com/office/drawing/2014/main" id="{C029F9C3-693D-4378-96F1-606F8FD17CFF}"/>
            </a:ext>
          </a:extLst>
        </xdr:cNvPr>
        <xdr:cNvCxnSpPr/>
      </xdr:nvCxnSpPr>
      <xdr:spPr>
        <a:xfrm>
          <a:off x="22072600" y="56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32576</xdr:rowOff>
    </xdr:from>
    <xdr:ext cx="599010" cy="259045"/>
    <xdr:sp macro="" textlink="">
      <xdr:nvSpPr>
        <xdr:cNvPr id="580" name="【一般廃棄物処理施設】&#10;一人当たり有形固定資産（償却資産）額平均値テキスト">
          <a:extLst>
            <a:ext uri="{FF2B5EF4-FFF2-40B4-BE49-F238E27FC236}">
              <a16:creationId xmlns:a16="http://schemas.microsoft.com/office/drawing/2014/main" id="{A83A0CDB-44AA-4C16-B46B-2A8B6F597BD9}"/>
            </a:ext>
          </a:extLst>
        </xdr:cNvPr>
        <xdr:cNvSpPr txBox="1"/>
      </xdr:nvSpPr>
      <xdr:spPr>
        <a:xfrm>
          <a:off x="22199600" y="6547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9699</xdr:rowOff>
    </xdr:from>
    <xdr:to>
      <xdr:col>116</xdr:col>
      <xdr:colOff>114300</xdr:colOff>
      <xdr:row>39</xdr:row>
      <xdr:rowOff>111299</xdr:rowOff>
    </xdr:to>
    <xdr:sp macro="" textlink="">
      <xdr:nvSpPr>
        <xdr:cNvPr id="581" name="フローチャート: 判断 580">
          <a:extLst>
            <a:ext uri="{FF2B5EF4-FFF2-40B4-BE49-F238E27FC236}">
              <a16:creationId xmlns:a16="http://schemas.microsoft.com/office/drawing/2014/main" id="{0ECB04C1-BD52-4230-8DA1-47F5AECD4F28}"/>
            </a:ext>
          </a:extLst>
        </xdr:cNvPr>
        <xdr:cNvSpPr/>
      </xdr:nvSpPr>
      <xdr:spPr>
        <a:xfrm>
          <a:off x="22110700" y="66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10717</xdr:rowOff>
    </xdr:from>
    <xdr:to>
      <xdr:col>112</xdr:col>
      <xdr:colOff>38100</xdr:colOff>
      <xdr:row>39</xdr:row>
      <xdr:rowOff>112317</xdr:rowOff>
    </xdr:to>
    <xdr:sp macro="" textlink="">
      <xdr:nvSpPr>
        <xdr:cNvPr id="582" name="フローチャート: 判断 581">
          <a:extLst>
            <a:ext uri="{FF2B5EF4-FFF2-40B4-BE49-F238E27FC236}">
              <a16:creationId xmlns:a16="http://schemas.microsoft.com/office/drawing/2014/main" id="{B6B1C826-64B9-4F4E-B3A4-EC5F0D5325E7}"/>
            </a:ext>
          </a:extLst>
        </xdr:cNvPr>
        <xdr:cNvSpPr/>
      </xdr:nvSpPr>
      <xdr:spPr>
        <a:xfrm>
          <a:off x="21272500" y="669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79670</xdr:rowOff>
    </xdr:from>
    <xdr:to>
      <xdr:col>107</xdr:col>
      <xdr:colOff>101600</xdr:colOff>
      <xdr:row>40</xdr:row>
      <xdr:rowOff>9820</xdr:rowOff>
    </xdr:to>
    <xdr:sp macro="" textlink="">
      <xdr:nvSpPr>
        <xdr:cNvPr id="583" name="フローチャート: 判断 582">
          <a:extLst>
            <a:ext uri="{FF2B5EF4-FFF2-40B4-BE49-F238E27FC236}">
              <a16:creationId xmlns:a16="http://schemas.microsoft.com/office/drawing/2014/main" id="{FCFD7ADE-81D1-48A0-8EEE-B652649BD993}"/>
            </a:ext>
          </a:extLst>
        </xdr:cNvPr>
        <xdr:cNvSpPr/>
      </xdr:nvSpPr>
      <xdr:spPr>
        <a:xfrm>
          <a:off x="20383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33649</xdr:rowOff>
    </xdr:from>
    <xdr:to>
      <xdr:col>102</xdr:col>
      <xdr:colOff>165100</xdr:colOff>
      <xdr:row>39</xdr:row>
      <xdr:rowOff>135249</xdr:rowOff>
    </xdr:to>
    <xdr:sp macro="" textlink="">
      <xdr:nvSpPr>
        <xdr:cNvPr id="584" name="フローチャート: 判断 583">
          <a:extLst>
            <a:ext uri="{FF2B5EF4-FFF2-40B4-BE49-F238E27FC236}">
              <a16:creationId xmlns:a16="http://schemas.microsoft.com/office/drawing/2014/main" id="{ECA3C158-8291-47D7-853B-1E231E89A1D9}"/>
            </a:ext>
          </a:extLst>
        </xdr:cNvPr>
        <xdr:cNvSpPr/>
      </xdr:nvSpPr>
      <xdr:spPr>
        <a:xfrm>
          <a:off x="19494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131526</xdr:rowOff>
    </xdr:from>
    <xdr:to>
      <xdr:col>98</xdr:col>
      <xdr:colOff>38100</xdr:colOff>
      <xdr:row>40</xdr:row>
      <xdr:rowOff>61676</xdr:rowOff>
    </xdr:to>
    <xdr:sp macro="" textlink="">
      <xdr:nvSpPr>
        <xdr:cNvPr id="585" name="フローチャート: 判断 584">
          <a:extLst>
            <a:ext uri="{FF2B5EF4-FFF2-40B4-BE49-F238E27FC236}">
              <a16:creationId xmlns:a16="http://schemas.microsoft.com/office/drawing/2014/main" id="{CC47F7F7-441B-4DA3-9D1A-5A7F7DF677B3}"/>
            </a:ext>
          </a:extLst>
        </xdr:cNvPr>
        <xdr:cNvSpPr/>
      </xdr:nvSpPr>
      <xdr:spPr>
        <a:xfrm>
          <a:off x="18605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65AED929-4855-438A-9ED1-8FB22A3994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5E20DF9E-98BC-4661-BAED-4227BDB132E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34C0850E-0BF3-4C31-ADC8-4D26D89EE68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8FA27342-90AC-4CEC-A20A-2653D491115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B779C0F3-C659-4297-ADA9-00B8B0C74B2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56764</xdr:rowOff>
    </xdr:from>
    <xdr:to>
      <xdr:col>116</xdr:col>
      <xdr:colOff>114300</xdr:colOff>
      <xdr:row>39</xdr:row>
      <xdr:rowOff>158364</xdr:rowOff>
    </xdr:to>
    <xdr:sp macro="" textlink="">
      <xdr:nvSpPr>
        <xdr:cNvPr id="591" name="楕円 590">
          <a:extLst>
            <a:ext uri="{FF2B5EF4-FFF2-40B4-BE49-F238E27FC236}">
              <a16:creationId xmlns:a16="http://schemas.microsoft.com/office/drawing/2014/main" id="{814EBA83-656B-4EE6-A848-229D3025AB74}"/>
            </a:ext>
          </a:extLst>
        </xdr:cNvPr>
        <xdr:cNvSpPr/>
      </xdr:nvSpPr>
      <xdr:spPr>
        <a:xfrm>
          <a:off x="22110700" y="674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35191</xdr:rowOff>
    </xdr:from>
    <xdr:ext cx="599010" cy="259045"/>
    <xdr:sp macro="" textlink="">
      <xdr:nvSpPr>
        <xdr:cNvPr id="592" name="【一般廃棄物処理施設】&#10;一人当たり有形固定資産（償却資産）額該当値テキスト">
          <a:extLst>
            <a:ext uri="{FF2B5EF4-FFF2-40B4-BE49-F238E27FC236}">
              <a16:creationId xmlns:a16="http://schemas.microsoft.com/office/drawing/2014/main" id="{64954DF4-21CE-428B-AD3B-EEE289ED39E2}"/>
            </a:ext>
          </a:extLst>
        </xdr:cNvPr>
        <xdr:cNvSpPr txBox="1"/>
      </xdr:nvSpPr>
      <xdr:spPr>
        <a:xfrm>
          <a:off x="22199600" y="672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72570</xdr:rowOff>
    </xdr:from>
    <xdr:to>
      <xdr:col>112</xdr:col>
      <xdr:colOff>38100</xdr:colOff>
      <xdr:row>40</xdr:row>
      <xdr:rowOff>2720</xdr:rowOff>
    </xdr:to>
    <xdr:sp macro="" textlink="">
      <xdr:nvSpPr>
        <xdr:cNvPr id="593" name="楕円 592">
          <a:extLst>
            <a:ext uri="{FF2B5EF4-FFF2-40B4-BE49-F238E27FC236}">
              <a16:creationId xmlns:a16="http://schemas.microsoft.com/office/drawing/2014/main" id="{F07AD7D8-42AA-487D-A3D9-B916D212CD25}"/>
            </a:ext>
          </a:extLst>
        </xdr:cNvPr>
        <xdr:cNvSpPr/>
      </xdr:nvSpPr>
      <xdr:spPr>
        <a:xfrm>
          <a:off x="21272500" y="67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107564</xdr:rowOff>
    </xdr:from>
    <xdr:to>
      <xdr:col>116</xdr:col>
      <xdr:colOff>63500</xdr:colOff>
      <xdr:row>39</xdr:row>
      <xdr:rowOff>123370</xdr:rowOff>
    </xdr:to>
    <xdr:cxnSp macro="">
      <xdr:nvCxnSpPr>
        <xdr:cNvPr id="594" name="直線コネクタ 593">
          <a:extLst>
            <a:ext uri="{FF2B5EF4-FFF2-40B4-BE49-F238E27FC236}">
              <a16:creationId xmlns:a16="http://schemas.microsoft.com/office/drawing/2014/main" id="{76E95D0A-B4CD-4D1C-B45F-BD464E5D0CF9}"/>
            </a:ext>
          </a:extLst>
        </xdr:cNvPr>
        <xdr:cNvCxnSpPr/>
      </xdr:nvCxnSpPr>
      <xdr:spPr>
        <a:xfrm flipV="1">
          <a:off x="21323300" y="6794114"/>
          <a:ext cx="838200" cy="1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108578</xdr:rowOff>
    </xdr:from>
    <xdr:to>
      <xdr:col>107</xdr:col>
      <xdr:colOff>101600</xdr:colOff>
      <xdr:row>40</xdr:row>
      <xdr:rowOff>38728</xdr:rowOff>
    </xdr:to>
    <xdr:sp macro="" textlink="">
      <xdr:nvSpPr>
        <xdr:cNvPr id="595" name="楕円 594">
          <a:extLst>
            <a:ext uri="{FF2B5EF4-FFF2-40B4-BE49-F238E27FC236}">
              <a16:creationId xmlns:a16="http://schemas.microsoft.com/office/drawing/2014/main" id="{7BB66617-0748-45C9-97B8-07CEF8F4CE59}"/>
            </a:ext>
          </a:extLst>
        </xdr:cNvPr>
        <xdr:cNvSpPr/>
      </xdr:nvSpPr>
      <xdr:spPr>
        <a:xfrm>
          <a:off x="20383500" y="679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123370</xdr:rowOff>
    </xdr:from>
    <xdr:to>
      <xdr:col>111</xdr:col>
      <xdr:colOff>177800</xdr:colOff>
      <xdr:row>39</xdr:row>
      <xdr:rowOff>159378</xdr:rowOff>
    </xdr:to>
    <xdr:cxnSp macro="">
      <xdr:nvCxnSpPr>
        <xdr:cNvPr id="596" name="直線コネクタ 595">
          <a:extLst>
            <a:ext uri="{FF2B5EF4-FFF2-40B4-BE49-F238E27FC236}">
              <a16:creationId xmlns:a16="http://schemas.microsoft.com/office/drawing/2014/main" id="{5439B6B8-230E-41D0-A829-AFBD774B7AB7}"/>
            </a:ext>
          </a:extLst>
        </xdr:cNvPr>
        <xdr:cNvCxnSpPr/>
      </xdr:nvCxnSpPr>
      <xdr:spPr>
        <a:xfrm flipV="1">
          <a:off x="20434300" y="6809920"/>
          <a:ext cx="889000" cy="3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120664</xdr:rowOff>
    </xdr:from>
    <xdr:to>
      <xdr:col>102</xdr:col>
      <xdr:colOff>165100</xdr:colOff>
      <xdr:row>40</xdr:row>
      <xdr:rowOff>50814</xdr:rowOff>
    </xdr:to>
    <xdr:sp macro="" textlink="">
      <xdr:nvSpPr>
        <xdr:cNvPr id="597" name="楕円 596">
          <a:extLst>
            <a:ext uri="{FF2B5EF4-FFF2-40B4-BE49-F238E27FC236}">
              <a16:creationId xmlns:a16="http://schemas.microsoft.com/office/drawing/2014/main" id="{52FA698F-4F70-446C-98E6-FC4090B42EC8}"/>
            </a:ext>
          </a:extLst>
        </xdr:cNvPr>
        <xdr:cNvSpPr/>
      </xdr:nvSpPr>
      <xdr:spPr>
        <a:xfrm>
          <a:off x="19494500" y="6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159378</xdr:rowOff>
    </xdr:from>
    <xdr:to>
      <xdr:col>107</xdr:col>
      <xdr:colOff>50800</xdr:colOff>
      <xdr:row>40</xdr:row>
      <xdr:rowOff>14</xdr:rowOff>
    </xdr:to>
    <xdr:cxnSp macro="">
      <xdr:nvCxnSpPr>
        <xdr:cNvPr id="598" name="直線コネクタ 597">
          <a:extLst>
            <a:ext uri="{FF2B5EF4-FFF2-40B4-BE49-F238E27FC236}">
              <a16:creationId xmlns:a16="http://schemas.microsoft.com/office/drawing/2014/main" id="{39567BBA-1DAD-44A2-84B3-55C0F48D7EBD}"/>
            </a:ext>
          </a:extLst>
        </xdr:cNvPr>
        <xdr:cNvCxnSpPr/>
      </xdr:nvCxnSpPr>
      <xdr:spPr>
        <a:xfrm flipV="1">
          <a:off x="19545300" y="6845928"/>
          <a:ext cx="889000" cy="1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133476</xdr:rowOff>
    </xdr:from>
    <xdr:to>
      <xdr:col>98</xdr:col>
      <xdr:colOff>38100</xdr:colOff>
      <xdr:row>40</xdr:row>
      <xdr:rowOff>63626</xdr:rowOff>
    </xdr:to>
    <xdr:sp macro="" textlink="">
      <xdr:nvSpPr>
        <xdr:cNvPr id="599" name="楕円 598">
          <a:extLst>
            <a:ext uri="{FF2B5EF4-FFF2-40B4-BE49-F238E27FC236}">
              <a16:creationId xmlns:a16="http://schemas.microsoft.com/office/drawing/2014/main" id="{6A01B100-1A94-48F4-A4D2-3C0D1008B315}"/>
            </a:ext>
          </a:extLst>
        </xdr:cNvPr>
        <xdr:cNvSpPr/>
      </xdr:nvSpPr>
      <xdr:spPr>
        <a:xfrm>
          <a:off x="18605500" y="682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xdr:rowOff>
    </xdr:from>
    <xdr:to>
      <xdr:col>102</xdr:col>
      <xdr:colOff>114300</xdr:colOff>
      <xdr:row>40</xdr:row>
      <xdr:rowOff>12826</xdr:rowOff>
    </xdr:to>
    <xdr:cxnSp macro="">
      <xdr:nvCxnSpPr>
        <xdr:cNvPr id="600" name="直線コネクタ 599">
          <a:extLst>
            <a:ext uri="{FF2B5EF4-FFF2-40B4-BE49-F238E27FC236}">
              <a16:creationId xmlns:a16="http://schemas.microsoft.com/office/drawing/2014/main" id="{4079AABF-B8F9-4BB2-BB03-B0C6E3A7B736}"/>
            </a:ext>
          </a:extLst>
        </xdr:cNvPr>
        <xdr:cNvCxnSpPr/>
      </xdr:nvCxnSpPr>
      <xdr:spPr>
        <a:xfrm flipV="1">
          <a:off x="18656300" y="6858014"/>
          <a:ext cx="889000" cy="1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128844</xdr:rowOff>
    </xdr:from>
    <xdr:ext cx="599010" cy="259045"/>
    <xdr:sp macro="" textlink="">
      <xdr:nvSpPr>
        <xdr:cNvPr id="601" name="n_1aveValue【一般廃棄物処理施設】&#10;一人当たり有形固定資産（償却資産）額">
          <a:extLst>
            <a:ext uri="{FF2B5EF4-FFF2-40B4-BE49-F238E27FC236}">
              <a16:creationId xmlns:a16="http://schemas.microsoft.com/office/drawing/2014/main" id="{15349006-934F-4CF1-AF05-4F5CB93616D6}"/>
            </a:ext>
          </a:extLst>
        </xdr:cNvPr>
        <xdr:cNvSpPr txBox="1"/>
      </xdr:nvSpPr>
      <xdr:spPr>
        <a:xfrm>
          <a:off x="21011095" y="647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26347</xdr:rowOff>
    </xdr:from>
    <xdr:ext cx="599010" cy="259045"/>
    <xdr:sp macro="" textlink="">
      <xdr:nvSpPr>
        <xdr:cNvPr id="602" name="n_2aveValue【一般廃棄物処理施設】&#10;一人当たり有形固定資産（償却資産）額">
          <a:extLst>
            <a:ext uri="{FF2B5EF4-FFF2-40B4-BE49-F238E27FC236}">
              <a16:creationId xmlns:a16="http://schemas.microsoft.com/office/drawing/2014/main" id="{04AC6846-E3C4-4DE3-A6C2-69D1877C6799}"/>
            </a:ext>
          </a:extLst>
        </xdr:cNvPr>
        <xdr:cNvSpPr txBox="1"/>
      </xdr:nvSpPr>
      <xdr:spPr>
        <a:xfrm>
          <a:off x="20134795" y="654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151776</xdr:rowOff>
    </xdr:from>
    <xdr:ext cx="599010" cy="259045"/>
    <xdr:sp macro="" textlink="">
      <xdr:nvSpPr>
        <xdr:cNvPr id="603" name="n_3aveValue【一般廃棄物処理施設】&#10;一人当たり有形固定資産（償却資産）額">
          <a:extLst>
            <a:ext uri="{FF2B5EF4-FFF2-40B4-BE49-F238E27FC236}">
              <a16:creationId xmlns:a16="http://schemas.microsoft.com/office/drawing/2014/main" id="{1002B3D4-DCF9-4B47-AD96-D0079204DE99}"/>
            </a:ext>
          </a:extLst>
        </xdr:cNvPr>
        <xdr:cNvSpPr txBox="1"/>
      </xdr:nvSpPr>
      <xdr:spPr>
        <a:xfrm>
          <a:off x="19245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78203</xdr:rowOff>
    </xdr:from>
    <xdr:ext cx="599010" cy="259045"/>
    <xdr:sp macro="" textlink="">
      <xdr:nvSpPr>
        <xdr:cNvPr id="604" name="n_4aveValue【一般廃棄物処理施設】&#10;一人当たり有形固定資産（償却資産）額">
          <a:extLst>
            <a:ext uri="{FF2B5EF4-FFF2-40B4-BE49-F238E27FC236}">
              <a16:creationId xmlns:a16="http://schemas.microsoft.com/office/drawing/2014/main" id="{6B06FC36-9CF9-4F3F-8008-A38E90D8E941}"/>
            </a:ext>
          </a:extLst>
        </xdr:cNvPr>
        <xdr:cNvSpPr txBox="1"/>
      </xdr:nvSpPr>
      <xdr:spPr>
        <a:xfrm>
          <a:off x="18356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165297</xdr:rowOff>
    </xdr:from>
    <xdr:ext cx="599010" cy="259045"/>
    <xdr:sp macro="" textlink="">
      <xdr:nvSpPr>
        <xdr:cNvPr id="605" name="n_1mainValue【一般廃棄物処理施設】&#10;一人当たり有形固定資産（償却資産）額">
          <a:extLst>
            <a:ext uri="{FF2B5EF4-FFF2-40B4-BE49-F238E27FC236}">
              <a16:creationId xmlns:a16="http://schemas.microsoft.com/office/drawing/2014/main" id="{3D4CCA39-6C33-438A-8B8A-3CEACBB8F712}"/>
            </a:ext>
          </a:extLst>
        </xdr:cNvPr>
        <xdr:cNvSpPr txBox="1"/>
      </xdr:nvSpPr>
      <xdr:spPr>
        <a:xfrm>
          <a:off x="21011095" y="685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29855</xdr:rowOff>
    </xdr:from>
    <xdr:ext cx="599010" cy="259045"/>
    <xdr:sp macro="" textlink="">
      <xdr:nvSpPr>
        <xdr:cNvPr id="606" name="n_2mainValue【一般廃棄物処理施設】&#10;一人当たり有形固定資産（償却資産）額">
          <a:extLst>
            <a:ext uri="{FF2B5EF4-FFF2-40B4-BE49-F238E27FC236}">
              <a16:creationId xmlns:a16="http://schemas.microsoft.com/office/drawing/2014/main" id="{0D2FF7A0-1350-46E5-94EA-CD16F4B6849B}"/>
            </a:ext>
          </a:extLst>
        </xdr:cNvPr>
        <xdr:cNvSpPr txBox="1"/>
      </xdr:nvSpPr>
      <xdr:spPr>
        <a:xfrm>
          <a:off x="20134795" y="6887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41941</xdr:rowOff>
    </xdr:from>
    <xdr:ext cx="599010" cy="259045"/>
    <xdr:sp macro="" textlink="">
      <xdr:nvSpPr>
        <xdr:cNvPr id="607" name="n_3mainValue【一般廃棄物処理施設】&#10;一人当たり有形固定資産（償却資産）額">
          <a:extLst>
            <a:ext uri="{FF2B5EF4-FFF2-40B4-BE49-F238E27FC236}">
              <a16:creationId xmlns:a16="http://schemas.microsoft.com/office/drawing/2014/main" id="{0DBA9EAE-8D9B-4DF8-93CA-90A6A78C3239}"/>
            </a:ext>
          </a:extLst>
        </xdr:cNvPr>
        <xdr:cNvSpPr txBox="1"/>
      </xdr:nvSpPr>
      <xdr:spPr>
        <a:xfrm>
          <a:off x="19245795" y="689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54753</xdr:rowOff>
    </xdr:from>
    <xdr:ext cx="599010" cy="259045"/>
    <xdr:sp macro="" textlink="">
      <xdr:nvSpPr>
        <xdr:cNvPr id="608" name="n_4mainValue【一般廃棄物処理施設】&#10;一人当たり有形固定資産（償却資産）額">
          <a:extLst>
            <a:ext uri="{FF2B5EF4-FFF2-40B4-BE49-F238E27FC236}">
              <a16:creationId xmlns:a16="http://schemas.microsoft.com/office/drawing/2014/main" id="{3E19A79E-FF23-404A-918C-BDA324762FCA}"/>
            </a:ext>
          </a:extLst>
        </xdr:cNvPr>
        <xdr:cNvSpPr txBox="1"/>
      </xdr:nvSpPr>
      <xdr:spPr>
        <a:xfrm>
          <a:off x="18356795" y="6912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0E754F8A-433E-4F47-A1AB-FA2F2CCF91F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F99B6870-C5C7-404E-9500-170ED2450A0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D7CA90C0-B99F-4D61-8453-0B49D755550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CB1BDCB3-0F72-43CA-8CB1-CD63EBBFE62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BD544ED7-28E1-4119-8761-6DD9BCEFF18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BE41559E-4256-4435-8B27-5556C5BFF47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7583C848-50AA-4260-8BA8-165B554ED22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834B8472-25B3-49F7-8536-B03E659324C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32147D98-1847-487B-B9E2-18925EB5ECE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AC128793-F07C-4356-A55E-AC5D68159CA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FB29BFFD-621B-4FDD-A45E-BF11F678FEC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a:extLst>
            <a:ext uri="{FF2B5EF4-FFF2-40B4-BE49-F238E27FC236}">
              <a16:creationId xmlns:a16="http://schemas.microsoft.com/office/drawing/2014/main" id="{B6F8572C-2D2F-4F95-BE6D-041DCAF7FDD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1" name="テキスト ボックス 620">
          <a:extLst>
            <a:ext uri="{FF2B5EF4-FFF2-40B4-BE49-F238E27FC236}">
              <a16:creationId xmlns:a16="http://schemas.microsoft.com/office/drawing/2014/main" id="{D10E3DA3-418C-4C34-8E0E-F6CA71BC672A}"/>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a:extLst>
            <a:ext uri="{FF2B5EF4-FFF2-40B4-BE49-F238E27FC236}">
              <a16:creationId xmlns:a16="http://schemas.microsoft.com/office/drawing/2014/main" id="{3AFB739F-BECD-42B7-9A34-D8121A299D2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a:extLst>
            <a:ext uri="{FF2B5EF4-FFF2-40B4-BE49-F238E27FC236}">
              <a16:creationId xmlns:a16="http://schemas.microsoft.com/office/drawing/2014/main" id="{8A42B0E5-EABA-4E38-B4C0-99E42D93805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a:extLst>
            <a:ext uri="{FF2B5EF4-FFF2-40B4-BE49-F238E27FC236}">
              <a16:creationId xmlns:a16="http://schemas.microsoft.com/office/drawing/2014/main" id="{3BD679D3-F01C-4A51-A986-44D0D7C702F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a:extLst>
            <a:ext uri="{FF2B5EF4-FFF2-40B4-BE49-F238E27FC236}">
              <a16:creationId xmlns:a16="http://schemas.microsoft.com/office/drawing/2014/main" id="{4AA2BFEE-BA27-4BC8-ADF2-AA05B78D834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a:extLst>
            <a:ext uri="{FF2B5EF4-FFF2-40B4-BE49-F238E27FC236}">
              <a16:creationId xmlns:a16="http://schemas.microsoft.com/office/drawing/2014/main" id="{079E0AFF-6273-4506-A39C-D7B6C85F255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a:extLst>
            <a:ext uri="{FF2B5EF4-FFF2-40B4-BE49-F238E27FC236}">
              <a16:creationId xmlns:a16="http://schemas.microsoft.com/office/drawing/2014/main" id="{EF71A571-8808-418C-8432-B8880C2422C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a:extLst>
            <a:ext uri="{FF2B5EF4-FFF2-40B4-BE49-F238E27FC236}">
              <a16:creationId xmlns:a16="http://schemas.microsoft.com/office/drawing/2014/main" id="{9DBB32C4-CDAD-415C-9D5C-DAD0FAA8856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a:extLst>
            <a:ext uri="{FF2B5EF4-FFF2-40B4-BE49-F238E27FC236}">
              <a16:creationId xmlns:a16="http://schemas.microsoft.com/office/drawing/2014/main" id="{1CDA1BE4-0FFC-40E7-AD1C-765EF633C98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a:extLst>
            <a:ext uri="{FF2B5EF4-FFF2-40B4-BE49-F238E27FC236}">
              <a16:creationId xmlns:a16="http://schemas.microsoft.com/office/drawing/2014/main" id="{19A18AD6-8CD3-4B13-86AA-C26FB36113BB}"/>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1" name="テキスト ボックス 630">
          <a:extLst>
            <a:ext uri="{FF2B5EF4-FFF2-40B4-BE49-F238E27FC236}">
              <a16:creationId xmlns:a16="http://schemas.microsoft.com/office/drawing/2014/main" id="{291D7FD6-82EF-4E1E-8E7F-EEE1F7D510C1}"/>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a:extLst>
            <a:ext uri="{FF2B5EF4-FFF2-40B4-BE49-F238E27FC236}">
              <a16:creationId xmlns:a16="http://schemas.microsoft.com/office/drawing/2014/main" id="{9F4EED93-517D-4F6E-B184-B4642797B41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a:extLst>
            <a:ext uri="{FF2B5EF4-FFF2-40B4-BE49-F238E27FC236}">
              <a16:creationId xmlns:a16="http://schemas.microsoft.com/office/drawing/2014/main" id="{82ECC12D-CBA0-4367-9BA3-C09B01A03C8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634" name="直線コネクタ 633">
          <a:extLst>
            <a:ext uri="{FF2B5EF4-FFF2-40B4-BE49-F238E27FC236}">
              <a16:creationId xmlns:a16="http://schemas.microsoft.com/office/drawing/2014/main" id="{2C66A8E4-B33D-4920-85B6-0A7B5D048556}"/>
            </a:ext>
          </a:extLst>
        </xdr:cNvPr>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5" name="【保健センター・保健所】&#10;有形固定資産減価償却率最小値テキスト">
          <a:extLst>
            <a:ext uri="{FF2B5EF4-FFF2-40B4-BE49-F238E27FC236}">
              <a16:creationId xmlns:a16="http://schemas.microsoft.com/office/drawing/2014/main" id="{E6AFCFAA-A7CF-4055-85A9-BE8A756F8181}"/>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6" name="直線コネクタ 635">
          <a:extLst>
            <a:ext uri="{FF2B5EF4-FFF2-40B4-BE49-F238E27FC236}">
              <a16:creationId xmlns:a16="http://schemas.microsoft.com/office/drawing/2014/main" id="{C4984BDE-3674-415E-BC7C-7A1427A625AD}"/>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37" name="【保健センター・保健所】&#10;有形固定資産減価償却率最大値テキスト">
          <a:extLst>
            <a:ext uri="{FF2B5EF4-FFF2-40B4-BE49-F238E27FC236}">
              <a16:creationId xmlns:a16="http://schemas.microsoft.com/office/drawing/2014/main" id="{4D7B30B1-A8BC-49E2-AEBF-DA514BBE6281}"/>
            </a:ext>
          </a:extLst>
        </xdr:cNvPr>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38" name="直線コネクタ 637">
          <a:extLst>
            <a:ext uri="{FF2B5EF4-FFF2-40B4-BE49-F238E27FC236}">
              <a16:creationId xmlns:a16="http://schemas.microsoft.com/office/drawing/2014/main" id="{7D529A87-AD35-4920-81F3-DC4153A40A3F}"/>
            </a:ext>
          </a:extLst>
        </xdr:cNvPr>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102705</xdr:rowOff>
    </xdr:from>
    <xdr:ext cx="405111" cy="259045"/>
    <xdr:sp macro="" textlink="">
      <xdr:nvSpPr>
        <xdr:cNvPr id="639" name="【保健センター・保健所】&#10;有形固定資産減価償却率平均値テキスト">
          <a:extLst>
            <a:ext uri="{FF2B5EF4-FFF2-40B4-BE49-F238E27FC236}">
              <a16:creationId xmlns:a16="http://schemas.microsoft.com/office/drawing/2014/main" id="{5C67D365-BB7E-4385-8BED-6C3A5B21313E}"/>
            </a:ext>
          </a:extLst>
        </xdr:cNvPr>
        <xdr:cNvSpPr txBox="1"/>
      </xdr:nvSpPr>
      <xdr:spPr>
        <a:xfrm>
          <a:off x="16357600" y="10046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79828</xdr:rowOff>
    </xdr:from>
    <xdr:to>
      <xdr:col>85</xdr:col>
      <xdr:colOff>177800</xdr:colOff>
      <xdr:row>60</xdr:row>
      <xdr:rowOff>9978</xdr:rowOff>
    </xdr:to>
    <xdr:sp macro="" textlink="">
      <xdr:nvSpPr>
        <xdr:cNvPr id="640" name="フローチャート: 判断 639">
          <a:extLst>
            <a:ext uri="{FF2B5EF4-FFF2-40B4-BE49-F238E27FC236}">
              <a16:creationId xmlns:a16="http://schemas.microsoft.com/office/drawing/2014/main" id="{5C01DA4F-C43D-48FA-A224-C672B2F6B973}"/>
            </a:ext>
          </a:extLst>
        </xdr:cNvPr>
        <xdr:cNvSpPr/>
      </xdr:nvSpPr>
      <xdr:spPr>
        <a:xfrm>
          <a:off x="16268700" y="101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641" name="フローチャート: 判断 640">
          <a:extLst>
            <a:ext uri="{FF2B5EF4-FFF2-40B4-BE49-F238E27FC236}">
              <a16:creationId xmlns:a16="http://schemas.microsoft.com/office/drawing/2014/main" id="{A8F049E9-3313-4157-B6E8-D84B20C9F714}"/>
            </a:ext>
          </a:extLst>
        </xdr:cNvPr>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37374</xdr:rowOff>
    </xdr:from>
    <xdr:to>
      <xdr:col>76</xdr:col>
      <xdr:colOff>165100</xdr:colOff>
      <xdr:row>59</xdr:row>
      <xdr:rowOff>138974</xdr:rowOff>
    </xdr:to>
    <xdr:sp macro="" textlink="">
      <xdr:nvSpPr>
        <xdr:cNvPr id="642" name="フローチャート: 判断 641">
          <a:extLst>
            <a:ext uri="{FF2B5EF4-FFF2-40B4-BE49-F238E27FC236}">
              <a16:creationId xmlns:a16="http://schemas.microsoft.com/office/drawing/2014/main" id="{A502136C-6A6C-4577-B4CF-55DFB257049F}"/>
            </a:ext>
          </a:extLst>
        </xdr:cNvPr>
        <xdr:cNvSpPr/>
      </xdr:nvSpPr>
      <xdr:spPr>
        <a:xfrm>
          <a:off x="14541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643" name="フローチャート: 判断 642">
          <a:extLst>
            <a:ext uri="{FF2B5EF4-FFF2-40B4-BE49-F238E27FC236}">
              <a16:creationId xmlns:a16="http://schemas.microsoft.com/office/drawing/2014/main" id="{62A61CD9-EABA-49B2-85B3-7A9AC908B83A}"/>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644" name="フローチャート: 判断 643">
          <a:extLst>
            <a:ext uri="{FF2B5EF4-FFF2-40B4-BE49-F238E27FC236}">
              <a16:creationId xmlns:a16="http://schemas.microsoft.com/office/drawing/2014/main" id="{A00BD2DC-F2B9-48A0-A625-31DA0920DB65}"/>
            </a:ext>
          </a:extLst>
        </xdr:cNvPr>
        <xdr:cNvSpPr/>
      </xdr:nvSpPr>
      <xdr:spPr>
        <a:xfrm>
          <a:off x="12763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7F0A0312-C9DA-45A7-B5E3-695B03F3CFB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EC8F2DC0-A5CB-4874-BBCC-08E4CA8AB8A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3128C3B0-770C-4CEA-9983-C9BD103135C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606121B5-AC48-4C81-B008-EF8B78CFEFE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F7657135-4A64-4DD2-B0CC-610C9D2A313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25944</xdr:rowOff>
    </xdr:from>
    <xdr:to>
      <xdr:col>85</xdr:col>
      <xdr:colOff>177800</xdr:colOff>
      <xdr:row>61</xdr:row>
      <xdr:rowOff>127544</xdr:rowOff>
    </xdr:to>
    <xdr:sp macro="" textlink="">
      <xdr:nvSpPr>
        <xdr:cNvPr id="650" name="楕円 649">
          <a:extLst>
            <a:ext uri="{FF2B5EF4-FFF2-40B4-BE49-F238E27FC236}">
              <a16:creationId xmlns:a16="http://schemas.microsoft.com/office/drawing/2014/main" id="{22EF5F25-2321-48C4-85A1-4B0EC30FE5D0}"/>
            </a:ext>
          </a:extLst>
        </xdr:cNvPr>
        <xdr:cNvSpPr/>
      </xdr:nvSpPr>
      <xdr:spPr>
        <a:xfrm>
          <a:off x="162687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4371</xdr:rowOff>
    </xdr:from>
    <xdr:ext cx="405111" cy="259045"/>
    <xdr:sp macro="" textlink="">
      <xdr:nvSpPr>
        <xdr:cNvPr id="651" name="【保健センター・保健所】&#10;有形固定資産減価償却率該当値テキスト">
          <a:extLst>
            <a:ext uri="{FF2B5EF4-FFF2-40B4-BE49-F238E27FC236}">
              <a16:creationId xmlns:a16="http://schemas.microsoft.com/office/drawing/2014/main" id="{BF63A70E-EFA6-4D53-9515-45CAA4864AC9}"/>
            </a:ext>
          </a:extLst>
        </xdr:cNvPr>
        <xdr:cNvSpPr txBox="1"/>
      </xdr:nvSpPr>
      <xdr:spPr>
        <a:xfrm>
          <a:off x="16357600"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164737</xdr:rowOff>
    </xdr:from>
    <xdr:to>
      <xdr:col>81</xdr:col>
      <xdr:colOff>101600</xdr:colOff>
      <xdr:row>61</xdr:row>
      <xdr:rowOff>94887</xdr:rowOff>
    </xdr:to>
    <xdr:sp macro="" textlink="">
      <xdr:nvSpPr>
        <xdr:cNvPr id="652" name="楕円 651">
          <a:extLst>
            <a:ext uri="{FF2B5EF4-FFF2-40B4-BE49-F238E27FC236}">
              <a16:creationId xmlns:a16="http://schemas.microsoft.com/office/drawing/2014/main" id="{1737D0C4-8479-4803-B5EF-ED342E5A9196}"/>
            </a:ext>
          </a:extLst>
        </xdr:cNvPr>
        <xdr:cNvSpPr/>
      </xdr:nvSpPr>
      <xdr:spPr>
        <a:xfrm>
          <a:off x="15430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44087</xdr:rowOff>
    </xdr:from>
    <xdr:to>
      <xdr:col>85</xdr:col>
      <xdr:colOff>127000</xdr:colOff>
      <xdr:row>61</xdr:row>
      <xdr:rowOff>76744</xdr:rowOff>
    </xdr:to>
    <xdr:cxnSp macro="">
      <xdr:nvCxnSpPr>
        <xdr:cNvPr id="653" name="直線コネクタ 652">
          <a:extLst>
            <a:ext uri="{FF2B5EF4-FFF2-40B4-BE49-F238E27FC236}">
              <a16:creationId xmlns:a16="http://schemas.microsoft.com/office/drawing/2014/main" id="{37CFB51C-4C9F-4B4A-82E3-A28ECD9ABE58}"/>
            </a:ext>
          </a:extLst>
        </xdr:cNvPr>
        <xdr:cNvCxnSpPr/>
      </xdr:nvCxnSpPr>
      <xdr:spPr>
        <a:xfrm>
          <a:off x="15481300" y="1050253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145143</xdr:rowOff>
    </xdr:from>
    <xdr:to>
      <xdr:col>76</xdr:col>
      <xdr:colOff>165100</xdr:colOff>
      <xdr:row>61</xdr:row>
      <xdr:rowOff>75293</xdr:rowOff>
    </xdr:to>
    <xdr:sp macro="" textlink="">
      <xdr:nvSpPr>
        <xdr:cNvPr id="654" name="楕円 653">
          <a:extLst>
            <a:ext uri="{FF2B5EF4-FFF2-40B4-BE49-F238E27FC236}">
              <a16:creationId xmlns:a16="http://schemas.microsoft.com/office/drawing/2014/main" id="{6E3A19AF-9AA7-4982-BB12-9F726037BB6A}"/>
            </a:ext>
          </a:extLst>
        </xdr:cNvPr>
        <xdr:cNvSpPr/>
      </xdr:nvSpPr>
      <xdr:spPr>
        <a:xfrm>
          <a:off x="14541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24493</xdr:rowOff>
    </xdr:from>
    <xdr:to>
      <xdr:col>81</xdr:col>
      <xdr:colOff>50800</xdr:colOff>
      <xdr:row>61</xdr:row>
      <xdr:rowOff>44087</xdr:rowOff>
    </xdr:to>
    <xdr:cxnSp macro="">
      <xdr:nvCxnSpPr>
        <xdr:cNvPr id="655" name="直線コネクタ 654">
          <a:extLst>
            <a:ext uri="{FF2B5EF4-FFF2-40B4-BE49-F238E27FC236}">
              <a16:creationId xmlns:a16="http://schemas.microsoft.com/office/drawing/2014/main" id="{E4B4CD5B-985D-4502-9E02-BF50E313DCC5}"/>
            </a:ext>
          </a:extLst>
        </xdr:cNvPr>
        <xdr:cNvCxnSpPr/>
      </xdr:nvCxnSpPr>
      <xdr:spPr>
        <a:xfrm>
          <a:off x="14592300" y="104829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112485</xdr:rowOff>
    </xdr:from>
    <xdr:to>
      <xdr:col>72</xdr:col>
      <xdr:colOff>38100</xdr:colOff>
      <xdr:row>61</xdr:row>
      <xdr:rowOff>42635</xdr:rowOff>
    </xdr:to>
    <xdr:sp macro="" textlink="">
      <xdr:nvSpPr>
        <xdr:cNvPr id="656" name="楕円 655">
          <a:extLst>
            <a:ext uri="{FF2B5EF4-FFF2-40B4-BE49-F238E27FC236}">
              <a16:creationId xmlns:a16="http://schemas.microsoft.com/office/drawing/2014/main" id="{24D82BE7-B761-44E1-95C5-12E74B63D429}"/>
            </a:ext>
          </a:extLst>
        </xdr:cNvPr>
        <xdr:cNvSpPr/>
      </xdr:nvSpPr>
      <xdr:spPr>
        <a:xfrm>
          <a:off x="13652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163285</xdr:rowOff>
    </xdr:from>
    <xdr:to>
      <xdr:col>76</xdr:col>
      <xdr:colOff>114300</xdr:colOff>
      <xdr:row>61</xdr:row>
      <xdr:rowOff>24493</xdr:rowOff>
    </xdr:to>
    <xdr:cxnSp macro="">
      <xdr:nvCxnSpPr>
        <xdr:cNvPr id="657" name="直線コネクタ 656">
          <a:extLst>
            <a:ext uri="{FF2B5EF4-FFF2-40B4-BE49-F238E27FC236}">
              <a16:creationId xmlns:a16="http://schemas.microsoft.com/office/drawing/2014/main" id="{8C87A6E2-C866-46A7-8575-83678D160E83}"/>
            </a:ext>
          </a:extLst>
        </xdr:cNvPr>
        <xdr:cNvCxnSpPr/>
      </xdr:nvCxnSpPr>
      <xdr:spPr>
        <a:xfrm>
          <a:off x="13703300" y="10450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79828</xdr:rowOff>
    </xdr:from>
    <xdr:to>
      <xdr:col>67</xdr:col>
      <xdr:colOff>101600</xdr:colOff>
      <xdr:row>61</xdr:row>
      <xdr:rowOff>9978</xdr:rowOff>
    </xdr:to>
    <xdr:sp macro="" textlink="">
      <xdr:nvSpPr>
        <xdr:cNvPr id="658" name="楕円 657">
          <a:extLst>
            <a:ext uri="{FF2B5EF4-FFF2-40B4-BE49-F238E27FC236}">
              <a16:creationId xmlns:a16="http://schemas.microsoft.com/office/drawing/2014/main" id="{638F4F49-9C32-4AB7-9DC4-095BA43C6C6D}"/>
            </a:ext>
          </a:extLst>
        </xdr:cNvPr>
        <xdr:cNvSpPr/>
      </xdr:nvSpPr>
      <xdr:spPr>
        <a:xfrm>
          <a:off x="12763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130628</xdr:rowOff>
    </xdr:from>
    <xdr:to>
      <xdr:col>71</xdr:col>
      <xdr:colOff>177800</xdr:colOff>
      <xdr:row>60</xdr:row>
      <xdr:rowOff>163285</xdr:rowOff>
    </xdr:to>
    <xdr:cxnSp macro="">
      <xdr:nvCxnSpPr>
        <xdr:cNvPr id="659" name="直線コネクタ 658">
          <a:extLst>
            <a:ext uri="{FF2B5EF4-FFF2-40B4-BE49-F238E27FC236}">
              <a16:creationId xmlns:a16="http://schemas.microsoft.com/office/drawing/2014/main" id="{3E53B1D9-B22F-44FD-B2BE-A177B98E379E}"/>
            </a:ext>
          </a:extLst>
        </xdr:cNvPr>
        <xdr:cNvCxnSpPr/>
      </xdr:nvCxnSpPr>
      <xdr:spPr>
        <a:xfrm>
          <a:off x="12814300" y="1041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660" name="n_1aveValue【保健センター・保健所】&#10;有形固定資産減価償却率">
          <a:extLst>
            <a:ext uri="{FF2B5EF4-FFF2-40B4-BE49-F238E27FC236}">
              <a16:creationId xmlns:a16="http://schemas.microsoft.com/office/drawing/2014/main" id="{EE0EFF7C-912A-4236-8E20-7F2735D519C6}"/>
            </a:ext>
          </a:extLst>
        </xdr:cNvPr>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155501</xdr:rowOff>
    </xdr:from>
    <xdr:ext cx="405111" cy="259045"/>
    <xdr:sp macro="" textlink="">
      <xdr:nvSpPr>
        <xdr:cNvPr id="661" name="n_2aveValue【保健センター・保健所】&#10;有形固定資産減価償却率">
          <a:extLst>
            <a:ext uri="{FF2B5EF4-FFF2-40B4-BE49-F238E27FC236}">
              <a16:creationId xmlns:a16="http://schemas.microsoft.com/office/drawing/2014/main" id="{43E90655-1FD4-4A63-B385-89985A45C9BF}"/>
            </a:ext>
          </a:extLst>
        </xdr:cNvPr>
        <xdr:cNvSpPr txBox="1"/>
      </xdr:nvSpPr>
      <xdr:spPr>
        <a:xfrm>
          <a:off x="14389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662" name="n_3aveValue【保健センター・保健所】&#10;有形固定資産減価償却率">
          <a:extLst>
            <a:ext uri="{FF2B5EF4-FFF2-40B4-BE49-F238E27FC236}">
              <a16:creationId xmlns:a16="http://schemas.microsoft.com/office/drawing/2014/main" id="{AE5A6062-98A9-4BC6-BE32-B8B3BD84BD98}"/>
            </a:ext>
          </a:extLst>
        </xdr:cNvPr>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162033</xdr:rowOff>
    </xdr:from>
    <xdr:ext cx="405111" cy="259045"/>
    <xdr:sp macro="" textlink="">
      <xdr:nvSpPr>
        <xdr:cNvPr id="663" name="n_4aveValue【保健センター・保健所】&#10;有形固定資産減価償却率">
          <a:extLst>
            <a:ext uri="{FF2B5EF4-FFF2-40B4-BE49-F238E27FC236}">
              <a16:creationId xmlns:a16="http://schemas.microsoft.com/office/drawing/2014/main" id="{46BF762D-FA7C-4989-B379-A6E015FBDBDE}"/>
            </a:ext>
          </a:extLst>
        </xdr:cNvPr>
        <xdr:cNvSpPr txBox="1"/>
      </xdr:nvSpPr>
      <xdr:spPr>
        <a:xfrm>
          <a:off x="126117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86014</xdr:rowOff>
    </xdr:from>
    <xdr:ext cx="405111" cy="259045"/>
    <xdr:sp macro="" textlink="">
      <xdr:nvSpPr>
        <xdr:cNvPr id="664" name="n_1mainValue【保健センター・保健所】&#10;有形固定資産減価償却率">
          <a:extLst>
            <a:ext uri="{FF2B5EF4-FFF2-40B4-BE49-F238E27FC236}">
              <a16:creationId xmlns:a16="http://schemas.microsoft.com/office/drawing/2014/main" id="{35CDDA5F-0FBC-4B47-AADB-3493815425F1}"/>
            </a:ext>
          </a:extLst>
        </xdr:cNvPr>
        <xdr:cNvSpPr txBox="1"/>
      </xdr:nvSpPr>
      <xdr:spPr>
        <a:xfrm>
          <a:off x="152660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66420</xdr:rowOff>
    </xdr:from>
    <xdr:ext cx="405111" cy="259045"/>
    <xdr:sp macro="" textlink="">
      <xdr:nvSpPr>
        <xdr:cNvPr id="665" name="n_2mainValue【保健センター・保健所】&#10;有形固定資産減価償却率">
          <a:extLst>
            <a:ext uri="{FF2B5EF4-FFF2-40B4-BE49-F238E27FC236}">
              <a16:creationId xmlns:a16="http://schemas.microsoft.com/office/drawing/2014/main" id="{42139AC2-B1E4-4F2C-8D01-9A5536F9647C}"/>
            </a:ext>
          </a:extLst>
        </xdr:cNvPr>
        <xdr:cNvSpPr txBox="1"/>
      </xdr:nvSpPr>
      <xdr:spPr>
        <a:xfrm>
          <a:off x="14389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33762</xdr:rowOff>
    </xdr:from>
    <xdr:ext cx="405111" cy="259045"/>
    <xdr:sp macro="" textlink="">
      <xdr:nvSpPr>
        <xdr:cNvPr id="666" name="n_3mainValue【保健センター・保健所】&#10;有形固定資産減価償却率">
          <a:extLst>
            <a:ext uri="{FF2B5EF4-FFF2-40B4-BE49-F238E27FC236}">
              <a16:creationId xmlns:a16="http://schemas.microsoft.com/office/drawing/2014/main" id="{01376DF5-C3B9-4C0D-8E88-6912E4A99E34}"/>
            </a:ext>
          </a:extLst>
        </xdr:cNvPr>
        <xdr:cNvSpPr txBox="1"/>
      </xdr:nvSpPr>
      <xdr:spPr>
        <a:xfrm>
          <a:off x="13500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1105</xdr:rowOff>
    </xdr:from>
    <xdr:ext cx="405111" cy="259045"/>
    <xdr:sp macro="" textlink="">
      <xdr:nvSpPr>
        <xdr:cNvPr id="667" name="n_4mainValue【保健センター・保健所】&#10;有形固定資産減価償却率">
          <a:extLst>
            <a:ext uri="{FF2B5EF4-FFF2-40B4-BE49-F238E27FC236}">
              <a16:creationId xmlns:a16="http://schemas.microsoft.com/office/drawing/2014/main" id="{1C848A1B-BC2E-4F50-9D55-8078BC501D53}"/>
            </a:ext>
          </a:extLst>
        </xdr:cNvPr>
        <xdr:cNvSpPr txBox="1"/>
      </xdr:nvSpPr>
      <xdr:spPr>
        <a:xfrm>
          <a:off x="12611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a:extLst>
            <a:ext uri="{FF2B5EF4-FFF2-40B4-BE49-F238E27FC236}">
              <a16:creationId xmlns:a16="http://schemas.microsoft.com/office/drawing/2014/main" id="{76415BE5-FED0-4335-AA27-E95E654B875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a:extLst>
            <a:ext uri="{FF2B5EF4-FFF2-40B4-BE49-F238E27FC236}">
              <a16:creationId xmlns:a16="http://schemas.microsoft.com/office/drawing/2014/main" id="{76E6394D-A7B2-45C3-B47B-E6EBEE17718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a:extLst>
            <a:ext uri="{FF2B5EF4-FFF2-40B4-BE49-F238E27FC236}">
              <a16:creationId xmlns:a16="http://schemas.microsoft.com/office/drawing/2014/main" id="{3AE10222-7F98-4E27-9E78-40F5E83CF2D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a:extLst>
            <a:ext uri="{FF2B5EF4-FFF2-40B4-BE49-F238E27FC236}">
              <a16:creationId xmlns:a16="http://schemas.microsoft.com/office/drawing/2014/main" id="{7DDE0FE0-44F9-432E-9CA6-C891F55DF53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a:extLst>
            <a:ext uri="{FF2B5EF4-FFF2-40B4-BE49-F238E27FC236}">
              <a16:creationId xmlns:a16="http://schemas.microsoft.com/office/drawing/2014/main" id="{1E00DA41-ECE7-4C75-9C54-D3DE195A78A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a:extLst>
            <a:ext uri="{FF2B5EF4-FFF2-40B4-BE49-F238E27FC236}">
              <a16:creationId xmlns:a16="http://schemas.microsoft.com/office/drawing/2014/main" id="{E5B652C4-DC2D-428C-A1E6-688E2BC7B57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a:extLst>
            <a:ext uri="{FF2B5EF4-FFF2-40B4-BE49-F238E27FC236}">
              <a16:creationId xmlns:a16="http://schemas.microsoft.com/office/drawing/2014/main" id="{611C4675-C7EB-488B-B5E7-9E96046071A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a:extLst>
            <a:ext uri="{FF2B5EF4-FFF2-40B4-BE49-F238E27FC236}">
              <a16:creationId xmlns:a16="http://schemas.microsoft.com/office/drawing/2014/main" id="{6AE46492-2C64-414E-A511-7236E6CAD94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a:extLst>
            <a:ext uri="{FF2B5EF4-FFF2-40B4-BE49-F238E27FC236}">
              <a16:creationId xmlns:a16="http://schemas.microsoft.com/office/drawing/2014/main" id="{6E61CA11-1F53-4533-A06C-7F10E0DAD37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a:extLst>
            <a:ext uri="{FF2B5EF4-FFF2-40B4-BE49-F238E27FC236}">
              <a16:creationId xmlns:a16="http://schemas.microsoft.com/office/drawing/2014/main" id="{D979E50C-5E6B-4EBE-9DDE-0990E295A95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8" name="直線コネクタ 677">
          <a:extLst>
            <a:ext uri="{FF2B5EF4-FFF2-40B4-BE49-F238E27FC236}">
              <a16:creationId xmlns:a16="http://schemas.microsoft.com/office/drawing/2014/main" id="{3067C3B0-692D-455D-BE09-C5D4EF54A741}"/>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9" name="テキスト ボックス 678">
          <a:extLst>
            <a:ext uri="{FF2B5EF4-FFF2-40B4-BE49-F238E27FC236}">
              <a16:creationId xmlns:a16="http://schemas.microsoft.com/office/drawing/2014/main" id="{C6D374CE-D6BC-4512-BC57-B2D24F9BA504}"/>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0" name="直線コネクタ 679">
          <a:extLst>
            <a:ext uri="{FF2B5EF4-FFF2-40B4-BE49-F238E27FC236}">
              <a16:creationId xmlns:a16="http://schemas.microsoft.com/office/drawing/2014/main" id="{841FC755-9081-4958-9477-F51A05C90FCC}"/>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1" name="テキスト ボックス 680">
          <a:extLst>
            <a:ext uri="{FF2B5EF4-FFF2-40B4-BE49-F238E27FC236}">
              <a16:creationId xmlns:a16="http://schemas.microsoft.com/office/drawing/2014/main" id="{50399D02-3945-4A5B-BBD5-E4C343C69BEA}"/>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2" name="直線コネクタ 681">
          <a:extLst>
            <a:ext uri="{FF2B5EF4-FFF2-40B4-BE49-F238E27FC236}">
              <a16:creationId xmlns:a16="http://schemas.microsoft.com/office/drawing/2014/main" id="{32EBAD69-B457-4E0E-96F1-3EBF5817258B}"/>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3" name="テキスト ボックス 682">
          <a:extLst>
            <a:ext uri="{FF2B5EF4-FFF2-40B4-BE49-F238E27FC236}">
              <a16:creationId xmlns:a16="http://schemas.microsoft.com/office/drawing/2014/main" id="{51DF1240-B977-4034-B697-4D08DA0AC886}"/>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4" name="直線コネクタ 683">
          <a:extLst>
            <a:ext uri="{FF2B5EF4-FFF2-40B4-BE49-F238E27FC236}">
              <a16:creationId xmlns:a16="http://schemas.microsoft.com/office/drawing/2014/main" id="{42FBC088-BC93-47AF-A1A9-39E65FDC56B1}"/>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5" name="テキスト ボックス 684">
          <a:extLst>
            <a:ext uri="{FF2B5EF4-FFF2-40B4-BE49-F238E27FC236}">
              <a16:creationId xmlns:a16="http://schemas.microsoft.com/office/drawing/2014/main" id="{D11A1CEE-E12E-4971-A162-9C15AD019AFF}"/>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a16="http://schemas.microsoft.com/office/drawing/2014/main" id="{804C3DB6-8567-48DC-B8C0-A529BB12476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a:extLst>
            <a:ext uri="{FF2B5EF4-FFF2-40B4-BE49-F238E27FC236}">
              <a16:creationId xmlns:a16="http://schemas.microsoft.com/office/drawing/2014/main" id="{E652B49D-4DC8-419B-959E-97F9516FDD5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a:extLst>
            <a:ext uri="{FF2B5EF4-FFF2-40B4-BE49-F238E27FC236}">
              <a16:creationId xmlns:a16="http://schemas.microsoft.com/office/drawing/2014/main" id="{C8E75597-9CD2-47CC-8F7B-E30FDBA2B01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98298</xdr:rowOff>
    </xdr:from>
    <xdr:to>
      <xdr:col>116</xdr:col>
      <xdr:colOff>62864</xdr:colOff>
      <xdr:row>63</xdr:row>
      <xdr:rowOff>68580</xdr:rowOff>
    </xdr:to>
    <xdr:cxnSp macro="">
      <xdr:nvCxnSpPr>
        <xdr:cNvPr id="689" name="直線コネクタ 688">
          <a:extLst>
            <a:ext uri="{FF2B5EF4-FFF2-40B4-BE49-F238E27FC236}">
              <a16:creationId xmlns:a16="http://schemas.microsoft.com/office/drawing/2014/main" id="{E71DDC34-74FE-477E-8B86-8A0D78D8B2A0}"/>
            </a:ext>
          </a:extLst>
        </xdr:cNvPr>
        <xdr:cNvCxnSpPr/>
      </xdr:nvCxnSpPr>
      <xdr:spPr>
        <a:xfrm flipV="1">
          <a:off x="22160864" y="969949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690" name="【保健センター・保健所】&#10;一人当たり面積最小値テキスト">
          <a:extLst>
            <a:ext uri="{FF2B5EF4-FFF2-40B4-BE49-F238E27FC236}">
              <a16:creationId xmlns:a16="http://schemas.microsoft.com/office/drawing/2014/main" id="{B4F22AEA-AF26-461F-927C-6027C45A47A8}"/>
            </a:ext>
          </a:extLst>
        </xdr:cNvPr>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691" name="直線コネクタ 690">
          <a:extLst>
            <a:ext uri="{FF2B5EF4-FFF2-40B4-BE49-F238E27FC236}">
              <a16:creationId xmlns:a16="http://schemas.microsoft.com/office/drawing/2014/main" id="{994A67E2-C3E4-440C-8712-EF8794659B0D}"/>
            </a:ext>
          </a:extLst>
        </xdr:cNvPr>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44975</xdr:rowOff>
    </xdr:from>
    <xdr:ext cx="469744" cy="259045"/>
    <xdr:sp macro="" textlink="">
      <xdr:nvSpPr>
        <xdr:cNvPr id="692" name="【保健センター・保健所】&#10;一人当たり面積最大値テキスト">
          <a:extLst>
            <a:ext uri="{FF2B5EF4-FFF2-40B4-BE49-F238E27FC236}">
              <a16:creationId xmlns:a16="http://schemas.microsoft.com/office/drawing/2014/main" id="{0B3F700B-DEC6-4571-A139-6F73E3A75C3F}"/>
            </a:ext>
          </a:extLst>
        </xdr:cNvPr>
        <xdr:cNvSpPr txBox="1"/>
      </xdr:nvSpPr>
      <xdr:spPr>
        <a:xfrm>
          <a:off x="22199600" y="947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98298</xdr:rowOff>
    </xdr:from>
    <xdr:to>
      <xdr:col>116</xdr:col>
      <xdr:colOff>152400</xdr:colOff>
      <xdr:row>56</xdr:row>
      <xdr:rowOff>98298</xdr:rowOff>
    </xdr:to>
    <xdr:cxnSp macro="">
      <xdr:nvCxnSpPr>
        <xdr:cNvPr id="693" name="直線コネクタ 692">
          <a:extLst>
            <a:ext uri="{FF2B5EF4-FFF2-40B4-BE49-F238E27FC236}">
              <a16:creationId xmlns:a16="http://schemas.microsoft.com/office/drawing/2014/main" id="{84B8639F-78AC-4E87-8118-09A2965C4D5D}"/>
            </a:ext>
          </a:extLst>
        </xdr:cNvPr>
        <xdr:cNvCxnSpPr/>
      </xdr:nvCxnSpPr>
      <xdr:spPr>
        <a:xfrm>
          <a:off x="22072600" y="969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40657</xdr:rowOff>
    </xdr:from>
    <xdr:ext cx="469744" cy="259045"/>
    <xdr:sp macro="" textlink="">
      <xdr:nvSpPr>
        <xdr:cNvPr id="694" name="【保健センター・保健所】&#10;一人当たり面積平均値テキスト">
          <a:extLst>
            <a:ext uri="{FF2B5EF4-FFF2-40B4-BE49-F238E27FC236}">
              <a16:creationId xmlns:a16="http://schemas.microsoft.com/office/drawing/2014/main" id="{9A19CBE2-BD65-4236-B7A0-CCFD3DD99244}"/>
            </a:ext>
          </a:extLst>
        </xdr:cNvPr>
        <xdr:cNvSpPr txBox="1"/>
      </xdr:nvSpPr>
      <xdr:spPr>
        <a:xfrm>
          <a:off x="22199600" y="1032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17780</xdr:rowOff>
    </xdr:from>
    <xdr:to>
      <xdr:col>116</xdr:col>
      <xdr:colOff>114300</xdr:colOff>
      <xdr:row>61</xdr:row>
      <xdr:rowOff>119380</xdr:rowOff>
    </xdr:to>
    <xdr:sp macro="" textlink="">
      <xdr:nvSpPr>
        <xdr:cNvPr id="695" name="フローチャート: 判断 694">
          <a:extLst>
            <a:ext uri="{FF2B5EF4-FFF2-40B4-BE49-F238E27FC236}">
              <a16:creationId xmlns:a16="http://schemas.microsoft.com/office/drawing/2014/main" id="{8DA12A96-CA95-4EC2-AA0C-1290177C8EE8}"/>
            </a:ext>
          </a:extLst>
        </xdr:cNvPr>
        <xdr:cNvSpPr/>
      </xdr:nvSpPr>
      <xdr:spPr>
        <a:xfrm>
          <a:off x="22110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17780</xdr:rowOff>
    </xdr:from>
    <xdr:to>
      <xdr:col>112</xdr:col>
      <xdr:colOff>38100</xdr:colOff>
      <xdr:row>61</xdr:row>
      <xdr:rowOff>119380</xdr:rowOff>
    </xdr:to>
    <xdr:sp macro="" textlink="">
      <xdr:nvSpPr>
        <xdr:cNvPr id="696" name="フローチャート: 判断 695">
          <a:extLst>
            <a:ext uri="{FF2B5EF4-FFF2-40B4-BE49-F238E27FC236}">
              <a16:creationId xmlns:a16="http://schemas.microsoft.com/office/drawing/2014/main" id="{C1548562-DD69-4B7C-B2F3-E1F458EB4E36}"/>
            </a:ext>
          </a:extLst>
        </xdr:cNvPr>
        <xdr:cNvSpPr/>
      </xdr:nvSpPr>
      <xdr:spPr>
        <a:xfrm>
          <a:off x="21272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13208</xdr:rowOff>
    </xdr:from>
    <xdr:to>
      <xdr:col>107</xdr:col>
      <xdr:colOff>101600</xdr:colOff>
      <xdr:row>61</xdr:row>
      <xdr:rowOff>114808</xdr:rowOff>
    </xdr:to>
    <xdr:sp macro="" textlink="">
      <xdr:nvSpPr>
        <xdr:cNvPr id="697" name="フローチャート: 判断 696">
          <a:extLst>
            <a:ext uri="{FF2B5EF4-FFF2-40B4-BE49-F238E27FC236}">
              <a16:creationId xmlns:a16="http://schemas.microsoft.com/office/drawing/2014/main" id="{F16F8CD1-3B85-49C6-BA92-21EECD43071B}"/>
            </a:ext>
          </a:extLst>
        </xdr:cNvPr>
        <xdr:cNvSpPr/>
      </xdr:nvSpPr>
      <xdr:spPr>
        <a:xfrm>
          <a:off x="20383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61214</xdr:rowOff>
    </xdr:from>
    <xdr:to>
      <xdr:col>102</xdr:col>
      <xdr:colOff>165100</xdr:colOff>
      <xdr:row>61</xdr:row>
      <xdr:rowOff>162814</xdr:rowOff>
    </xdr:to>
    <xdr:sp macro="" textlink="">
      <xdr:nvSpPr>
        <xdr:cNvPr id="698" name="フローチャート: 判断 697">
          <a:extLst>
            <a:ext uri="{FF2B5EF4-FFF2-40B4-BE49-F238E27FC236}">
              <a16:creationId xmlns:a16="http://schemas.microsoft.com/office/drawing/2014/main" id="{DE47CAF3-7063-473D-9CFE-FCBC9D6064E0}"/>
            </a:ext>
          </a:extLst>
        </xdr:cNvPr>
        <xdr:cNvSpPr/>
      </xdr:nvSpPr>
      <xdr:spPr>
        <a:xfrm>
          <a:off x="19494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31496</xdr:rowOff>
    </xdr:from>
    <xdr:to>
      <xdr:col>98</xdr:col>
      <xdr:colOff>38100</xdr:colOff>
      <xdr:row>61</xdr:row>
      <xdr:rowOff>133096</xdr:rowOff>
    </xdr:to>
    <xdr:sp macro="" textlink="">
      <xdr:nvSpPr>
        <xdr:cNvPr id="699" name="フローチャート: 判断 698">
          <a:extLst>
            <a:ext uri="{FF2B5EF4-FFF2-40B4-BE49-F238E27FC236}">
              <a16:creationId xmlns:a16="http://schemas.microsoft.com/office/drawing/2014/main" id="{A5D799A6-8EA4-4FC6-9CFB-CB1E3C5ADDA2}"/>
            </a:ext>
          </a:extLst>
        </xdr:cNvPr>
        <xdr:cNvSpPr/>
      </xdr:nvSpPr>
      <xdr:spPr>
        <a:xfrm>
          <a:off x="18605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F999588-AF07-4EC8-9019-4C438C8AE68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C37F5B5E-36BC-4C68-AC7F-6F4D1EAEB30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F1FCAD8A-B514-4820-9B06-7197015D158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79562943-9A8C-4414-8D2C-D1C86B214AC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498CD1B7-4237-4F82-9DB5-3DA2FC8B15E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116078</xdr:rowOff>
    </xdr:from>
    <xdr:to>
      <xdr:col>116</xdr:col>
      <xdr:colOff>114300</xdr:colOff>
      <xdr:row>63</xdr:row>
      <xdr:rowOff>46228</xdr:rowOff>
    </xdr:to>
    <xdr:sp macro="" textlink="">
      <xdr:nvSpPr>
        <xdr:cNvPr id="705" name="楕円 704">
          <a:extLst>
            <a:ext uri="{FF2B5EF4-FFF2-40B4-BE49-F238E27FC236}">
              <a16:creationId xmlns:a16="http://schemas.microsoft.com/office/drawing/2014/main" id="{F3D473F1-1DDC-4D8C-98A9-72B33E7C57DF}"/>
            </a:ext>
          </a:extLst>
        </xdr:cNvPr>
        <xdr:cNvSpPr/>
      </xdr:nvSpPr>
      <xdr:spPr>
        <a:xfrm>
          <a:off x="22110700" y="107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31005</xdr:rowOff>
    </xdr:from>
    <xdr:ext cx="469744" cy="259045"/>
    <xdr:sp macro="" textlink="">
      <xdr:nvSpPr>
        <xdr:cNvPr id="706" name="【保健センター・保健所】&#10;一人当たり面積該当値テキスト">
          <a:extLst>
            <a:ext uri="{FF2B5EF4-FFF2-40B4-BE49-F238E27FC236}">
              <a16:creationId xmlns:a16="http://schemas.microsoft.com/office/drawing/2014/main" id="{7B2A7ED9-EACA-4B69-BC26-94FBA53C9AB4}"/>
            </a:ext>
          </a:extLst>
        </xdr:cNvPr>
        <xdr:cNvSpPr txBox="1"/>
      </xdr:nvSpPr>
      <xdr:spPr>
        <a:xfrm>
          <a:off x="22199600" y="1066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120650</xdr:rowOff>
    </xdr:from>
    <xdr:to>
      <xdr:col>112</xdr:col>
      <xdr:colOff>38100</xdr:colOff>
      <xdr:row>63</xdr:row>
      <xdr:rowOff>50800</xdr:rowOff>
    </xdr:to>
    <xdr:sp macro="" textlink="">
      <xdr:nvSpPr>
        <xdr:cNvPr id="707" name="楕円 706">
          <a:extLst>
            <a:ext uri="{FF2B5EF4-FFF2-40B4-BE49-F238E27FC236}">
              <a16:creationId xmlns:a16="http://schemas.microsoft.com/office/drawing/2014/main" id="{D243E4E9-B42D-4651-B40A-0B8598D8407A}"/>
            </a:ext>
          </a:extLst>
        </xdr:cNvPr>
        <xdr:cNvSpPr/>
      </xdr:nvSpPr>
      <xdr:spPr>
        <a:xfrm>
          <a:off x="21272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166878</xdr:rowOff>
    </xdr:from>
    <xdr:to>
      <xdr:col>116</xdr:col>
      <xdr:colOff>63500</xdr:colOff>
      <xdr:row>63</xdr:row>
      <xdr:rowOff>0</xdr:rowOff>
    </xdr:to>
    <xdr:cxnSp macro="">
      <xdr:nvCxnSpPr>
        <xdr:cNvPr id="708" name="直線コネクタ 707">
          <a:extLst>
            <a:ext uri="{FF2B5EF4-FFF2-40B4-BE49-F238E27FC236}">
              <a16:creationId xmlns:a16="http://schemas.microsoft.com/office/drawing/2014/main" id="{4A7A2519-EDAF-41AE-864B-BC948429A738}"/>
            </a:ext>
          </a:extLst>
        </xdr:cNvPr>
        <xdr:cNvCxnSpPr/>
      </xdr:nvCxnSpPr>
      <xdr:spPr>
        <a:xfrm flipV="1">
          <a:off x="21323300" y="1079677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125222</xdr:rowOff>
    </xdr:from>
    <xdr:to>
      <xdr:col>107</xdr:col>
      <xdr:colOff>101600</xdr:colOff>
      <xdr:row>63</xdr:row>
      <xdr:rowOff>55372</xdr:rowOff>
    </xdr:to>
    <xdr:sp macro="" textlink="">
      <xdr:nvSpPr>
        <xdr:cNvPr id="709" name="楕円 708">
          <a:extLst>
            <a:ext uri="{FF2B5EF4-FFF2-40B4-BE49-F238E27FC236}">
              <a16:creationId xmlns:a16="http://schemas.microsoft.com/office/drawing/2014/main" id="{0B61F594-9E35-4629-92BB-93E7A87B3D8A}"/>
            </a:ext>
          </a:extLst>
        </xdr:cNvPr>
        <xdr:cNvSpPr/>
      </xdr:nvSpPr>
      <xdr:spPr>
        <a:xfrm>
          <a:off x="203835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0</xdr:rowOff>
    </xdr:from>
    <xdr:to>
      <xdr:col>111</xdr:col>
      <xdr:colOff>177800</xdr:colOff>
      <xdr:row>63</xdr:row>
      <xdr:rowOff>4572</xdr:rowOff>
    </xdr:to>
    <xdr:cxnSp macro="">
      <xdr:nvCxnSpPr>
        <xdr:cNvPr id="710" name="直線コネクタ 709">
          <a:extLst>
            <a:ext uri="{FF2B5EF4-FFF2-40B4-BE49-F238E27FC236}">
              <a16:creationId xmlns:a16="http://schemas.microsoft.com/office/drawing/2014/main" id="{EFE229A4-C34E-4B1B-9F3C-F4DDAE4B7DF7}"/>
            </a:ext>
          </a:extLst>
        </xdr:cNvPr>
        <xdr:cNvCxnSpPr/>
      </xdr:nvCxnSpPr>
      <xdr:spPr>
        <a:xfrm flipV="1">
          <a:off x="20434300" y="1080135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129794</xdr:rowOff>
    </xdr:from>
    <xdr:to>
      <xdr:col>102</xdr:col>
      <xdr:colOff>165100</xdr:colOff>
      <xdr:row>63</xdr:row>
      <xdr:rowOff>59944</xdr:rowOff>
    </xdr:to>
    <xdr:sp macro="" textlink="">
      <xdr:nvSpPr>
        <xdr:cNvPr id="711" name="楕円 710">
          <a:extLst>
            <a:ext uri="{FF2B5EF4-FFF2-40B4-BE49-F238E27FC236}">
              <a16:creationId xmlns:a16="http://schemas.microsoft.com/office/drawing/2014/main" id="{348B5C38-546A-448A-89F1-393BE50F6EA0}"/>
            </a:ext>
          </a:extLst>
        </xdr:cNvPr>
        <xdr:cNvSpPr/>
      </xdr:nvSpPr>
      <xdr:spPr>
        <a:xfrm>
          <a:off x="19494500" y="1075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4572</xdr:rowOff>
    </xdr:from>
    <xdr:to>
      <xdr:col>107</xdr:col>
      <xdr:colOff>50800</xdr:colOff>
      <xdr:row>63</xdr:row>
      <xdr:rowOff>9144</xdr:rowOff>
    </xdr:to>
    <xdr:cxnSp macro="">
      <xdr:nvCxnSpPr>
        <xdr:cNvPr id="712" name="直線コネクタ 711">
          <a:extLst>
            <a:ext uri="{FF2B5EF4-FFF2-40B4-BE49-F238E27FC236}">
              <a16:creationId xmlns:a16="http://schemas.microsoft.com/office/drawing/2014/main" id="{281EFFD6-CCA3-40A6-A061-73A41BB38F3A}"/>
            </a:ext>
          </a:extLst>
        </xdr:cNvPr>
        <xdr:cNvCxnSpPr/>
      </xdr:nvCxnSpPr>
      <xdr:spPr>
        <a:xfrm flipV="1">
          <a:off x="19545300" y="1080592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134366</xdr:rowOff>
    </xdr:from>
    <xdr:to>
      <xdr:col>98</xdr:col>
      <xdr:colOff>38100</xdr:colOff>
      <xdr:row>63</xdr:row>
      <xdr:rowOff>64516</xdr:rowOff>
    </xdr:to>
    <xdr:sp macro="" textlink="">
      <xdr:nvSpPr>
        <xdr:cNvPr id="713" name="楕円 712">
          <a:extLst>
            <a:ext uri="{FF2B5EF4-FFF2-40B4-BE49-F238E27FC236}">
              <a16:creationId xmlns:a16="http://schemas.microsoft.com/office/drawing/2014/main" id="{BB64E23A-D8AD-48D1-AC43-30DAD2DBFBAC}"/>
            </a:ext>
          </a:extLst>
        </xdr:cNvPr>
        <xdr:cNvSpPr/>
      </xdr:nvSpPr>
      <xdr:spPr>
        <a:xfrm>
          <a:off x="18605500" y="1076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9144</xdr:rowOff>
    </xdr:from>
    <xdr:to>
      <xdr:col>102</xdr:col>
      <xdr:colOff>114300</xdr:colOff>
      <xdr:row>63</xdr:row>
      <xdr:rowOff>13716</xdr:rowOff>
    </xdr:to>
    <xdr:cxnSp macro="">
      <xdr:nvCxnSpPr>
        <xdr:cNvPr id="714" name="直線コネクタ 713">
          <a:extLst>
            <a:ext uri="{FF2B5EF4-FFF2-40B4-BE49-F238E27FC236}">
              <a16:creationId xmlns:a16="http://schemas.microsoft.com/office/drawing/2014/main" id="{CF78E17A-52BA-4853-9F32-BEB33662E79D}"/>
            </a:ext>
          </a:extLst>
        </xdr:cNvPr>
        <xdr:cNvCxnSpPr/>
      </xdr:nvCxnSpPr>
      <xdr:spPr>
        <a:xfrm flipV="1">
          <a:off x="18656300" y="1081049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135907</xdr:rowOff>
    </xdr:from>
    <xdr:ext cx="469744" cy="259045"/>
    <xdr:sp macro="" textlink="">
      <xdr:nvSpPr>
        <xdr:cNvPr id="715" name="n_1aveValue【保健センター・保健所】&#10;一人当たり面積">
          <a:extLst>
            <a:ext uri="{FF2B5EF4-FFF2-40B4-BE49-F238E27FC236}">
              <a16:creationId xmlns:a16="http://schemas.microsoft.com/office/drawing/2014/main" id="{260F76CE-F093-4B0E-B995-1287BBE7A11A}"/>
            </a:ext>
          </a:extLst>
        </xdr:cNvPr>
        <xdr:cNvSpPr txBox="1"/>
      </xdr:nvSpPr>
      <xdr:spPr>
        <a:xfrm>
          <a:off x="21075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131335</xdr:rowOff>
    </xdr:from>
    <xdr:ext cx="469744" cy="259045"/>
    <xdr:sp macro="" textlink="">
      <xdr:nvSpPr>
        <xdr:cNvPr id="716" name="n_2aveValue【保健センター・保健所】&#10;一人当たり面積">
          <a:extLst>
            <a:ext uri="{FF2B5EF4-FFF2-40B4-BE49-F238E27FC236}">
              <a16:creationId xmlns:a16="http://schemas.microsoft.com/office/drawing/2014/main" id="{8FC729F8-D5D8-49EF-88A6-2189140DDA3D}"/>
            </a:ext>
          </a:extLst>
        </xdr:cNvPr>
        <xdr:cNvSpPr txBox="1"/>
      </xdr:nvSpPr>
      <xdr:spPr>
        <a:xfrm>
          <a:off x="20199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7891</xdr:rowOff>
    </xdr:from>
    <xdr:ext cx="469744" cy="259045"/>
    <xdr:sp macro="" textlink="">
      <xdr:nvSpPr>
        <xdr:cNvPr id="717" name="n_3aveValue【保健センター・保健所】&#10;一人当たり面積">
          <a:extLst>
            <a:ext uri="{FF2B5EF4-FFF2-40B4-BE49-F238E27FC236}">
              <a16:creationId xmlns:a16="http://schemas.microsoft.com/office/drawing/2014/main" id="{87B486FA-C006-42CE-AB6F-8E6E531C3C70}"/>
            </a:ext>
          </a:extLst>
        </xdr:cNvPr>
        <xdr:cNvSpPr txBox="1"/>
      </xdr:nvSpPr>
      <xdr:spPr>
        <a:xfrm>
          <a:off x="19310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149623</xdr:rowOff>
    </xdr:from>
    <xdr:ext cx="469744" cy="259045"/>
    <xdr:sp macro="" textlink="">
      <xdr:nvSpPr>
        <xdr:cNvPr id="718" name="n_4aveValue【保健センター・保健所】&#10;一人当たり面積">
          <a:extLst>
            <a:ext uri="{FF2B5EF4-FFF2-40B4-BE49-F238E27FC236}">
              <a16:creationId xmlns:a16="http://schemas.microsoft.com/office/drawing/2014/main" id="{E15B61E6-8E1C-402A-BBCE-E2EB9F6D8E95}"/>
            </a:ext>
          </a:extLst>
        </xdr:cNvPr>
        <xdr:cNvSpPr txBox="1"/>
      </xdr:nvSpPr>
      <xdr:spPr>
        <a:xfrm>
          <a:off x="18421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41927</xdr:rowOff>
    </xdr:from>
    <xdr:ext cx="469744" cy="259045"/>
    <xdr:sp macro="" textlink="">
      <xdr:nvSpPr>
        <xdr:cNvPr id="719" name="n_1mainValue【保健センター・保健所】&#10;一人当たり面積">
          <a:extLst>
            <a:ext uri="{FF2B5EF4-FFF2-40B4-BE49-F238E27FC236}">
              <a16:creationId xmlns:a16="http://schemas.microsoft.com/office/drawing/2014/main" id="{E92DEBF2-EE1A-4693-B240-61DF9CABAB14}"/>
            </a:ext>
          </a:extLst>
        </xdr:cNvPr>
        <xdr:cNvSpPr txBox="1"/>
      </xdr:nvSpPr>
      <xdr:spPr>
        <a:xfrm>
          <a:off x="210757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46499</xdr:rowOff>
    </xdr:from>
    <xdr:ext cx="469744" cy="259045"/>
    <xdr:sp macro="" textlink="">
      <xdr:nvSpPr>
        <xdr:cNvPr id="720" name="n_2mainValue【保健センター・保健所】&#10;一人当たり面積">
          <a:extLst>
            <a:ext uri="{FF2B5EF4-FFF2-40B4-BE49-F238E27FC236}">
              <a16:creationId xmlns:a16="http://schemas.microsoft.com/office/drawing/2014/main" id="{5B8448F5-4457-47C9-A661-A69FC1343741}"/>
            </a:ext>
          </a:extLst>
        </xdr:cNvPr>
        <xdr:cNvSpPr txBox="1"/>
      </xdr:nvSpPr>
      <xdr:spPr>
        <a:xfrm>
          <a:off x="20199427" y="1084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51071</xdr:rowOff>
    </xdr:from>
    <xdr:ext cx="469744" cy="259045"/>
    <xdr:sp macro="" textlink="">
      <xdr:nvSpPr>
        <xdr:cNvPr id="721" name="n_3mainValue【保健センター・保健所】&#10;一人当たり面積">
          <a:extLst>
            <a:ext uri="{FF2B5EF4-FFF2-40B4-BE49-F238E27FC236}">
              <a16:creationId xmlns:a16="http://schemas.microsoft.com/office/drawing/2014/main" id="{9620F310-8DF3-4048-9287-84A2FA724F66}"/>
            </a:ext>
          </a:extLst>
        </xdr:cNvPr>
        <xdr:cNvSpPr txBox="1"/>
      </xdr:nvSpPr>
      <xdr:spPr>
        <a:xfrm>
          <a:off x="19310427" y="1085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55643</xdr:rowOff>
    </xdr:from>
    <xdr:ext cx="469744" cy="259045"/>
    <xdr:sp macro="" textlink="">
      <xdr:nvSpPr>
        <xdr:cNvPr id="722" name="n_4mainValue【保健センター・保健所】&#10;一人当たり面積">
          <a:extLst>
            <a:ext uri="{FF2B5EF4-FFF2-40B4-BE49-F238E27FC236}">
              <a16:creationId xmlns:a16="http://schemas.microsoft.com/office/drawing/2014/main" id="{1CB2189B-C9D1-4025-AC57-62BF7A06C970}"/>
            </a:ext>
          </a:extLst>
        </xdr:cNvPr>
        <xdr:cNvSpPr txBox="1"/>
      </xdr:nvSpPr>
      <xdr:spPr>
        <a:xfrm>
          <a:off x="18421427" y="1085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a16="http://schemas.microsoft.com/office/drawing/2014/main" id="{F8EF785C-3281-43EB-8BA3-16F0FDCB0C5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a16="http://schemas.microsoft.com/office/drawing/2014/main" id="{0CD66289-E622-462A-BF24-7A82D0B2E50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a16="http://schemas.microsoft.com/office/drawing/2014/main" id="{BDFEA66F-1CB5-4AE3-9407-366AA95421D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a16="http://schemas.microsoft.com/office/drawing/2014/main" id="{89BB8D54-1B0F-42C6-BE57-968F2AB8434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a16="http://schemas.microsoft.com/office/drawing/2014/main" id="{EB9588FD-C1AB-4829-BBDF-DBBE0291250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a16="http://schemas.microsoft.com/office/drawing/2014/main" id="{E7D06DA2-7190-4E17-8EE4-5E0C88CE514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a16="http://schemas.microsoft.com/office/drawing/2014/main" id="{AA1BF693-DC69-4019-B1E7-C99353E43C6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a16="http://schemas.microsoft.com/office/drawing/2014/main" id="{9922FEB8-5314-41B4-91F6-71CBEDF9020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a:extLst>
            <a:ext uri="{FF2B5EF4-FFF2-40B4-BE49-F238E27FC236}">
              <a16:creationId xmlns:a16="http://schemas.microsoft.com/office/drawing/2014/main" id="{FA29B111-37ED-41D5-9C90-AB3B5B6708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a:extLst>
            <a:ext uri="{FF2B5EF4-FFF2-40B4-BE49-F238E27FC236}">
              <a16:creationId xmlns:a16="http://schemas.microsoft.com/office/drawing/2014/main" id="{9B906FDA-03A7-476D-ACE3-44164543746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a:extLst>
            <a:ext uri="{FF2B5EF4-FFF2-40B4-BE49-F238E27FC236}">
              <a16:creationId xmlns:a16="http://schemas.microsoft.com/office/drawing/2014/main" id="{BFA345DF-20F1-4C5D-AE1D-5D998C4BE76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a:extLst>
            <a:ext uri="{FF2B5EF4-FFF2-40B4-BE49-F238E27FC236}">
              <a16:creationId xmlns:a16="http://schemas.microsoft.com/office/drawing/2014/main" id="{42080FEC-8609-4253-8742-20751B69264B}"/>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5" name="テキスト ボックス 734">
          <a:extLst>
            <a:ext uri="{FF2B5EF4-FFF2-40B4-BE49-F238E27FC236}">
              <a16:creationId xmlns:a16="http://schemas.microsoft.com/office/drawing/2014/main" id="{B1B11920-5C81-4537-9E11-1BC0529EA5C1}"/>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a:extLst>
            <a:ext uri="{FF2B5EF4-FFF2-40B4-BE49-F238E27FC236}">
              <a16:creationId xmlns:a16="http://schemas.microsoft.com/office/drawing/2014/main" id="{FE66B1C4-6E04-4FDD-A160-863CC02C8A46}"/>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7" name="テキスト ボックス 736">
          <a:extLst>
            <a:ext uri="{FF2B5EF4-FFF2-40B4-BE49-F238E27FC236}">
              <a16:creationId xmlns:a16="http://schemas.microsoft.com/office/drawing/2014/main" id="{74C221C5-2AEC-4CF1-B681-8EA15912107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a:extLst>
            <a:ext uri="{FF2B5EF4-FFF2-40B4-BE49-F238E27FC236}">
              <a16:creationId xmlns:a16="http://schemas.microsoft.com/office/drawing/2014/main" id="{A2F20EAD-0C94-41D5-AE8D-5A268F5BA477}"/>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9" name="テキスト ボックス 738">
          <a:extLst>
            <a:ext uri="{FF2B5EF4-FFF2-40B4-BE49-F238E27FC236}">
              <a16:creationId xmlns:a16="http://schemas.microsoft.com/office/drawing/2014/main" id="{2807DDEE-D006-4497-B2D1-722644F1C4D3}"/>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a:extLst>
            <a:ext uri="{FF2B5EF4-FFF2-40B4-BE49-F238E27FC236}">
              <a16:creationId xmlns:a16="http://schemas.microsoft.com/office/drawing/2014/main" id="{D5BB8C2A-E7FD-4462-9484-8FB2F1B12CE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1" name="テキスト ボックス 740">
          <a:extLst>
            <a:ext uri="{FF2B5EF4-FFF2-40B4-BE49-F238E27FC236}">
              <a16:creationId xmlns:a16="http://schemas.microsoft.com/office/drawing/2014/main" id="{7F42389A-233F-4841-A2AA-F69F5CC59FED}"/>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a:extLst>
            <a:ext uri="{FF2B5EF4-FFF2-40B4-BE49-F238E27FC236}">
              <a16:creationId xmlns:a16="http://schemas.microsoft.com/office/drawing/2014/main" id="{264BC950-297C-4641-807D-E37FD55A9AD6}"/>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3" name="テキスト ボックス 742">
          <a:extLst>
            <a:ext uri="{FF2B5EF4-FFF2-40B4-BE49-F238E27FC236}">
              <a16:creationId xmlns:a16="http://schemas.microsoft.com/office/drawing/2014/main" id="{9BD8D21D-8A97-47E0-A499-C70A93A5E6CC}"/>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a16="http://schemas.microsoft.com/office/drawing/2014/main" id="{21EE5CBB-3076-4377-8613-C99F9AE3792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a:extLst>
            <a:ext uri="{FF2B5EF4-FFF2-40B4-BE49-F238E27FC236}">
              <a16:creationId xmlns:a16="http://schemas.microsoft.com/office/drawing/2014/main" id="{FBDBFB6C-7161-4BF1-A20B-BC7DCF3230A3}"/>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a:extLst>
            <a:ext uri="{FF2B5EF4-FFF2-40B4-BE49-F238E27FC236}">
              <a16:creationId xmlns:a16="http://schemas.microsoft.com/office/drawing/2014/main" id="{DAF94F5C-FC44-45C9-B0A4-EB311EF50D7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38100</xdr:rowOff>
    </xdr:from>
    <xdr:to>
      <xdr:col>85</xdr:col>
      <xdr:colOff>126364</xdr:colOff>
      <xdr:row>86</xdr:row>
      <xdr:rowOff>114300</xdr:rowOff>
    </xdr:to>
    <xdr:cxnSp macro="">
      <xdr:nvCxnSpPr>
        <xdr:cNvPr id="747" name="直線コネクタ 746">
          <a:extLst>
            <a:ext uri="{FF2B5EF4-FFF2-40B4-BE49-F238E27FC236}">
              <a16:creationId xmlns:a16="http://schemas.microsoft.com/office/drawing/2014/main" id="{33CF161A-04C6-4650-A32D-9C9C2777630C}"/>
            </a:ext>
          </a:extLst>
        </xdr:cNvPr>
        <xdr:cNvCxnSpPr/>
      </xdr:nvCxnSpPr>
      <xdr:spPr>
        <a:xfrm flipV="1">
          <a:off x="16318864" y="1323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8" name="【消防施設】&#10;有形固定資産減価償却率最小値テキスト">
          <a:extLst>
            <a:ext uri="{FF2B5EF4-FFF2-40B4-BE49-F238E27FC236}">
              <a16:creationId xmlns:a16="http://schemas.microsoft.com/office/drawing/2014/main" id="{891108C5-43E9-4919-920F-0E0ED9D33467}"/>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9" name="直線コネクタ 748">
          <a:extLst>
            <a:ext uri="{FF2B5EF4-FFF2-40B4-BE49-F238E27FC236}">
              <a16:creationId xmlns:a16="http://schemas.microsoft.com/office/drawing/2014/main" id="{21AB64B2-4F5D-4464-A05F-41C9C5BAD43D}"/>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156227</xdr:rowOff>
    </xdr:from>
    <xdr:ext cx="405111" cy="259045"/>
    <xdr:sp macro="" textlink="">
      <xdr:nvSpPr>
        <xdr:cNvPr id="750" name="【消防施設】&#10;有形固定資産減価償却率最大値テキスト">
          <a:extLst>
            <a:ext uri="{FF2B5EF4-FFF2-40B4-BE49-F238E27FC236}">
              <a16:creationId xmlns:a16="http://schemas.microsoft.com/office/drawing/2014/main" id="{21019CE0-9278-4898-A0D1-FD5C6D948530}"/>
            </a:ext>
          </a:extLst>
        </xdr:cNvPr>
        <xdr:cNvSpPr txBox="1"/>
      </xdr:nvSpPr>
      <xdr:spPr>
        <a:xfrm>
          <a:off x="163576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38100</xdr:rowOff>
    </xdr:from>
    <xdr:to>
      <xdr:col>86</xdr:col>
      <xdr:colOff>25400</xdr:colOff>
      <xdr:row>77</xdr:row>
      <xdr:rowOff>38100</xdr:rowOff>
    </xdr:to>
    <xdr:cxnSp macro="">
      <xdr:nvCxnSpPr>
        <xdr:cNvPr id="751" name="直線コネクタ 750">
          <a:extLst>
            <a:ext uri="{FF2B5EF4-FFF2-40B4-BE49-F238E27FC236}">
              <a16:creationId xmlns:a16="http://schemas.microsoft.com/office/drawing/2014/main" id="{0192F066-7752-45FF-A145-4D909785D70D}"/>
            </a:ext>
          </a:extLst>
        </xdr:cNvPr>
        <xdr:cNvCxnSpPr/>
      </xdr:nvCxnSpPr>
      <xdr:spPr>
        <a:xfrm>
          <a:off x="16230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752" name="【消防施設】&#10;有形固定資産減価償却率平均値テキスト">
          <a:extLst>
            <a:ext uri="{FF2B5EF4-FFF2-40B4-BE49-F238E27FC236}">
              <a16:creationId xmlns:a16="http://schemas.microsoft.com/office/drawing/2014/main" id="{75CCBF37-E023-4B4E-832A-36C75342CD69}"/>
            </a:ext>
          </a:extLst>
        </xdr:cNvPr>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753" name="フローチャート: 判断 752">
          <a:extLst>
            <a:ext uri="{FF2B5EF4-FFF2-40B4-BE49-F238E27FC236}">
              <a16:creationId xmlns:a16="http://schemas.microsoft.com/office/drawing/2014/main" id="{FB293916-C650-45ED-8993-55509A13A1DF}"/>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74930</xdr:rowOff>
    </xdr:from>
    <xdr:to>
      <xdr:col>81</xdr:col>
      <xdr:colOff>101600</xdr:colOff>
      <xdr:row>83</xdr:row>
      <xdr:rowOff>5080</xdr:rowOff>
    </xdr:to>
    <xdr:sp macro="" textlink="">
      <xdr:nvSpPr>
        <xdr:cNvPr id="754" name="フローチャート: 判断 753">
          <a:extLst>
            <a:ext uri="{FF2B5EF4-FFF2-40B4-BE49-F238E27FC236}">
              <a16:creationId xmlns:a16="http://schemas.microsoft.com/office/drawing/2014/main" id="{B995280E-EA19-4934-978A-83B7F37918E9}"/>
            </a:ext>
          </a:extLst>
        </xdr:cNvPr>
        <xdr:cNvSpPr/>
      </xdr:nvSpPr>
      <xdr:spPr>
        <a:xfrm>
          <a:off x="15430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755" name="フローチャート: 判断 754">
          <a:extLst>
            <a:ext uri="{FF2B5EF4-FFF2-40B4-BE49-F238E27FC236}">
              <a16:creationId xmlns:a16="http://schemas.microsoft.com/office/drawing/2014/main" id="{CAF072F1-40B1-4DF2-8E44-06E88B694885}"/>
            </a:ext>
          </a:extLst>
        </xdr:cNvPr>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756" name="フローチャート: 判断 755">
          <a:extLst>
            <a:ext uri="{FF2B5EF4-FFF2-40B4-BE49-F238E27FC236}">
              <a16:creationId xmlns:a16="http://schemas.microsoft.com/office/drawing/2014/main" id="{5616A214-6034-4BF5-90E9-12DA3D9CA9BC}"/>
            </a:ext>
          </a:extLst>
        </xdr:cNvPr>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143511</xdr:rowOff>
    </xdr:from>
    <xdr:to>
      <xdr:col>67</xdr:col>
      <xdr:colOff>101600</xdr:colOff>
      <xdr:row>82</xdr:row>
      <xdr:rowOff>73661</xdr:rowOff>
    </xdr:to>
    <xdr:sp macro="" textlink="">
      <xdr:nvSpPr>
        <xdr:cNvPr id="757" name="フローチャート: 判断 756">
          <a:extLst>
            <a:ext uri="{FF2B5EF4-FFF2-40B4-BE49-F238E27FC236}">
              <a16:creationId xmlns:a16="http://schemas.microsoft.com/office/drawing/2014/main" id="{683FCA73-C7FE-4D1D-B1E0-AB6E6D5A4B0E}"/>
            </a:ext>
          </a:extLst>
        </xdr:cNvPr>
        <xdr:cNvSpPr/>
      </xdr:nvSpPr>
      <xdr:spPr>
        <a:xfrm>
          <a:off x="12763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54EEAB84-25A5-476E-9E40-6D8BED68CD1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AEA76383-F7C7-4435-AFE2-3651FCED025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2F21663E-755C-428F-9DDC-A9340C478C7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302A434D-C47A-4973-AC69-37E404DD5C1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48890ACD-5DFA-4BAF-B15E-CFE521FA43F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122555</xdr:rowOff>
    </xdr:from>
    <xdr:to>
      <xdr:col>85</xdr:col>
      <xdr:colOff>177800</xdr:colOff>
      <xdr:row>78</xdr:row>
      <xdr:rowOff>52705</xdr:rowOff>
    </xdr:to>
    <xdr:sp macro="" textlink="">
      <xdr:nvSpPr>
        <xdr:cNvPr id="763" name="楕円 762">
          <a:extLst>
            <a:ext uri="{FF2B5EF4-FFF2-40B4-BE49-F238E27FC236}">
              <a16:creationId xmlns:a16="http://schemas.microsoft.com/office/drawing/2014/main" id="{A71A4B70-53BA-4FCB-9743-FFDD3A9570CA}"/>
            </a:ext>
          </a:extLst>
        </xdr:cNvPr>
        <xdr:cNvSpPr/>
      </xdr:nvSpPr>
      <xdr:spPr>
        <a:xfrm>
          <a:off x="16268700" y="1332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145432</xdr:rowOff>
    </xdr:from>
    <xdr:ext cx="405111" cy="259045"/>
    <xdr:sp macro="" textlink="">
      <xdr:nvSpPr>
        <xdr:cNvPr id="764" name="【消防施設】&#10;有形固定資産減価償却率該当値テキスト">
          <a:extLst>
            <a:ext uri="{FF2B5EF4-FFF2-40B4-BE49-F238E27FC236}">
              <a16:creationId xmlns:a16="http://schemas.microsoft.com/office/drawing/2014/main" id="{5D470C97-2B32-4D36-9F0C-48527A90299F}"/>
            </a:ext>
          </a:extLst>
        </xdr:cNvPr>
        <xdr:cNvSpPr txBox="1"/>
      </xdr:nvSpPr>
      <xdr:spPr>
        <a:xfrm>
          <a:off x="16357600" y="1317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80645</xdr:rowOff>
    </xdr:from>
    <xdr:to>
      <xdr:col>81</xdr:col>
      <xdr:colOff>101600</xdr:colOff>
      <xdr:row>78</xdr:row>
      <xdr:rowOff>10795</xdr:rowOff>
    </xdr:to>
    <xdr:sp macro="" textlink="">
      <xdr:nvSpPr>
        <xdr:cNvPr id="765" name="楕円 764">
          <a:extLst>
            <a:ext uri="{FF2B5EF4-FFF2-40B4-BE49-F238E27FC236}">
              <a16:creationId xmlns:a16="http://schemas.microsoft.com/office/drawing/2014/main" id="{7A69F8C6-100D-467D-8ACB-EA1E73772FCD}"/>
            </a:ext>
          </a:extLst>
        </xdr:cNvPr>
        <xdr:cNvSpPr/>
      </xdr:nvSpPr>
      <xdr:spPr>
        <a:xfrm>
          <a:off x="15430500" y="1328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131445</xdr:rowOff>
    </xdr:from>
    <xdr:to>
      <xdr:col>85</xdr:col>
      <xdr:colOff>127000</xdr:colOff>
      <xdr:row>78</xdr:row>
      <xdr:rowOff>1905</xdr:rowOff>
    </xdr:to>
    <xdr:cxnSp macro="">
      <xdr:nvCxnSpPr>
        <xdr:cNvPr id="766" name="直線コネクタ 765">
          <a:extLst>
            <a:ext uri="{FF2B5EF4-FFF2-40B4-BE49-F238E27FC236}">
              <a16:creationId xmlns:a16="http://schemas.microsoft.com/office/drawing/2014/main" id="{2C424D23-85BD-43B5-A1F4-D99F47178EB6}"/>
            </a:ext>
          </a:extLst>
        </xdr:cNvPr>
        <xdr:cNvCxnSpPr/>
      </xdr:nvCxnSpPr>
      <xdr:spPr>
        <a:xfrm>
          <a:off x="15481300" y="133330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40639</xdr:rowOff>
    </xdr:from>
    <xdr:to>
      <xdr:col>76</xdr:col>
      <xdr:colOff>165100</xdr:colOff>
      <xdr:row>77</xdr:row>
      <xdr:rowOff>142239</xdr:rowOff>
    </xdr:to>
    <xdr:sp macro="" textlink="">
      <xdr:nvSpPr>
        <xdr:cNvPr id="767" name="楕円 766">
          <a:extLst>
            <a:ext uri="{FF2B5EF4-FFF2-40B4-BE49-F238E27FC236}">
              <a16:creationId xmlns:a16="http://schemas.microsoft.com/office/drawing/2014/main" id="{CBA97A33-8A72-44E4-A7DB-1ACC52FF28F8}"/>
            </a:ext>
          </a:extLst>
        </xdr:cNvPr>
        <xdr:cNvSpPr/>
      </xdr:nvSpPr>
      <xdr:spPr>
        <a:xfrm>
          <a:off x="14541500" y="1324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91439</xdr:rowOff>
    </xdr:from>
    <xdr:to>
      <xdr:col>81</xdr:col>
      <xdr:colOff>50800</xdr:colOff>
      <xdr:row>77</xdr:row>
      <xdr:rowOff>131445</xdr:rowOff>
    </xdr:to>
    <xdr:cxnSp macro="">
      <xdr:nvCxnSpPr>
        <xdr:cNvPr id="768" name="直線コネクタ 767">
          <a:extLst>
            <a:ext uri="{FF2B5EF4-FFF2-40B4-BE49-F238E27FC236}">
              <a16:creationId xmlns:a16="http://schemas.microsoft.com/office/drawing/2014/main" id="{314089C5-1FB7-4FB6-8507-E7E41D722E88}"/>
            </a:ext>
          </a:extLst>
        </xdr:cNvPr>
        <xdr:cNvCxnSpPr/>
      </xdr:nvCxnSpPr>
      <xdr:spPr>
        <a:xfrm>
          <a:off x="14592300" y="132930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168275</xdr:rowOff>
    </xdr:from>
    <xdr:to>
      <xdr:col>72</xdr:col>
      <xdr:colOff>38100</xdr:colOff>
      <xdr:row>77</xdr:row>
      <xdr:rowOff>98425</xdr:rowOff>
    </xdr:to>
    <xdr:sp macro="" textlink="">
      <xdr:nvSpPr>
        <xdr:cNvPr id="769" name="楕円 768">
          <a:extLst>
            <a:ext uri="{FF2B5EF4-FFF2-40B4-BE49-F238E27FC236}">
              <a16:creationId xmlns:a16="http://schemas.microsoft.com/office/drawing/2014/main" id="{04E80E90-0B34-4FBB-9224-B029B8528FBD}"/>
            </a:ext>
          </a:extLst>
        </xdr:cNvPr>
        <xdr:cNvSpPr/>
      </xdr:nvSpPr>
      <xdr:spPr>
        <a:xfrm>
          <a:off x="13652500" y="1319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47625</xdr:rowOff>
    </xdr:from>
    <xdr:to>
      <xdr:col>76</xdr:col>
      <xdr:colOff>114300</xdr:colOff>
      <xdr:row>77</xdr:row>
      <xdr:rowOff>91439</xdr:rowOff>
    </xdr:to>
    <xdr:cxnSp macro="">
      <xdr:nvCxnSpPr>
        <xdr:cNvPr id="770" name="直線コネクタ 769">
          <a:extLst>
            <a:ext uri="{FF2B5EF4-FFF2-40B4-BE49-F238E27FC236}">
              <a16:creationId xmlns:a16="http://schemas.microsoft.com/office/drawing/2014/main" id="{037F9C4E-385E-45A6-8E04-88C52F37FA22}"/>
            </a:ext>
          </a:extLst>
        </xdr:cNvPr>
        <xdr:cNvCxnSpPr/>
      </xdr:nvCxnSpPr>
      <xdr:spPr>
        <a:xfrm>
          <a:off x="13703300" y="1324927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128270</xdr:rowOff>
    </xdr:from>
    <xdr:to>
      <xdr:col>67</xdr:col>
      <xdr:colOff>101600</xdr:colOff>
      <xdr:row>82</xdr:row>
      <xdr:rowOff>58420</xdr:rowOff>
    </xdr:to>
    <xdr:sp macro="" textlink="">
      <xdr:nvSpPr>
        <xdr:cNvPr id="771" name="楕円 770">
          <a:extLst>
            <a:ext uri="{FF2B5EF4-FFF2-40B4-BE49-F238E27FC236}">
              <a16:creationId xmlns:a16="http://schemas.microsoft.com/office/drawing/2014/main" id="{27E36623-2CD5-467E-8168-BE9FDFBA9996}"/>
            </a:ext>
          </a:extLst>
        </xdr:cNvPr>
        <xdr:cNvSpPr/>
      </xdr:nvSpPr>
      <xdr:spPr>
        <a:xfrm>
          <a:off x="12763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47625</xdr:rowOff>
    </xdr:from>
    <xdr:to>
      <xdr:col>71</xdr:col>
      <xdr:colOff>177800</xdr:colOff>
      <xdr:row>82</xdr:row>
      <xdr:rowOff>7620</xdr:rowOff>
    </xdr:to>
    <xdr:cxnSp macro="">
      <xdr:nvCxnSpPr>
        <xdr:cNvPr id="772" name="直線コネクタ 771">
          <a:extLst>
            <a:ext uri="{FF2B5EF4-FFF2-40B4-BE49-F238E27FC236}">
              <a16:creationId xmlns:a16="http://schemas.microsoft.com/office/drawing/2014/main" id="{7B21D7DE-6C90-431E-87EF-3254EC470EF3}"/>
            </a:ext>
          </a:extLst>
        </xdr:cNvPr>
        <xdr:cNvCxnSpPr/>
      </xdr:nvCxnSpPr>
      <xdr:spPr>
        <a:xfrm flipV="1">
          <a:off x="12814300" y="13249275"/>
          <a:ext cx="889000" cy="81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167657</xdr:rowOff>
    </xdr:from>
    <xdr:ext cx="405111" cy="259045"/>
    <xdr:sp macro="" textlink="">
      <xdr:nvSpPr>
        <xdr:cNvPr id="773" name="n_1aveValue【消防施設】&#10;有形固定資産減価償却率">
          <a:extLst>
            <a:ext uri="{FF2B5EF4-FFF2-40B4-BE49-F238E27FC236}">
              <a16:creationId xmlns:a16="http://schemas.microsoft.com/office/drawing/2014/main" id="{C85FF46E-83C6-4577-9FD0-D9DE11EB9495}"/>
            </a:ext>
          </a:extLst>
        </xdr:cNvPr>
        <xdr:cNvSpPr txBox="1"/>
      </xdr:nvSpPr>
      <xdr:spPr>
        <a:xfrm>
          <a:off x="15266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1922</xdr:rowOff>
    </xdr:from>
    <xdr:ext cx="405111" cy="259045"/>
    <xdr:sp macro="" textlink="">
      <xdr:nvSpPr>
        <xdr:cNvPr id="774" name="n_2aveValue【消防施設】&#10;有形固定資産減価償却率">
          <a:extLst>
            <a:ext uri="{FF2B5EF4-FFF2-40B4-BE49-F238E27FC236}">
              <a16:creationId xmlns:a16="http://schemas.microsoft.com/office/drawing/2014/main" id="{003519D0-8A03-41FB-9883-514DDF8894DD}"/>
            </a:ext>
          </a:extLst>
        </xdr:cNvPr>
        <xdr:cNvSpPr txBox="1"/>
      </xdr:nvSpPr>
      <xdr:spPr>
        <a:xfrm>
          <a:off x="14389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34307</xdr:rowOff>
    </xdr:from>
    <xdr:ext cx="405111" cy="259045"/>
    <xdr:sp macro="" textlink="">
      <xdr:nvSpPr>
        <xdr:cNvPr id="775" name="n_3aveValue【消防施設】&#10;有形固定資産減価償却率">
          <a:extLst>
            <a:ext uri="{FF2B5EF4-FFF2-40B4-BE49-F238E27FC236}">
              <a16:creationId xmlns:a16="http://schemas.microsoft.com/office/drawing/2014/main" id="{4FC9F6F8-869D-438B-9505-D88F7E0452F0}"/>
            </a:ext>
          </a:extLst>
        </xdr:cNvPr>
        <xdr:cNvSpPr txBox="1"/>
      </xdr:nvSpPr>
      <xdr:spPr>
        <a:xfrm>
          <a:off x="13500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64788</xdr:rowOff>
    </xdr:from>
    <xdr:ext cx="405111" cy="259045"/>
    <xdr:sp macro="" textlink="">
      <xdr:nvSpPr>
        <xdr:cNvPr id="776" name="n_4aveValue【消防施設】&#10;有形固定資産減価償却率">
          <a:extLst>
            <a:ext uri="{FF2B5EF4-FFF2-40B4-BE49-F238E27FC236}">
              <a16:creationId xmlns:a16="http://schemas.microsoft.com/office/drawing/2014/main" id="{E5AED14F-0DE8-4E4D-8897-C10756803CD2}"/>
            </a:ext>
          </a:extLst>
        </xdr:cNvPr>
        <xdr:cNvSpPr txBox="1"/>
      </xdr:nvSpPr>
      <xdr:spPr>
        <a:xfrm>
          <a:off x="12611744"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27322</xdr:rowOff>
    </xdr:from>
    <xdr:ext cx="405111" cy="259045"/>
    <xdr:sp macro="" textlink="">
      <xdr:nvSpPr>
        <xdr:cNvPr id="777" name="n_1mainValue【消防施設】&#10;有形固定資産減価償却率">
          <a:extLst>
            <a:ext uri="{FF2B5EF4-FFF2-40B4-BE49-F238E27FC236}">
              <a16:creationId xmlns:a16="http://schemas.microsoft.com/office/drawing/2014/main" id="{771439A6-7163-4290-B929-2E0A8BB52CC7}"/>
            </a:ext>
          </a:extLst>
        </xdr:cNvPr>
        <xdr:cNvSpPr txBox="1"/>
      </xdr:nvSpPr>
      <xdr:spPr>
        <a:xfrm>
          <a:off x="15266044" y="1305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75</xdr:row>
      <xdr:rowOff>158766</xdr:rowOff>
    </xdr:from>
    <xdr:ext cx="405111" cy="259045"/>
    <xdr:sp macro="" textlink="">
      <xdr:nvSpPr>
        <xdr:cNvPr id="778" name="n_2mainValue【消防施設】&#10;有形固定資産減価償却率">
          <a:extLst>
            <a:ext uri="{FF2B5EF4-FFF2-40B4-BE49-F238E27FC236}">
              <a16:creationId xmlns:a16="http://schemas.microsoft.com/office/drawing/2014/main" id="{9E9BF566-4A5B-4AC3-9591-A735023729BA}"/>
            </a:ext>
          </a:extLst>
        </xdr:cNvPr>
        <xdr:cNvSpPr txBox="1"/>
      </xdr:nvSpPr>
      <xdr:spPr>
        <a:xfrm>
          <a:off x="14389744" y="1301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75</xdr:row>
      <xdr:rowOff>114952</xdr:rowOff>
    </xdr:from>
    <xdr:ext cx="405111" cy="259045"/>
    <xdr:sp macro="" textlink="">
      <xdr:nvSpPr>
        <xdr:cNvPr id="779" name="n_3mainValue【消防施設】&#10;有形固定資産減価償却率">
          <a:extLst>
            <a:ext uri="{FF2B5EF4-FFF2-40B4-BE49-F238E27FC236}">
              <a16:creationId xmlns:a16="http://schemas.microsoft.com/office/drawing/2014/main" id="{BC5A4A43-316C-49A2-8AAE-4A162C09ED81}"/>
            </a:ext>
          </a:extLst>
        </xdr:cNvPr>
        <xdr:cNvSpPr txBox="1"/>
      </xdr:nvSpPr>
      <xdr:spPr>
        <a:xfrm>
          <a:off x="13500744" y="1297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74947</xdr:rowOff>
    </xdr:from>
    <xdr:ext cx="405111" cy="259045"/>
    <xdr:sp macro="" textlink="">
      <xdr:nvSpPr>
        <xdr:cNvPr id="780" name="n_4mainValue【消防施設】&#10;有形固定資産減価償却率">
          <a:extLst>
            <a:ext uri="{FF2B5EF4-FFF2-40B4-BE49-F238E27FC236}">
              <a16:creationId xmlns:a16="http://schemas.microsoft.com/office/drawing/2014/main" id="{C3D05F39-378A-4F0D-B858-0EB7D0B5CB13}"/>
            </a:ext>
          </a:extLst>
        </xdr:cNvPr>
        <xdr:cNvSpPr txBox="1"/>
      </xdr:nvSpPr>
      <xdr:spPr>
        <a:xfrm>
          <a:off x="126117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a16="http://schemas.microsoft.com/office/drawing/2014/main" id="{AA69D249-3E3D-44B8-9637-A0D6EE71A54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a16="http://schemas.microsoft.com/office/drawing/2014/main" id="{CA3ADFF0-1323-4E18-9906-5019D5E54CF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a16="http://schemas.microsoft.com/office/drawing/2014/main" id="{DE8EAA6D-E360-4D51-A8B3-19A2CD9BC8E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a16="http://schemas.microsoft.com/office/drawing/2014/main" id="{3558B57D-EEC9-4CA6-9779-3A7C9A87A87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a16="http://schemas.microsoft.com/office/drawing/2014/main" id="{5BA4E392-BE91-455E-92BD-7221C8EA8F0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a16="http://schemas.microsoft.com/office/drawing/2014/main" id="{C668B7A4-7334-4DE5-83CB-8146DEE0DF4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a16="http://schemas.microsoft.com/office/drawing/2014/main" id="{6E240265-DCD4-4E5F-9EAB-AE632949B58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a16="http://schemas.microsoft.com/office/drawing/2014/main" id="{6377298B-B85D-425A-BF88-41CD53BC94B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a:extLst>
            <a:ext uri="{FF2B5EF4-FFF2-40B4-BE49-F238E27FC236}">
              <a16:creationId xmlns:a16="http://schemas.microsoft.com/office/drawing/2014/main" id="{23CB156E-91FE-4319-94F4-F333CA14F35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a16="http://schemas.microsoft.com/office/drawing/2014/main" id="{6E3F064C-DD62-481C-B1EE-ED66027B016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1" name="直線コネクタ 790">
          <a:extLst>
            <a:ext uri="{FF2B5EF4-FFF2-40B4-BE49-F238E27FC236}">
              <a16:creationId xmlns:a16="http://schemas.microsoft.com/office/drawing/2014/main" id="{B8191C21-DD9D-443A-8062-7C818069AB59}"/>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2" name="テキスト ボックス 791">
          <a:extLst>
            <a:ext uri="{FF2B5EF4-FFF2-40B4-BE49-F238E27FC236}">
              <a16:creationId xmlns:a16="http://schemas.microsoft.com/office/drawing/2014/main" id="{29CBB7DD-8714-4160-A262-170F31482AF7}"/>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3" name="直線コネクタ 792">
          <a:extLst>
            <a:ext uri="{FF2B5EF4-FFF2-40B4-BE49-F238E27FC236}">
              <a16:creationId xmlns:a16="http://schemas.microsoft.com/office/drawing/2014/main" id="{6F735750-84DA-4629-9D85-7D1DF75FA5C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4" name="テキスト ボックス 793">
          <a:extLst>
            <a:ext uri="{FF2B5EF4-FFF2-40B4-BE49-F238E27FC236}">
              <a16:creationId xmlns:a16="http://schemas.microsoft.com/office/drawing/2014/main" id="{98FBE62B-94CF-471A-B2BA-87DD20B1F9F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5" name="直線コネクタ 794">
          <a:extLst>
            <a:ext uri="{FF2B5EF4-FFF2-40B4-BE49-F238E27FC236}">
              <a16:creationId xmlns:a16="http://schemas.microsoft.com/office/drawing/2014/main" id="{B3F95806-3803-4FB3-9996-6A81DBB2E93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6" name="テキスト ボックス 795">
          <a:extLst>
            <a:ext uri="{FF2B5EF4-FFF2-40B4-BE49-F238E27FC236}">
              <a16:creationId xmlns:a16="http://schemas.microsoft.com/office/drawing/2014/main" id="{34ECE8F8-ABD1-40BC-8EC4-4B3AA9A96ED5}"/>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7" name="直線コネクタ 796">
          <a:extLst>
            <a:ext uri="{FF2B5EF4-FFF2-40B4-BE49-F238E27FC236}">
              <a16:creationId xmlns:a16="http://schemas.microsoft.com/office/drawing/2014/main" id="{8539BC1D-0129-41F5-AE90-B3C2B0A1FF3F}"/>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8" name="テキスト ボックス 797">
          <a:extLst>
            <a:ext uri="{FF2B5EF4-FFF2-40B4-BE49-F238E27FC236}">
              <a16:creationId xmlns:a16="http://schemas.microsoft.com/office/drawing/2014/main" id="{A97B0639-AFD3-41A6-919B-42FB583585DF}"/>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9" name="直線コネクタ 798">
          <a:extLst>
            <a:ext uri="{FF2B5EF4-FFF2-40B4-BE49-F238E27FC236}">
              <a16:creationId xmlns:a16="http://schemas.microsoft.com/office/drawing/2014/main" id="{282F30EF-6A88-4BAA-911F-133FB75F4D5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0" name="テキスト ボックス 799">
          <a:extLst>
            <a:ext uri="{FF2B5EF4-FFF2-40B4-BE49-F238E27FC236}">
              <a16:creationId xmlns:a16="http://schemas.microsoft.com/office/drawing/2014/main" id="{7A9B7B0B-09DC-48DC-8F71-6C94CDE0F056}"/>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a:extLst>
            <a:ext uri="{FF2B5EF4-FFF2-40B4-BE49-F238E27FC236}">
              <a16:creationId xmlns:a16="http://schemas.microsoft.com/office/drawing/2014/main" id="{ACDD5866-065D-4D2E-B333-C9D5367C174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a:extLst>
            <a:ext uri="{FF2B5EF4-FFF2-40B4-BE49-F238E27FC236}">
              <a16:creationId xmlns:a16="http://schemas.microsoft.com/office/drawing/2014/main" id="{69325EC4-22DB-4644-8B8E-5790233999B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消防施設】&#10;一人当たり面積グラフ枠">
          <a:extLst>
            <a:ext uri="{FF2B5EF4-FFF2-40B4-BE49-F238E27FC236}">
              <a16:creationId xmlns:a16="http://schemas.microsoft.com/office/drawing/2014/main" id="{1E34ABCC-A62C-487A-B43B-16ACC7A53C4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86</xdr:row>
      <xdr:rowOff>99061</xdr:rowOff>
    </xdr:to>
    <xdr:cxnSp macro="">
      <xdr:nvCxnSpPr>
        <xdr:cNvPr id="804" name="直線コネクタ 803">
          <a:extLst>
            <a:ext uri="{FF2B5EF4-FFF2-40B4-BE49-F238E27FC236}">
              <a16:creationId xmlns:a16="http://schemas.microsoft.com/office/drawing/2014/main" id="{1C2F9A14-9211-4261-9939-D148A161D061}"/>
            </a:ext>
          </a:extLst>
        </xdr:cNvPr>
        <xdr:cNvCxnSpPr/>
      </xdr:nvCxnSpPr>
      <xdr:spPr>
        <a:xfrm flipV="1">
          <a:off x="22160864" y="13342620"/>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805" name="【消防施設】&#10;一人当たり面積最小値テキスト">
          <a:extLst>
            <a:ext uri="{FF2B5EF4-FFF2-40B4-BE49-F238E27FC236}">
              <a16:creationId xmlns:a16="http://schemas.microsoft.com/office/drawing/2014/main" id="{43E45ABE-F08A-4F6D-A235-F8517386AB82}"/>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806" name="直線コネクタ 805">
          <a:extLst>
            <a:ext uri="{FF2B5EF4-FFF2-40B4-BE49-F238E27FC236}">
              <a16:creationId xmlns:a16="http://schemas.microsoft.com/office/drawing/2014/main" id="{ECEC19A3-4237-4A1F-9B95-7D5EC460C308}"/>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807" name="【消防施設】&#10;一人当たり面積最大値テキスト">
          <a:extLst>
            <a:ext uri="{FF2B5EF4-FFF2-40B4-BE49-F238E27FC236}">
              <a16:creationId xmlns:a16="http://schemas.microsoft.com/office/drawing/2014/main" id="{5939FA31-D949-483E-B7B1-2C30C2786470}"/>
            </a:ext>
          </a:extLst>
        </xdr:cNvPr>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808" name="直線コネクタ 807">
          <a:extLst>
            <a:ext uri="{FF2B5EF4-FFF2-40B4-BE49-F238E27FC236}">
              <a16:creationId xmlns:a16="http://schemas.microsoft.com/office/drawing/2014/main" id="{EE90F650-D27A-40DD-83BE-1A7D520747C3}"/>
            </a:ext>
          </a:extLst>
        </xdr:cNvPr>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154322</xdr:rowOff>
    </xdr:from>
    <xdr:ext cx="469744" cy="259045"/>
    <xdr:sp macro="" textlink="">
      <xdr:nvSpPr>
        <xdr:cNvPr id="809" name="【消防施設】&#10;一人当たり面積平均値テキスト">
          <a:extLst>
            <a:ext uri="{FF2B5EF4-FFF2-40B4-BE49-F238E27FC236}">
              <a16:creationId xmlns:a16="http://schemas.microsoft.com/office/drawing/2014/main" id="{1C08818F-A609-46F9-BDF0-69442056C94F}"/>
            </a:ext>
          </a:extLst>
        </xdr:cNvPr>
        <xdr:cNvSpPr txBox="1"/>
      </xdr:nvSpPr>
      <xdr:spPr>
        <a:xfrm>
          <a:off x="22199600" y="14384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xdr:rowOff>
    </xdr:from>
    <xdr:to>
      <xdr:col>116</xdr:col>
      <xdr:colOff>114300</xdr:colOff>
      <xdr:row>84</xdr:row>
      <xdr:rowOff>106045</xdr:rowOff>
    </xdr:to>
    <xdr:sp macro="" textlink="">
      <xdr:nvSpPr>
        <xdr:cNvPr id="810" name="フローチャート: 判断 809">
          <a:extLst>
            <a:ext uri="{FF2B5EF4-FFF2-40B4-BE49-F238E27FC236}">
              <a16:creationId xmlns:a16="http://schemas.microsoft.com/office/drawing/2014/main" id="{7B94073B-C472-485C-A223-F58021DD9472}"/>
            </a:ext>
          </a:extLst>
        </xdr:cNvPr>
        <xdr:cNvSpPr/>
      </xdr:nvSpPr>
      <xdr:spPr>
        <a:xfrm>
          <a:off x="221107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168275</xdr:rowOff>
    </xdr:from>
    <xdr:to>
      <xdr:col>112</xdr:col>
      <xdr:colOff>38100</xdr:colOff>
      <xdr:row>84</xdr:row>
      <xdr:rowOff>98425</xdr:rowOff>
    </xdr:to>
    <xdr:sp macro="" textlink="">
      <xdr:nvSpPr>
        <xdr:cNvPr id="811" name="フローチャート: 判断 810">
          <a:extLst>
            <a:ext uri="{FF2B5EF4-FFF2-40B4-BE49-F238E27FC236}">
              <a16:creationId xmlns:a16="http://schemas.microsoft.com/office/drawing/2014/main" id="{84995A1B-51F8-42F8-97BA-9654C7DF8657}"/>
            </a:ext>
          </a:extLst>
        </xdr:cNvPr>
        <xdr:cNvSpPr/>
      </xdr:nvSpPr>
      <xdr:spPr>
        <a:xfrm>
          <a:off x="21272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812" name="フローチャート: 判断 811">
          <a:extLst>
            <a:ext uri="{FF2B5EF4-FFF2-40B4-BE49-F238E27FC236}">
              <a16:creationId xmlns:a16="http://schemas.microsoft.com/office/drawing/2014/main" id="{BFDE5B59-7F51-41EB-9DF2-C8D441AC7909}"/>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636</xdr:rowOff>
    </xdr:from>
    <xdr:to>
      <xdr:col>102</xdr:col>
      <xdr:colOff>165100</xdr:colOff>
      <xdr:row>84</xdr:row>
      <xdr:rowOff>102236</xdr:rowOff>
    </xdr:to>
    <xdr:sp macro="" textlink="">
      <xdr:nvSpPr>
        <xdr:cNvPr id="813" name="フローチャート: 判断 812">
          <a:extLst>
            <a:ext uri="{FF2B5EF4-FFF2-40B4-BE49-F238E27FC236}">
              <a16:creationId xmlns:a16="http://schemas.microsoft.com/office/drawing/2014/main" id="{6AD60AAE-3827-4A3B-B786-1C71149BF023}"/>
            </a:ext>
          </a:extLst>
        </xdr:cNvPr>
        <xdr:cNvSpPr/>
      </xdr:nvSpPr>
      <xdr:spPr>
        <a:xfrm>
          <a:off x="19494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38736</xdr:rowOff>
    </xdr:from>
    <xdr:to>
      <xdr:col>98</xdr:col>
      <xdr:colOff>38100</xdr:colOff>
      <xdr:row>84</xdr:row>
      <xdr:rowOff>140336</xdr:rowOff>
    </xdr:to>
    <xdr:sp macro="" textlink="">
      <xdr:nvSpPr>
        <xdr:cNvPr id="814" name="フローチャート: 判断 813">
          <a:extLst>
            <a:ext uri="{FF2B5EF4-FFF2-40B4-BE49-F238E27FC236}">
              <a16:creationId xmlns:a16="http://schemas.microsoft.com/office/drawing/2014/main" id="{43738F58-F4C3-40E3-A2F1-00A38DA1A4E2}"/>
            </a:ext>
          </a:extLst>
        </xdr:cNvPr>
        <xdr:cNvSpPr/>
      </xdr:nvSpPr>
      <xdr:spPr>
        <a:xfrm>
          <a:off x="18605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256931AA-7C74-4396-8DE5-BCC72C9A747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139F0D79-7E8E-40E9-BC28-4FBF19ADE66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EDBFF79D-BB5C-4321-BCBF-30A88E2F770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3BE22261-4818-4D63-BD3A-C816D07702E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DF7CB7F2-0E24-481E-AAF2-4A1899A20C2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166370</xdr:rowOff>
    </xdr:from>
    <xdr:to>
      <xdr:col>116</xdr:col>
      <xdr:colOff>114300</xdr:colOff>
      <xdr:row>81</xdr:row>
      <xdr:rowOff>96520</xdr:rowOff>
    </xdr:to>
    <xdr:sp macro="" textlink="">
      <xdr:nvSpPr>
        <xdr:cNvPr id="820" name="楕円 819">
          <a:extLst>
            <a:ext uri="{FF2B5EF4-FFF2-40B4-BE49-F238E27FC236}">
              <a16:creationId xmlns:a16="http://schemas.microsoft.com/office/drawing/2014/main" id="{3B86A0E8-E7EB-4927-AE07-4F58E0B27A84}"/>
            </a:ext>
          </a:extLst>
        </xdr:cNvPr>
        <xdr:cNvSpPr/>
      </xdr:nvSpPr>
      <xdr:spPr>
        <a:xfrm>
          <a:off x="221107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17797</xdr:rowOff>
    </xdr:from>
    <xdr:ext cx="469744" cy="259045"/>
    <xdr:sp macro="" textlink="">
      <xdr:nvSpPr>
        <xdr:cNvPr id="821" name="【消防施設】&#10;一人当たり面積該当値テキスト">
          <a:extLst>
            <a:ext uri="{FF2B5EF4-FFF2-40B4-BE49-F238E27FC236}">
              <a16:creationId xmlns:a16="http://schemas.microsoft.com/office/drawing/2014/main" id="{A745C299-8E3D-44FA-9999-CDC5E49B7A7A}"/>
            </a:ext>
          </a:extLst>
        </xdr:cNvPr>
        <xdr:cNvSpPr txBox="1"/>
      </xdr:nvSpPr>
      <xdr:spPr>
        <a:xfrm>
          <a:off x="22199600" y="137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25400</xdr:rowOff>
    </xdr:from>
    <xdr:to>
      <xdr:col>112</xdr:col>
      <xdr:colOff>38100</xdr:colOff>
      <xdr:row>81</xdr:row>
      <xdr:rowOff>127000</xdr:rowOff>
    </xdr:to>
    <xdr:sp macro="" textlink="">
      <xdr:nvSpPr>
        <xdr:cNvPr id="822" name="楕円 821">
          <a:extLst>
            <a:ext uri="{FF2B5EF4-FFF2-40B4-BE49-F238E27FC236}">
              <a16:creationId xmlns:a16="http://schemas.microsoft.com/office/drawing/2014/main" id="{A04625BE-26CF-4D6D-86D6-15F326B71415}"/>
            </a:ext>
          </a:extLst>
        </xdr:cNvPr>
        <xdr:cNvSpPr/>
      </xdr:nvSpPr>
      <xdr:spPr>
        <a:xfrm>
          <a:off x="21272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45720</xdr:rowOff>
    </xdr:from>
    <xdr:to>
      <xdr:col>116</xdr:col>
      <xdr:colOff>63500</xdr:colOff>
      <xdr:row>81</xdr:row>
      <xdr:rowOff>76200</xdr:rowOff>
    </xdr:to>
    <xdr:cxnSp macro="">
      <xdr:nvCxnSpPr>
        <xdr:cNvPr id="823" name="直線コネクタ 822">
          <a:extLst>
            <a:ext uri="{FF2B5EF4-FFF2-40B4-BE49-F238E27FC236}">
              <a16:creationId xmlns:a16="http://schemas.microsoft.com/office/drawing/2014/main" id="{1436ED01-B7E7-47C7-8E18-550A3FD5951C}"/>
            </a:ext>
          </a:extLst>
        </xdr:cNvPr>
        <xdr:cNvCxnSpPr/>
      </xdr:nvCxnSpPr>
      <xdr:spPr>
        <a:xfrm flipV="1">
          <a:off x="21323300" y="139331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13970</xdr:rowOff>
    </xdr:from>
    <xdr:to>
      <xdr:col>107</xdr:col>
      <xdr:colOff>101600</xdr:colOff>
      <xdr:row>81</xdr:row>
      <xdr:rowOff>115570</xdr:rowOff>
    </xdr:to>
    <xdr:sp macro="" textlink="">
      <xdr:nvSpPr>
        <xdr:cNvPr id="824" name="楕円 823">
          <a:extLst>
            <a:ext uri="{FF2B5EF4-FFF2-40B4-BE49-F238E27FC236}">
              <a16:creationId xmlns:a16="http://schemas.microsoft.com/office/drawing/2014/main" id="{6A7682AC-A972-44DB-B1F6-A806DC60B532}"/>
            </a:ext>
          </a:extLst>
        </xdr:cNvPr>
        <xdr:cNvSpPr/>
      </xdr:nvSpPr>
      <xdr:spPr>
        <a:xfrm>
          <a:off x="20383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64770</xdr:rowOff>
    </xdr:from>
    <xdr:to>
      <xdr:col>111</xdr:col>
      <xdr:colOff>177800</xdr:colOff>
      <xdr:row>81</xdr:row>
      <xdr:rowOff>76200</xdr:rowOff>
    </xdr:to>
    <xdr:cxnSp macro="">
      <xdr:nvCxnSpPr>
        <xdr:cNvPr id="825" name="直線コネクタ 824">
          <a:extLst>
            <a:ext uri="{FF2B5EF4-FFF2-40B4-BE49-F238E27FC236}">
              <a16:creationId xmlns:a16="http://schemas.microsoft.com/office/drawing/2014/main" id="{C749F4E6-2858-45B5-867F-D6CD43934CC6}"/>
            </a:ext>
          </a:extLst>
        </xdr:cNvPr>
        <xdr:cNvCxnSpPr/>
      </xdr:nvCxnSpPr>
      <xdr:spPr>
        <a:xfrm>
          <a:off x="20434300" y="13952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25400</xdr:rowOff>
    </xdr:from>
    <xdr:to>
      <xdr:col>102</xdr:col>
      <xdr:colOff>165100</xdr:colOff>
      <xdr:row>81</xdr:row>
      <xdr:rowOff>127000</xdr:rowOff>
    </xdr:to>
    <xdr:sp macro="" textlink="">
      <xdr:nvSpPr>
        <xdr:cNvPr id="826" name="楕円 825">
          <a:extLst>
            <a:ext uri="{FF2B5EF4-FFF2-40B4-BE49-F238E27FC236}">
              <a16:creationId xmlns:a16="http://schemas.microsoft.com/office/drawing/2014/main" id="{F1022F20-1F94-4A5E-ABFC-EA910967C544}"/>
            </a:ext>
          </a:extLst>
        </xdr:cNvPr>
        <xdr:cNvSpPr/>
      </xdr:nvSpPr>
      <xdr:spPr>
        <a:xfrm>
          <a:off x="19494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64770</xdr:rowOff>
    </xdr:from>
    <xdr:to>
      <xdr:col>107</xdr:col>
      <xdr:colOff>50800</xdr:colOff>
      <xdr:row>81</xdr:row>
      <xdr:rowOff>76200</xdr:rowOff>
    </xdr:to>
    <xdr:cxnSp macro="">
      <xdr:nvCxnSpPr>
        <xdr:cNvPr id="827" name="直線コネクタ 826">
          <a:extLst>
            <a:ext uri="{FF2B5EF4-FFF2-40B4-BE49-F238E27FC236}">
              <a16:creationId xmlns:a16="http://schemas.microsoft.com/office/drawing/2014/main" id="{2653BE8B-DE1E-4044-88FF-2169A2568C15}"/>
            </a:ext>
          </a:extLst>
        </xdr:cNvPr>
        <xdr:cNvCxnSpPr/>
      </xdr:nvCxnSpPr>
      <xdr:spPr>
        <a:xfrm flipV="1">
          <a:off x="19545300" y="13952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158750</xdr:rowOff>
    </xdr:from>
    <xdr:to>
      <xdr:col>98</xdr:col>
      <xdr:colOff>38100</xdr:colOff>
      <xdr:row>84</xdr:row>
      <xdr:rowOff>88900</xdr:rowOff>
    </xdr:to>
    <xdr:sp macro="" textlink="">
      <xdr:nvSpPr>
        <xdr:cNvPr id="828" name="楕円 827">
          <a:extLst>
            <a:ext uri="{FF2B5EF4-FFF2-40B4-BE49-F238E27FC236}">
              <a16:creationId xmlns:a16="http://schemas.microsoft.com/office/drawing/2014/main" id="{E0A459AC-5352-4C0D-BA7F-6BAA9E5F56E7}"/>
            </a:ext>
          </a:extLst>
        </xdr:cNvPr>
        <xdr:cNvSpPr/>
      </xdr:nvSpPr>
      <xdr:spPr>
        <a:xfrm>
          <a:off x="18605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76200</xdr:rowOff>
    </xdr:from>
    <xdr:to>
      <xdr:col>102</xdr:col>
      <xdr:colOff>114300</xdr:colOff>
      <xdr:row>84</xdr:row>
      <xdr:rowOff>38100</xdr:rowOff>
    </xdr:to>
    <xdr:cxnSp macro="">
      <xdr:nvCxnSpPr>
        <xdr:cNvPr id="829" name="直線コネクタ 828">
          <a:extLst>
            <a:ext uri="{FF2B5EF4-FFF2-40B4-BE49-F238E27FC236}">
              <a16:creationId xmlns:a16="http://schemas.microsoft.com/office/drawing/2014/main" id="{3056FDA1-F122-43FE-893A-9C0D82827AEF}"/>
            </a:ext>
          </a:extLst>
        </xdr:cNvPr>
        <xdr:cNvCxnSpPr/>
      </xdr:nvCxnSpPr>
      <xdr:spPr>
        <a:xfrm flipV="1">
          <a:off x="18656300" y="13963650"/>
          <a:ext cx="8890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89552</xdr:rowOff>
    </xdr:from>
    <xdr:ext cx="469744" cy="259045"/>
    <xdr:sp macro="" textlink="">
      <xdr:nvSpPr>
        <xdr:cNvPr id="830" name="n_1aveValue【消防施設】&#10;一人当たり面積">
          <a:extLst>
            <a:ext uri="{FF2B5EF4-FFF2-40B4-BE49-F238E27FC236}">
              <a16:creationId xmlns:a16="http://schemas.microsoft.com/office/drawing/2014/main" id="{FC91F177-FB3F-4572-9A13-A8BE60BDB81B}"/>
            </a:ext>
          </a:extLst>
        </xdr:cNvPr>
        <xdr:cNvSpPr txBox="1"/>
      </xdr:nvSpPr>
      <xdr:spPr>
        <a:xfrm>
          <a:off x="21075727" y="1449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831" name="n_2aveValue【消防施設】&#10;一人当たり面積">
          <a:extLst>
            <a:ext uri="{FF2B5EF4-FFF2-40B4-BE49-F238E27FC236}">
              <a16:creationId xmlns:a16="http://schemas.microsoft.com/office/drawing/2014/main" id="{DCD0A0D0-516E-4F68-A4C9-91C431594133}"/>
            </a:ext>
          </a:extLst>
        </xdr:cNvPr>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93363</xdr:rowOff>
    </xdr:from>
    <xdr:ext cx="469744" cy="259045"/>
    <xdr:sp macro="" textlink="">
      <xdr:nvSpPr>
        <xdr:cNvPr id="832" name="n_3aveValue【消防施設】&#10;一人当たり面積">
          <a:extLst>
            <a:ext uri="{FF2B5EF4-FFF2-40B4-BE49-F238E27FC236}">
              <a16:creationId xmlns:a16="http://schemas.microsoft.com/office/drawing/2014/main" id="{7FBCE0AB-DA97-49A4-8D5E-4C31D18AE770}"/>
            </a:ext>
          </a:extLst>
        </xdr:cNvPr>
        <xdr:cNvSpPr txBox="1"/>
      </xdr:nvSpPr>
      <xdr:spPr>
        <a:xfrm>
          <a:off x="19310427" y="1449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131463</xdr:rowOff>
    </xdr:from>
    <xdr:ext cx="469744" cy="259045"/>
    <xdr:sp macro="" textlink="">
      <xdr:nvSpPr>
        <xdr:cNvPr id="833" name="n_4aveValue【消防施設】&#10;一人当たり面積">
          <a:extLst>
            <a:ext uri="{FF2B5EF4-FFF2-40B4-BE49-F238E27FC236}">
              <a16:creationId xmlns:a16="http://schemas.microsoft.com/office/drawing/2014/main" id="{CC4708E7-0F9A-40F0-9713-8A4AC72EC851}"/>
            </a:ext>
          </a:extLst>
        </xdr:cNvPr>
        <xdr:cNvSpPr txBox="1"/>
      </xdr:nvSpPr>
      <xdr:spPr>
        <a:xfrm>
          <a:off x="18421427" y="1453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143527</xdr:rowOff>
    </xdr:from>
    <xdr:ext cx="469744" cy="259045"/>
    <xdr:sp macro="" textlink="">
      <xdr:nvSpPr>
        <xdr:cNvPr id="834" name="n_1mainValue【消防施設】&#10;一人当たり面積">
          <a:extLst>
            <a:ext uri="{FF2B5EF4-FFF2-40B4-BE49-F238E27FC236}">
              <a16:creationId xmlns:a16="http://schemas.microsoft.com/office/drawing/2014/main" id="{3D34EA77-CA68-40CC-9839-A0990DF1E154}"/>
            </a:ext>
          </a:extLst>
        </xdr:cNvPr>
        <xdr:cNvSpPr txBox="1"/>
      </xdr:nvSpPr>
      <xdr:spPr>
        <a:xfrm>
          <a:off x="21075727" y="1368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132097</xdr:rowOff>
    </xdr:from>
    <xdr:ext cx="469744" cy="259045"/>
    <xdr:sp macro="" textlink="">
      <xdr:nvSpPr>
        <xdr:cNvPr id="835" name="n_2mainValue【消防施設】&#10;一人当たり面積">
          <a:extLst>
            <a:ext uri="{FF2B5EF4-FFF2-40B4-BE49-F238E27FC236}">
              <a16:creationId xmlns:a16="http://schemas.microsoft.com/office/drawing/2014/main" id="{3A9A9684-67C8-4B9A-886D-8A106F180D10}"/>
            </a:ext>
          </a:extLst>
        </xdr:cNvPr>
        <xdr:cNvSpPr txBox="1"/>
      </xdr:nvSpPr>
      <xdr:spPr>
        <a:xfrm>
          <a:off x="20199427" y="1367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143527</xdr:rowOff>
    </xdr:from>
    <xdr:ext cx="469744" cy="259045"/>
    <xdr:sp macro="" textlink="">
      <xdr:nvSpPr>
        <xdr:cNvPr id="836" name="n_3mainValue【消防施設】&#10;一人当たり面積">
          <a:extLst>
            <a:ext uri="{FF2B5EF4-FFF2-40B4-BE49-F238E27FC236}">
              <a16:creationId xmlns:a16="http://schemas.microsoft.com/office/drawing/2014/main" id="{9FD57136-36C6-4DD8-B959-DFE889096C17}"/>
            </a:ext>
          </a:extLst>
        </xdr:cNvPr>
        <xdr:cNvSpPr txBox="1"/>
      </xdr:nvSpPr>
      <xdr:spPr>
        <a:xfrm>
          <a:off x="19310427" y="1368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105427</xdr:rowOff>
    </xdr:from>
    <xdr:ext cx="469744" cy="259045"/>
    <xdr:sp macro="" textlink="">
      <xdr:nvSpPr>
        <xdr:cNvPr id="837" name="n_4mainValue【消防施設】&#10;一人当たり面積">
          <a:extLst>
            <a:ext uri="{FF2B5EF4-FFF2-40B4-BE49-F238E27FC236}">
              <a16:creationId xmlns:a16="http://schemas.microsoft.com/office/drawing/2014/main" id="{7FA10F58-61A4-4857-9943-C0F4BF25C5FA}"/>
            </a:ext>
          </a:extLst>
        </xdr:cNvPr>
        <xdr:cNvSpPr txBox="1"/>
      </xdr:nvSpPr>
      <xdr:spPr>
        <a:xfrm>
          <a:off x="18421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a:extLst>
            <a:ext uri="{FF2B5EF4-FFF2-40B4-BE49-F238E27FC236}">
              <a16:creationId xmlns:a16="http://schemas.microsoft.com/office/drawing/2014/main" id="{536798D2-9390-4239-82E7-EBC6930C438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a:extLst>
            <a:ext uri="{FF2B5EF4-FFF2-40B4-BE49-F238E27FC236}">
              <a16:creationId xmlns:a16="http://schemas.microsoft.com/office/drawing/2014/main" id="{5418BEA3-C5FD-4D22-BC0F-A5B60198D4A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a:extLst>
            <a:ext uri="{FF2B5EF4-FFF2-40B4-BE49-F238E27FC236}">
              <a16:creationId xmlns:a16="http://schemas.microsoft.com/office/drawing/2014/main" id="{78D7586F-A15D-402E-AF42-B4F6F53839A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a:extLst>
            <a:ext uri="{FF2B5EF4-FFF2-40B4-BE49-F238E27FC236}">
              <a16:creationId xmlns:a16="http://schemas.microsoft.com/office/drawing/2014/main" id="{03B27B54-BDFE-47C3-80E6-3A1EE62F9B1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a:extLst>
            <a:ext uri="{FF2B5EF4-FFF2-40B4-BE49-F238E27FC236}">
              <a16:creationId xmlns:a16="http://schemas.microsoft.com/office/drawing/2014/main" id="{E5D06986-C4A4-453E-8FB8-1F8B6C0F6DA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a:extLst>
            <a:ext uri="{FF2B5EF4-FFF2-40B4-BE49-F238E27FC236}">
              <a16:creationId xmlns:a16="http://schemas.microsoft.com/office/drawing/2014/main" id="{D8008B32-0ECB-49AB-B87A-2E1D1C18A5D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a:extLst>
            <a:ext uri="{FF2B5EF4-FFF2-40B4-BE49-F238E27FC236}">
              <a16:creationId xmlns:a16="http://schemas.microsoft.com/office/drawing/2014/main" id="{9B8B2319-F065-4B04-A0B2-1A09A139EA8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a:extLst>
            <a:ext uri="{FF2B5EF4-FFF2-40B4-BE49-F238E27FC236}">
              <a16:creationId xmlns:a16="http://schemas.microsoft.com/office/drawing/2014/main" id="{9605DACF-921B-4F5A-B60B-DF06255B703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a:extLst>
            <a:ext uri="{FF2B5EF4-FFF2-40B4-BE49-F238E27FC236}">
              <a16:creationId xmlns:a16="http://schemas.microsoft.com/office/drawing/2014/main" id="{BD491B47-0485-4372-BE65-12143D466D6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a:extLst>
            <a:ext uri="{FF2B5EF4-FFF2-40B4-BE49-F238E27FC236}">
              <a16:creationId xmlns:a16="http://schemas.microsoft.com/office/drawing/2014/main" id="{F27FC026-3C9F-4D1B-B553-67137D014FF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a:extLst>
            <a:ext uri="{FF2B5EF4-FFF2-40B4-BE49-F238E27FC236}">
              <a16:creationId xmlns:a16="http://schemas.microsoft.com/office/drawing/2014/main" id="{58011DA8-3224-40F9-8675-6F58EE94338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9" name="直線コネクタ 848">
          <a:extLst>
            <a:ext uri="{FF2B5EF4-FFF2-40B4-BE49-F238E27FC236}">
              <a16:creationId xmlns:a16="http://schemas.microsoft.com/office/drawing/2014/main" id="{83009876-3F4E-46A5-B8C7-889D2703213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0" name="テキスト ボックス 849">
          <a:extLst>
            <a:ext uri="{FF2B5EF4-FFF2-40B4-BE49-F238E27FC236}">
              <a16:creationId xmlns:a16="http://schemas.microsoft.com/office/drawing/2014/main" id="{405DA690-275E-4904-B80C-35D7C716E0B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1" name="直線コネクタ 850">
          <a:extLst>
            <a:ext uri="{FF2B5EF4-FFF2-40B4-BE49-F238E27FC236}">
              <a16:creationId xmlns:a16="http://schemas.microsoft.com/office/drawing/2014/main" id="{43279FC6-0B80-4E30-9C7F-07D2440A7EA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2" name="テキスト ボックス 851">
          <a:extLst>
            <a:ext uri="{FF2B5EF4-FFF2-40B4-BE49-F238E27FC236}">
              <a16:creationId xmlns:a16="http://schemas.microsoft.com/office/drawing/2014/main" id="{DBEB0A13-4D2B-4EAF-ABA8-0F30222E4BC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3" name="直線コネクタ 852">
          <a:extLst>
            <a:ext uri="{FF2B5EF4-FFF2-40B4-BE49-F238E27FC236}">
              <a16:creationId xmlns:a16="http://schemas.microsoft.com/office/drawing/2014/main" id="{F07274B6-740D-4D3C-8995-EA7CDEA6EA8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4" name="テキスト ボックス 853">
          <a:extLst>
            <a:ext uri="{FF2B5EF4-FFF2-40B4-BE49-F238E27FC236}">
              <a16:creationId xmlns:a16="http://schemas.microsoft.com/office/drawing/2014/main" id="{C8F2BC7E-BECC-48B5-8E4E-AF160D733D9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5" name="直線コネクタ 854">
          <a:extLst>
            <a:ext uri="{FF2B5EF4-FFF2-40B4-BE49-F238E27FC236}">
              <a16:creationId xmlns:a16="http://schemas.microsoft.com/office/drawing/2014/main" id="{017C47CC-223A-436E-9622-F27D0B3A66C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6" name="テキスト ボックス 855">
          <a:extLst>
            <a:ext uri="{FF2B5EF4-FFF2-40B4-BE49-F238E27FC236}">
              <a16:creationId xmlns:a16="http://schemas.microsoft.com/office/drawing/2014/main" id="{81753A63-2328-4121-BC09-B42B14B3285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7" name="直線コネクタ 856">
          <a:extLst>
            <a:ext uri="{FF2B5EF4-FFF2-40B4-BE49-F238E27FC236}">
              <a16:creationId xmlns:a16="http://schemas.microsoft.com/office/drawing/2014/main" id="{D59F3A77-1B31-4A8A-A4CC-F21FAFD6555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8" name="テキスト ボックス 857">
          <a:extLst>
            <a:ext uri="{FF2B5EF4-FFF2-40B4-BE49-F238E27FC236}">
              <a16:creationId xmlns:a16="http://schemas.microsoft.com/office/drawing/2014/main" id="{C1F35527-9BFC-4257-BA9A-39CFDF503BA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9" name="直線コネクタ 858">
          <a:extLst>
            <a:ext uri="{FF2B5EF4-FFF2-40B4-BE49-F238E27FC236}">
              <a16:creationId xmlns:a16="http://schemas.microsoft.com/office/drawing/2014/main" id="{8332D8D3-7AA6-4BF7-A786-157E4E9E6B2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0" name="テキスト ボックス 859">
          <a:extLst>
            <a:ext uri="{FF2B5EF4-FFF2-40B4-BE49-F238E27FC236}">
              <a16:creationId xmlns:a16="http://schemas.microsoft.com/office/drawing/2014/main" id="{AC8E17C7-81BC-42B1-8291-96F1062EA37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a:extLst>
            <a:ext uri="{FF2B5EF4-FFF2-40B4-BE49-F238E27FC236}">
              <a16:creationId xmlns:a16="http://schemas.microsoft.com/office/drawing/2014/main" id="{99DD7AD4-4DF2-4818-853B-660554BE430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a:extLst>
            <a:ext uri="{FF2B5EF4-FFF2-40B4-BE49-F238E27FC236}">
              <a16:creationId xmlns:a16="http://schemas.microsoft.com/office/drawing/2014/main" id="{7BA98AB0-DBE1-48DC-89EF-A92BE5F038A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863" name="直線コネクタ 862">
          <a:extLst>
            <a:ext uri="{FF2B5EF4-FFF2-40B4-BE49-F238E27FC236}">
              <a16:creationId xmlns:a16="http://schemas.microsoft.com/office/drawing/2014/main" id="{FE45C584-AF39-42B2-8B58-B82E0BB83F54}"/>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4" name="【庁舎】&#10;有形固定資産減価償却率最小値テキスト">
          <a:extLst>
            <a:ext uri="{FF2B5EF4-FFF2-40B4-BE49-F238E27FC236}">
              <a16:creationId xmlns:a16="http://schemas.microsoft.com/office/drawing/2014/main" id="{90683703-CE90-4F1E-8781-2B55DE806DBE}"/>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5" name="直線コネクタ 864">
          <a:extLst>
            <a:ext uri="{FF2B5EF4-FFF2-40B4-BE49-F238E27FC236}">
              <a16:creationId xmlns:a16="http://schemas.microsoft.com/office/drawing/2014/main" id="{D5931175-9DE6-4FFF-974C-6969E97C19E6}"/>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866" name="【庁舎】&#10;有形固定資産減価償却率最大値テキスト">
          <a:extLst>
            <a:ext uri="{FF2B5EF4-FFF2-40B4-BE49-F238E27FC236}">
              <a16:creationId xmlns:a16="http://schemas.microsoft.com/office/drawing/2014/main" id="{197B74D8-4CDF-47A0-89AE-EA213DE01651}"/>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867" name="直線コネクタ 866">
          <a:extLst>
            <a:ext uri="{FF2B5EF4-FFF2-40B4-BE49-F238E27FC236}">
              <a16:creationId xmlns:a16="http://schemas.microsoft.com/office/drawing/2014/main" id="{E9DA7D46-FF00-402B-95A8-C9373E61C505}"/>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15620</xdr:rowOff>
    </xdr:from>
    <xdr:ext cx="405111" cy="259045"/>
    <xdr:sp macro="" textlink="">
      <xdr:nvSpPr>
        <xdr:cNvPr id="868" name="【庁舎】&#10;有形固定資産減価償却率平均値テキスト">
          <a:extLst>
            <a:ext uri="{FF2B5EF4-FFF2-40B4-BE49-F238E27FC236}">
              <a16:creationId xmlns:a16="http://schemas.microsoft.com/office/drawing/2014/main" id="{A05BFC9A-D93D-4457-B3DC-2FF8633195BF}"/>
            </a:ext>
          </a:extLst>
        </xdr:cNvPr>
        <xdr:cNvSpPr txBox="1"/>
      </xdr:nvSpPr>
      <xdr:spPr>
        <a:xfrm>
          <a:off x="16357600" y="1784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869" name="フローチャート: 判断 868">
          <a:extLst>
            <a:ext uri="{FF2B5EF4-FFF2-40B4-BE49-F238E27FC236}">
              <a16:creationId xmlns:a16="http://schemas.microsoft.com/office/drawing/2014/main" id="{6E01865D-4DAE-4E37-A06C-91FE5C1B9C48}"/>
            </a:ext>
          </a:extLst>
        </xdr:cNvPr>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870" name="フローチャート: 判断 869">
          <a:extLst>
            <a:ext uri="{FF2B5EF4-FFF2-40B4-BE49-F238E27FC236}">
              <a16:creationId xmlns:a16="http://schemas.microsoft.com/office/drawing/2014/main" id="{9ECE151D-EEB9-416A-9316-16CC38698304}"/>
            </a:ext>
          </a:extLst>
        </xdr:cNvPr>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871" name="フローチャート: 判断 870">
          <a:extLst>
            <a:ext uri="{FF2B5EF4-FFF2-40B4-BE49-F238E27FC236}">
              <a16:creationId xmlns:a16="http://schemas.microsoft.com/office/drawing/2014/main" id="{EDCC2973-36AC-4A54-836A-6DE2A07F430B}"/>
            </a:ext>
          </a:extLst>
        </xdr:cNvPr>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872" name="フローチャート: 判断 871">
          <a:extLst>
            <a:ext uri="{FF2B5EF4-FFF2-40B4-BE49-F238E27FC236}">
              <a16:creationId xmlns:a16="http://schemas.microsoft.com/office/drawing/2014/main" id="{C6E6656D-E85B-4F2B-B244-E5A2E21305D6}"/>
            </a:ext>
          </a:extLst>
        </xdr:cNvPr>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873" name="フローチャート: 判断 872">
          <a:extLst>
            <a:ext uri="{FF2B5EF4-FFF2-40B4-BE49-F238E27FC236}">
              <a16:creationId xmlns:a16="http://schemas.microsoft.com/office/drawing/2014/main" id="{8A9C60CA-477A-4F2C-9779-1F0F230F3B13}"/>
            </a:ext>
          </a:extLst>
        </xdr:cNvPr>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89BA1E83-CF5E-480B-8E0B-8C32D1B58C8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4121A85F-1925-49D2-AC48-DC73D56CCE2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F16C9652-C5B0-4763-8468-5C0BA1DCBE7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E83A083A-E37E-4FAB-B9F5-140AA1B794B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C3740B5D-E8C3-4ED0-ACEF-229D5BB1293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170724</xdr:rowOff>
    </xdr:from>
    <xdr:to>
      <xdr:col>85</xdr:col>
      <xdr:colOff>177800</xdr:colOff>
      <xdr:row>106</xdr:row>
      <xdr:rowOff>100874</xdr:rowOff>
    </xdr:to>
    <xdr:sp macro="" textlink="">
      <xdr:nvSpPr>
        <xdr:cNvPr id="879" name="楕円 878">
          <a:extLst>
            <a:ext uri="{FF2B5EF4-FFF2-40B4-BE49-F238E27FC236}">
              <a16:creationId xmlns:a16="http://schemas.microsoft.com/office/drawing/2014/main" id="{9C3769FD-3EAE-48B6-8C44-4EDA19B1E35A}"/>
            </a:ext>
          </a:extLst>
        </xdr:cNvPr>
        <xdr:cNvSpPr/>
      </xdr:nvSpPr>
      <xdr:spPr>
        <a:xfrm>
          <a:off x="162687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149151</xdr:rowOff>
    </xdr:from>
    <xdr:ext cx="405111" cy="259045"/>
    <xdr:sp macro="" textlink="">
      <xdr:nvSpPr>
        <xdr:cNvPr id="880" name="【庁舎】&#10;有形固定資産減価償却率該当値テキスト">
          <a:extLst>
            <a:ext uri="{FF2B5EF4-FFF2-40B4-BE49-F238E27FC236}">
              <a16:creationId xmlns:a16="http://schemas.microsoft.com/office/drawing/2014/main" id="{2338B13B-063C-432F-AAB4-2AE25B4C87F4}"/>
            </a:ext>
          </a:extLst>
        </xdr:cNvPr>
        <xdr:cNvSpPr txBox="1"/>
      </xdr:nvSpPr>
      <xdr:spPr>
        <a:xfrm>
          <a:off x="16357600"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87449</xdr:rowOff>
    </xdr:from>
    <xdr:to>
      <xdr:col>81</xdr:col>
      <xdr:colOff>101600</xdr:colOff>
      <xdr:row>107</xdr:row>
      <xdr:rowOff>17599</xdr:rowOff>
    </xdr:to>
    <xdr:sp macro="" textlink="">
      <xdr:nvSpPr>
        <xdr:cNvPr id="881" name="楕円 880">
          <a:extLst>
            <a:ext uri="{FF2B5EF4-FFF2-40B4-BE49-F238E27FC236}">
              <a16:creationId xmlns:a16="http://schemas.microsoft.com/office/drawing/2014/main" id="{1D741E8A-E95A-4492-9398-147421829F47}"/>
            </a:ext>
          </a:extLst>
        </xdr:cNvPr>
        <xdr:cNvSpPr/>
      </xdr:nvSpPr>
      <xdr:spPr>
        <a:xfrm>
          <a:off x="15430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50074</xdr:rowOff>
    </xdr:from>
    <xdr:to>
      <xdr:col>85</xdr:col>
      <xdr:colOff>127000</xdr:colOff>
      <xdr:row>106</xdr:row>
      <xdr:rowOff>138249</xdr:rowOff>
    </xdr:to>
    <xdr:cxnSp macro="">
      <xdr:nvCxnSpPr>
        <xdr:cNvPr id="882" name="直線コネクタ 881">
          <a:extLst>
            <a:ext uri="{FF2B5EF4-FFF2-40B4-BE49-F238E27FC236}">
              <a16:creationId xmlns:a16="http://schemas.microsoft.com/office/drawing/2014/main" id="{962B0F49-32AE-4DF2-B5E0-3DAD521DED2B}"/>
            </a:ext>
          </a:extLst>
        </xdr:cNvPr>
        <xdr:cNvCxnSpPr/>
      </xdr:nvCxnSpPr>
      <xdr:spPr>
        <a:xfrm flipV="1">
          <a:off x="15481300" y="18223774"/>
          <a:ext cx="8382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59689</xdr:rowOff>
    </xdr:from>
    <xdr:to>
      <xdr:col>76</xdr:col>
      <xdr:colOff>165100</xdr:colOff>
      <xdr:row>106</xdr:row>
      <xdr:rowOff>161289</xdr:rowOff>
    </xdr:to>
    <xdr:sp macro="" textlink="">
      <xdr:nvSpPr>
        <xdr:cNvPr id="883" name="楕円 882">
          <a:extLst>
            <a:ext uri="{FF2B5EF4-FFF2-40B4-BE49-F238E27FC236}">
              <a16:creationId xmlns:a16="http://schemas.microsoft.com/office/drawing/2014/main" id="{BCE836E1-345D-48D0-B439-841B42FA1429}"/>
            </a:ext>
          </a:extLst>
        </xdr:cNvPr>
        <xdr:cNvSpPr/>
      </xdr:nvSpPr>
      <xdr:spPr>
        <a:xfrm>
          <a:off x="14541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110489</xdr:rowOff>
    </xdr:from>
    <xdr:to>
      <xdr:col>81</xdr:col>
      <xdr:colOff>50800</xdr:colOff>
      <xdr:row>106</xdr:row>
      <xdr:rowOff>138249</xdr:rowOff>
    </xdr:to>
    <xdr:cxnSp macro="">
      <xdr:nvCxnSpPr>
        <xdr:cNvPr id="884" name="直線コネクタ 883">
          <a:extLst>
            <a:ext uri="{FF2B5EF4-FFF2-40B4-BE49-F238E27FC236}">
              <a16:creationId xmlns:a16="http://schemas.microsoft.com/office/drawing/2014/main" id="{3B48B7BD-4922-4B2C-93DC-70E9C3105FBA}"/>
            </a:ext>
          </a:extLst>
        </xdr:cNvPr>
        <xdr:cNvCxnSpPr/>
      </xdr:nvCxnSpPr>
      <xdr:spPr>
        <a:xfrm>
          <a:off x="14592300" y="18284189"/>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59689</xdr:rowOff>
    </xdr:from>
    <xdr:to>
      <xdr:col>72</xdr:col>
      <xdr:colOff>38100</xdr:colOff>
      <xdr:row>106</xdr:row>
      <xdr:rowOff>161289</xdr:rowOff>
    </xdr:to>
    <xdr:sp macro="" textlink="">
      <xdr:nvSpPr>
        <xdr:cNvPr id="885" name="楕円 884">
          <a:extLst>
            <a:ext uri="{FF2B5EF4-FFF2-40B4-BE49-F238E27FC236}">
              <a16:creationId xmlns:a16="http://schemas.microsoft.com/office/drawing/2014/main" id="{2319071D-5ECF-4102-857A-38A06C21C554}"/>
            </a:ext>
          </a:extLst>
        </xdr:cNvPr>
        <xdr:cNvSpPr/>
      </xdr:nvSpPr>
      <xdr:spPr>
        <a:xfrm>
          <a:off x="13652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110489</xdr:rowOff>
    </xdr:from>
    <xdr:to>
      <xdr:col>76</xdr:col>
      <xdr:colOff>114300</xdr:colOff>
      <xdr:row>106</xdr:row>
      <xdr:rowOff>110489</xdr:rowOff>
    </xdr:to>
    <xdr:cxnSp macro="">
      <xdr:nvCxnSpPr>
        <xdr:cNvPr id="886" name="直線コネクタ 885">
          <a:extLst>
            <a:ext uri="{FF2B5EF4-FFF2-40B4-BE49-F238E27FC236}">
              <a16:creationId xmlns:a16="http://schemas.microsoft.com/office/drawing/2014/main" id="{300CA131-1BF7-4288-BBD5-37936EBFD1E9}"/>
            </a:ext>
          </a:extLst>
        </xdr:cNvPr>
        <xdr:cNvCxnSpPr/>
      </xdr:nvCxnSpPr>
      <xdr:spPr>
        <a:xfrm>
          <a:off x="13703300" y="18284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31931</xdr:rowOff>
    </xdr:from>
    <xdr:to>
      <xdr:col>67</xdr:col>
      <xdr:colOff>101600</xdr:colOff>
      <xdr:row>106</xdr:row>
      <xdr:rowOff>133531</xdr:rowOff>
    </xdr:to>
    <xdr:sp macro="" textlink="">
      <xdr:nvSpPr>
        <xdr:cNvPr id="887" name="楕円 886">
          <a:extLst>
            <a:ext uri="{FF2B5EF4-FFF2-40B4-BE49-F238E27FC236}">
              <a16:creationId xmlns:a16="http://schemas.microsoft.com/office/drawing/2014/main" id="{612E0FAC-0359-4B90-B92C-8A90721EEB0F}"/>
            </a:ext>
          </a:extLst>
        </xdr:cNvPr>
        <xdr:cNvSpPr/>
      </xdr:nvSpPr>
      <xdr:spPr>
        <a:xfrm>
          <a:off x="12763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82731</xdr:rowOff>
    </xdr:from>
    <xdr:to>
      <xdr:col>71</xdr:col>
      <xdr:colOff>177800</xdr:colOff>
      <xdr:row>106</xdr:row>
      <xdr:rowOff>110489</xdr:rowOff>
    </xdr:to>
    <xdr:cxnSp macro="">
      <xdr:nvCxnSpPr>
        <xdr:cNvPr id="888" name="直線コネクタ 887">
          <a:extLst>
            <a:ext uri="{FF2B5EF4-FFF2-40B4-BE49-F238E27FC236}">
              <a16:creationId xmlns:a16="http://schemas.microsoft.com/office/drawing/2014/main" id="{C67AC700-C7E0-4076-BEB2-BD28AC439A8E}"/>
            </a:ext>
          </a:extLst>
        </xdr:cNvPr>
        <xdr:cNvCxnSpPr/>
      </xdr:nvCxnSpPr>
      <xdr:spPr>
        <a:xfrm>
          <a:off x="12814300" y="1825643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89643</xdr:rowOff>
    </xdr:from>
    <xdr:ext cx="405111" cy="259045"/>
    <xdr:sp macro="" textlink="">
      <xdr:nvSpPr>
        <xdr:cNvPr id="889" name="n_1aveValue【庁舎】&#10;有形固定資産減価償却率">
          <a:extLst>
            <a:ext uri="{FF2B5EF4-FFF2-40B4-BE49-F238E27FC236}">
              <a16:creationId xmlns:a16="http://schemas.microsoft.com/office/drawing/2014/main" id="{2B314BED-6D27-4577-B512-3682D87ECBA6}"/>
            </a:ext>
          </a:extLst>
        </xdr:cNvPr>
        <xdr:cNvSpPr txBox="1"/>
      </xdr:nvSpPr>
      <xdr:spPr>
        <a:xfrm>
          <a:off x="152660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74947</xdr:rowOff>
    </xdr:from>
    <xdr:ext cx="405111" cy="259045"/>
    <xdr:sp macro="" textlink="">
      <xdr:nvSpPr>
        <xdr:cNvPr id="890" name="n_2aveValue【庁舎】&#10;有形固定資産減価償却率">
          <a:extLst>
            <a:ext uri="{FF2B5EF4-FFF2-40B4-BE49-F238E27FC236}">
              <a16:creationId xmlns:a16="http://schemas.microsoft.com/office/drawing/2014/main" id="{6FCFF2B2-D520-4D7B-A251-1CF7D95249C9}"/>
            </a:ext>
          </a:extLst>
        </xdr:cNvPr>
        <xdr:cNvSpPr txBox="1"/>
      </xdr:nvSpPr>
      <xdr:spPr>
        <a:xfrm>
          <a:off x="14389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107604</xdr:rowOff>
    </xdr:from>
    <xdr:ext cx="405111" cy="259045"/>
    <xdr:sp macro="" textlink="">
      <xdr:nvSpPr>
        <xdr:cNvPr id="891" name="n_3aveValue【庁舎】&#10;有形固定資産減価償却率">
          <a:extLst>
            <a:ext uri="{FF2B5EF4-FFF2-40B4-BE49-F238E27FC236}">
              <a16:creationId xmlns:a16="http://schemas.microsoft.com/office/drawing/2014/main" id="{3EFE59AB-B3A9-47F4-989A-E6064173213F}"/>
            </a:ext>
          </a:extLst>
        </xdr:cNvPr>
        <xdr:cNvSpPr txBox="1"/>
      </xdr:nvSpPr>
      <xdr:spPr>
        <a:xfrm>
          <a:off x="13500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892" name="n_4aveValue【庁舎】&#10;有形固定資産減価償却率">
          <a:extLst>
            <a:ext uri="{FF2B5EF4-FFF2-40B4-BE49-F238E27FC236}">
              <a16:creationId xmlns:a16="http://schemas.microsoft.com/office/drawing/2014/main" id="{D4BA22BB-3FE3-4D13-A6C6-D1717F176755}"/>
            </a:ext>
          </a:extLst>
        </xdr:cNvPr>
        <xdr:cNvSpPr txBox="1"/>
      </xdr:nvSpPr>
      <xdr:spPr>
        <a:xfrm>
          <a:off x="12611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8726</xdr:rowOff>
    </xdr:from>
    <xdr:ext cx="405111" cy="259045"/>
    <xdr:sp macro="" textlink="">
      <xdr:nvSpPr>
        <xdr:cNvPr id="893" name="n_1mainValue【庁舎】&#10;有形固定資産減価償却率">
          <a:extLst>
            <a:ext uri="{FF2B5EF4-FFF2-40B4-BE49-F238E27FC236}">
              <a16:creationId xmlns:a16="http://schemas.microsoft.com/office/drawing/2014/main" id="{44E1A23E-7CD1-4C49-BCBA-89D99600AF8C}"/>
            </a:ext>
          </a:extLst>
        </xdr:cNvPr>
        <xdr:cNvSpPr txBox="1"/>
      </xdr:nvSpPr>
      <xdr:spPr>
        <a:xfrm>
          <a:off x="15266044" y="183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152416</xdr:rowOff>
    </xdr:from>
    <xdr:ext cx="405111" cy="259045"/>
    <xdr:sp macro="" textlink="">
      <xdr:nvSpPr>
        <xdr:cNvPr id="894" name="n_2mainValue【庁舎】&#10;有形固定資産減価償却率">
          <a:extLst>
            <a:ext uri="{FF2B5EF4-FFF2-40B4-BE49-F238E27FC236}">
              <a16:creationId xmlns:a16="http://schemas.microsoft.com/office/drawing/2014/main" id="{8135CE2F-2FA5-4CB4-A916-DC9B9E8FB4D9}"/>
            </a:ext>
          </a:extLst>
        </xdr:cNvPr>
        <xdr:cNvSpPr txBox="1"/>
      </xdr:nvSpPr>
      <xdr:spPr>
        <a:xfrm>
          <a:off x="143897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152416</xdr:rowOff>
    </xdr:from>
    <xdr:ext cx="405111" cy="259045"/>
    <xdr:sp macro="" textlink="">
      <xdr:nvSpPr>
        <xdr:cNvPr id="895" name="n_3mainValue【庁舎】&#10;有形固定資産減価償却率">
          <a:extLst>
            <a:ext uri="{FF2B5EF4-FFF2-40B4-BE49-F238E27FC236}">
              <a16:creationId xmlns:a16="http://schemas.microsoft.com/office/drawing/2014/main" id="{ACB11474-A5D6-4ED3-B777-AD0374D30F19}"/>
            </a:ext>
          </a:extLst>
        </xdr:cNvPr>
        <xdr:cNvSpPr txBox="1"/>
      </xdr:nvSpPr>
      <xdr:spPr>
        <a:xfrm>
          <a:off x="135007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124658</xdr:rowOff>
    </xdr:from>
    <xdr:ext cx="405111" cy="259045"/>
    <xdr:sp macro="" textlink="">
      <xdr:nvSpPr>
        <xdr:cNvPr id="896" name="n_4mainValue【庁舎】&#10;有形固定資産減価償却率">
          <a:extLst>
            <a:ext uri="{FF2B5EF4-FFF2-40B4-BE49-F238E27FC236}">
              <a16:creationId xmlns:a16="http://schemas.microsoft.com/office/drawing/2014/main" id="{34D60221-548A-4F87-9E77-ABF7E1E9B9C3}"/>
            </a:ext>
          </a:extLst>
        </xdr:cNvPr>
        <xdr:cNvSpPr txBox="1"/>
      </xdr:nvSpPr>
      <xdr:spPr>
        <a:xfrm>
          <a:off x="12611744" y="1829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a:extLst>
            <a:ext uri="{FF2B5EF4-FFF2-40B4-BE49-F238E27FC236}">
              <a16:creationId xmlns:a16="http://schemas.microsoft.com/office/drawing/2014/main" id="{E7D6EAE5-F024-4673-BB68-E022D9726C9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a:extLst>
            <a:ext uri="{FF2B5EF4-FFF2-40B4-BE49-F238E27FC236}">
              <a16:creationId xmlns:a16="http://schemas.microsoft.com/office/drawing/2014/main" id="{B1AA5241-F6B7-411D-80F4-4C0CBE78B48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a:extLst>
            <a:ext uri="{FF2B5EF4-FFF2-40B4-BE49-F238E27FC236}">
              <a16:creationId xmlns:a16="http://schemas.microsoft.com/office/drawing/2014/main" id="{7A38C73C-F17A-402B-93F2-AAC24914C49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a:extLst>
            <a:ext uri="{FF2B5EF4-FFF2-40B4-BE49-F238E27FC236}">
              <a16:creationId xmlns:a16="http://schemas.microsoft.com/office/drawing/2014/main" id="{0A868E37-C7D7-4DF3-803A-87D6B89BFEC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a:extLst>
            <a:ext uri="{FF2B5EF4-FFF2-40B4-BE49-F238E27FC236}">
              <a16:creationId xmlns:a16="http://schemas.microsoft.com/office/drawing/2014/main" id="{3D71BA94-397E-449F-A9D0-C71E9F9D64D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a:extLst>
            <a:ext uri="{FF2B5EF4-FFF2-40B4-BE49-F238E27FC236}">
              <a16:creationId xmlns:a16="http://schemas.microsoft.com/office/drawing/2014/main" id="{9A1075A0-2821-42F2-BDEA-875532DE5A1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a:extLst>
            <a:ext uri="{FF2B5EF4-FFF2-40B4-BE49-F238E27FC236}">
              <a16:creationId xmlns:a16="http://schemas.microsoft.com/office/drawing/2014/main" id="{819771D4-AC29-4B2C-8AB0-2BFA03AFD37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a:extLst>
            <a:ext uri="{FF2B5EF4-FFF2-40B4-BE49-F238E27FC236}">
              <a16:creationId xmlns:a16="http://schemas.microsoft.com/office/drawing/2014/main" id="{D0435E47-13AE-4271-8CBF-0B678864AC3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a:extLst>
            <a:ext uri="{FF2B5EF4-FFF2-40B4-BE49-F238E27FC236}">
              <a16:creationId xmlns:a16="http://schemas.microsoft.com/office/drawing/2014/main" id="{59F9A589-E567-4538-B01C-F1B425E15DF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a:extLst>
            <a:ext uri="{FF2B5EF4-FFF2-40B4-BE49-F238E27FC236}">
              <a16:creationId xmlns:a16="http://schemas.microsoft.com/office/drawing/2014/main" id="{9270C491-B294-4BA3-8753-DD5118F866E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7" name="直線コネクタ 906">
          <a:extLst>
            <a:ext uri="{FF2B5EF4-FFF2-40B4-BE49-F238E27FC236}">
              <a16:creationId xmlns:a16="http://schemas.microsoft.com/office/drawing/2014/main" id="{FC481951-108A-44C4-BC70-0A773E638822}"/>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8" name="テキスト ボックス 907">
          <a:extLst>
            <a:ext uri="{FF2B5EF4-FFF2-40B4-BE49-F238E27FC236}">
              <a16:creationId xmlns:a16="http://schemas.microsoft.com/office/drawing/2014/main" id="{8A5A647B-E2FA-4613-B973-5C52E6E69A6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9" name="直線コネクタ 908">
          <a:extLst>
            <a:ext uri="{FF2B5EF4-FFF2-40B4-BE49-F238E27FC236}">
              <a16:creationId xmlns:a16="http://schemas.microsoft.com/office/drawing/2014/main" id="{9B770B46-3767-41BD-8E8F-FC793C6FBAA4}"/>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0" name="テキスト ボックス 909">
          <a:extLst>
            <a:ext uri="{FF2B5EF4-FFF2-40B4-BE49-F238E27FC236}">
              <a16:creationId xmlns:a16="http://schemas.microsoft.com/office/drawing/2014/main" id="{FDFBE11A-A0B3-453D-9992-C6454B191A77}"/>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1" name="直線コネクタ 910">
          <a:extLst>
            <a:ext uri="{FF2B5EF4-FFF2-40B4-BE49-F238E27FC236}">
              <a16:creationId xmlns:a16="http://schemas.microsoft.com/office/drawing/2014/main" id="{919A53D8-B173-4A22-9EB7-B27C74F14F1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2" name="テキスト ボックス 911">
          <a:extLst>
            <a:ext uri="{FF2B5EF4-FFF2-40B4-BE49-F238E27FC236}">
              <a16:creationId xmlns:a16="http://schemas.microsoft.com/office/drawing/2014/main" id="{37595ECA-A849-4EE4-8FB9-E1F86D1D050C}"/>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3" name="直線コネクタ 912">
          <a:extLst>
            <a:ext uri="{FF2B5EF4-FFF2-40B4-BE49-F238E27FC236}">
              <a16:creationId xmlns:a16="http://schemas.microsoft.com/office/drawing/2014/main" id="{AFFB3F50-0069-42BA-9000-5BF878749C9E}"/>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4" name="テキスト ボックス 913">
          <a:extLst>
            <a:ext uri="{FF2B5EF4-FFF2-40B4-BE49-F238E27FC236}">
              <a16:creationId xmlns:a16="http://schemas.microsoft.com/office/drawing/2014/main" id="{4A6E3EB9-26EE-4AC2-A370-1DB1EB68C91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5" name="直線コネクタ 914">
          <a:extLst>
            <a:ext uri="{FF2B5EF4-FFF2-40B4-BE49-F238E27FC236}">
              <a16:creationId xmlns:a16="http://schemas.microsoft.com/office/drawing/2014/main" id="{3D562743-96DE-437F-A0A7-84C21F60E8D4}"/>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6" name="テキスト ボックス 915">
          <a:extLst>
            <a:ext uri="{FF2B5EF4-FFF2-40B4-BE49-F238E27FC236}">
              <a16:creationId xmlns:a16="http://schemas.microsoft.com/office/drawing/2014/main" id="{3384E009-EE15-40CF-A2A5-60760018FF2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7" name="直線コネクタ 916">
          <a:extLst>
            <a:ext uri="{FF2B5EF4-FFF2-40B4-BE49-F238E27FC236}">
              <a16:creationId xmlns:a16="http://schemas.microsoft.com/office/drawing/2014/main" id="{315D73D0-C022-4763-8B7F-A7D3E8DB6A2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918" name="テキスト ボックス 917">
          <a:extLst>
            <a:ext uri="{FF2B5EF4-FFF2-40B4-BE49-F238E27FC236}">
              <a16:creationId xmlns:a16="http://schemas.microsoft.com/office/drawing/2014/main" id="{4EF9C097-8490-4ACA-A57D-96D0250087EE}"/>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a:extLst>
            <a:ext uri="{FF2B5EF4-FFF2-40B4-BE49-F238E27FC236}">
              <a16:creationId xmlns:a16="http://schemas.microsoft.com/office/drawing/2014/main" id="{FED2A9AA-7570-4427-894F-02572688CB9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920" name="テキスト ボックス 919">
          <a:extLst>
            <a:ext uri="{FF2B5EF4-FFF2-40B4-BE49-F238E27FC236}">
              <a16:creationId xmlns:a16="http://schemas.microsoft.com/office/drawing/2014/main" id="{F5F37CE5-45B0-4C04-B6E7-26CCA3CCF814}"/>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a:extLst>
            <a:ext uri="{FF2B5EF4-FFF2-40B4-BE49-F238E27FC236}">
              <a16:creationId xmlns:a16="http://schemas.microsoft.com/office/drawing/2014/main" id="{DE48B2D3-BEEC-488C-B17E-18B58B5BB2B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922" name="直線コネクタ 921">
          <a:extLst>
            <a:ext uri="{FF2B5EF4-FFF2-40B4-BE49-F238E27FC236}">
              <a16:creationId xmlns:a16="http://schemas.microsoft.com/office/drawing/2014/main" id="{915E96D5-B036-47E4-AA21-EAF47C4905E6}"/>
            </a:ext>
          </a:extLst>
        </xdr:cNvPr>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923" name="【庁舎】&#10;一人当たり面積最小値テキスト">
          <a:extLst>
            <a:ext uri="{FF2B5EF4-FFF2-40B4-BE49-F238E27FC236}">
              <a16:creationId xmlns:a16="http://schemas.microsoft.com/office/drawing/2014/main" id="{2AD0811E-226E-45FB-BECE-DFA84DD7E6C0}"/>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924" name="直線コネクタ 923">
          <a:extLst>
            <a:ext uri="{FF2B5EF4-FFF2-40B4-BE49-F238E27FC236}">
              <a16:creationId xmlns:a16="http://schemas.microsoft.com/office/drawing/2014/main" id="{43D8A11B-C6F3-4D2C-AA14-2699AF43E906}"/>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925" name="【庁舎】&#10;一人当たり面積最大値テキスト">
          <a:extLst>
            <a:ext uri="{FF2B5EF4-FFF2-40B4-BE49-F238E27FC236}">
              <a16:creationId xmlns:a16="http://schemas.microsoft.com/office/drawing/2014/main" id="{02F297C0-8E10-4A54-95C2-DB27E3483ED0}"/>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926" name="直線コネクタ 925">
          <a:extLst>
            <a:ext uri="{FF2B5EF4-FFF2-40B4-BE49-F238E27FC236}">
              <a16:creationId xmlns:a16="http://schemas.microsoft.com/office/drawing/2014/main" id="{18D192E4-FD04-4625-932B-30F81FC26D9E}"/>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19176</xdr:rowOff>
    </xdr:from>
    <xdr:ext cx="469744" cy="259045"/>
    <xdr:sp macro="" textlink="">
      <xdr:nvSpPr>
        <xdr:cNvPr id="927" name="【庁舎】&#10;一人当たり面積平均値テキスト">
          <a:extLst>
            <a:ext uri="{FF2B5EF4-FFF2-40B4-BE49-F238E27FC236}">
              <a16:creationId xmlns:a16="http://schemas.microsoft.com/office/drawing/2014/main" id="{ED3CF672-3F63-4EBB-9AB7-FFCF4CABA8AF}"/>
            </a:ext>
          </a:extLst>
        </xdr:cNvPr>
        <xdr:cNvSpPr txBox="1"/>
      </xdr:nvSpPr>
      <xdr:spPr>
        <a:xfrm>
          <a:off x="22199600" y="18535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928" name="フローチャート: 判断 927">
          <a:extLst>
            <a:ext uri="{FF2B5EF4-FFF2-40B4-BE49-F238E27FC236}">
              <a16:creationId xmlns:a16="http://schemas.microsoft.com/office/drawing/2014/main" id="{B9DB752A-DF61-43D8-BFBE-03E475688218}"/>
            </a:ext>
          </a:extLst>
        </xdr:cNvPr>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929" name="フローチャート: 判断 928">
          <a:extLst>
            <a:ext uri="{FF2B5EF4-FFF2-40B4-BE49-F238E27FC236}">
              <a16:creationId xmlns:a16="http://schemas.microsoft.com/office/drawing/2014/main" id="{AC4EAE7D-EABA-4F6D-806B-C698A960BE9C}"/>
            </a:ext>
          </a:extLst>
        </xdr:cNvPr>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930" name="フローチャート: 判断 929">
          <a:extLst>
            <a:ext uri="{FF2B5EF4-FFF2-40B4-BE49-F238E27FC236}">
              <a16:creationId xmlns:a16="http://schemas.microsoft.com/office/drawing/2014/main" id="{447DF898-C0BE-40ED-9F13-A39C382FF066}"/>
            </a:ext>
          </a:extLst>
        </xdr:cNvPr>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931" name="フローチャート: 判断 930">
          <a:extLst>
            <a:ext uri="{FF2B5EF4-FFF2-40B4-BE49-F238E27FC236}">
              <a16:creationId xmlns:a16="http://schemas.microsoft.com/office/drawing/2014/main" id="{979A5E61-3DB0-4F8D-B601-51255D72BCFB}"/>
            </a:ext>
          </a:extLst>
        </xdr:cNvPr>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932" name="フローチャート: 判断 931">
          <a:extLst>
            <a:ext uri="{FF2B5EF4-FFF2-40B4-BE49-F238E27FC236}">
              <a16:creationId xmlns:a16="http://schemas.microsoft.com/office/drawing/2014/main" id="{5A9F41A9-A4ED-4088-A231-E5F0F479002F}"/>
            </a:ext>
          </a:extLst>
        </xdr:cNvPr>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3AD13864-0E66-4882-BFBF-02B6B0E7522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14FE8245-DFDB-4E4A-B01A-1042DF43499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205CF275-2899-4564-A330-03732C530DE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C6FA4B3A-D443-40B1-8573-70C59D89BD0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378846BC-C958-4D48-975B-EAFCD4DC84C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6296</xdr:rowOff>
    </xdr:from>
    <xdr:to>
      <xdr:col>116</xdr:col>
      <xdr:colOff>114300</xdr:colOff>
      <xdr:row>108</xdr:row>
      <xdr:rowOff>107896</xdr:rowOff>
    </xdr:to>
    <xdr:sp macro="" textlink="">
      <xdr:nvSpPr>
        <xdr:cNvPr id="938" name="楕円 937">
          <a:extLst>
            <a:ext uri="{FF2B5EF4-FFF2-40B4-BE49-F238E27FC236}">
              <a16:creationId xmlns:a16="http://schemas.microsoft.com/office/drawing/2014/main" id="{3ACF224A-D17E-4EE4-BD43-00ACE1F60ACC}"/>
            </a:ext>
          </a:extLst>
        </xdr:cNvPr>
        <xdr:cNvSpPr/>
      </xdr:nvSpPr>
      <xdr:spPr>
        <a:xfrm>
          <a:off x="22110700" y="1852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29173</xdr:rowOff>
    </xdr:from>
    <xdr:ext cx="469744" cy="259045"/>
    <xdr:sp macro="" textlink="">
      <xdr:nvSpPr>
        <xdr:cNvPr id="939" name="【庁舎】&#10;一人当たり面積該当値テキスト">
          <a:extLst>
            <a:ext uri="{FF2B5EF4-FFF2-40B4-BE49-F238E27FC236}">
              <a16:creationId xmlns:a16="http://schemas.microsoft.com/office/drawing/2014/main" id="{2346C141-C406-4449-90FE-4107833AD775}"/>
            </a:ext>
          </a:extLst>
        </xdr:cNvPr>
        <xdr:cNvSpPr txBox="1"/>
      </xdr:nvSpPr>
      <xdr:spPr>
        <a:xfrm>
          <a:off x="22199600" y="1837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126964</xdr:rowOff>
    </xdr:from>
    <xdr:to>
      <xdr:col>112</xdr:col>
      <xdr:colOff>38100</xdr:colOff>
      <xdr:row>108</xdr:row>
      <xdr:rowOff>57114</xdr:rowOff>
    </xdr:to>
    <xdr:sp macro="" textlink="">
      <xdr:nvSpPr>
        <xdr:cNvPr id="940" name="楕円 939">
          <a:extLst>
            <a:ext uri="{FF2B5EF4-FFF2-40B4-BE49-F238E27FC236}">
              <a16:creationId xmlns:a16="http://schemas.microsoft.com/office/drawing/2014/main" id="{C925095B-8A6F-419E-8E96-BF01129A5E2F}"/>
            </a:ext>
          </a:extLst>
        </xdr:cNvPr>
        <xdr:cNvSpPr/>
      </xdr:nvSpPr>
      <xdr:spPr>
        <a:xfrm>
          <a:off x="21272500" y="1847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6314</xdr:rowOff>
    </xdr:from>
    <xdr:to>
      <xdr:col>116</xdr:col>
      <xdr:colOff>63500</xdr:colOff>
      <xdr:row>108</xdr:row>
      <xdr:rowOff>57096</xdr:rowOff>
    </xdr:to>
    <xdr:cxnSp macro="">
      <xdr:nvCxnSpPr>
        <xdr:cNvPr id="941" name="直線コネクタ 940">
          <a:extLst>
            <a:ext uri="{FF2B5EF4-FFF2-40B4-BE49-F238E27FC236}">
              <a16:creationId xmlns:a16="http://schemas.microsoft.com/office/drawing/2014/main" id="{4E334641-486B-4DDF-A3C6-B8B6B16FA41A}"/>
            </a:ext>
          </a:extLst>
        </xdr:cNvPr>
        <xdr:cNvCxnSpPr/>
      </xdr:nvCxnSpPr>
      <xdr:spPr>
        <a:xfrm>
          <a:off x="21323300" y="18522914"/>
          <a:ext cx="838200" cy="5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131699</xdr:rowOff>
    </xdr:from>
    <xdr:to>
      <xdr:col>107</xdr:col>
      <xdr:colOff>101600</xdr:colOff>
      <xdr:row>108</xdr:row>
      <xdr:rowOff>61849</xdr:rowOff>
    </xdr:to>
    <xdr:sp macro="" textlink="">
      <xdr:nvSpPr>
        <xdr:cNvPr id="942" name="楕円 941">
          <a:extLst>
            <a:ext uri="{FF2B5EF4-FFF2-40B4-BE49-F238E27FC236}">
              <a16:creationId xmlns:a16="http://schemas.microsoft.com/office/drawing/2014/main" id="{8672E477-DEE2-4A71-B88E-E37E7C529842}"/>
            </a:ext>
          </a:extLst>
        </xdr:cNvPr>
        <xdr:cNvSpPr/>
      </xdr:nvSpPr>
      <xdr:spPr>
        <a:xfrm>
          <a:off x="20383500" y="1847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6314</xdr:rowOff>
    </xdr:from>
    <xdr:to>
      <xdr:col>111</xdr:col>
      <xdr:colOff>177800</xdr:colOff>
      <xdr:row>108</xdr:row>
      <xdr:rowOff>11049</xdr:rowOff>
    </xdr:to>
    <xdr:cxnSp macro="">
      <xdr:nvCxnSpPr>
        <xdr:cNvPr id="943" name="直線コネクタ 942">
          <a:extLst>
            <a:ext uri="{FF2B5EF4-FFF2-40B4-BE49-F238E27FC236}">
              <a16:creationId xmlns:a16="http://schemas.microsoft.com/office/drawing/2014/main" id="{3B78DC88-2704-4903-8D43-ED50489ABE48}"/>
            </a:ext>
          </a:extLst>
        </xdr:cNvPr>
        <xdr:cNvCxnSpPr/>
      </xdr:nvCxnSpPr>
      <xdr:spPr>
        <a:xfrm flipV="1">
          <a:off x="20434300" y="18522914"/>
          <a:ext cx="8890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907</xdr:rowOff>
    </xdr:from>
    <xdr:to>
      <xdr:col>102</xdr:col>
      <xdr:colOff>165100</xdr:colOff>
      <xdr:row>108</xdr:row>
      <xdr:rowOff>102507</xdr:rowOff>
    </xdr:to>
    <xdr:sp macro="" textlink="">
      <xdr:nvSpPr>
        <xdr:cNvPr id="944" name="楕円 943">
          <a:extLst>
            <a:ext uri="{FF2B5EF4-FFF2-40B4-BE49-F238E27FC236}">
              <a16:creationId xmlns:a16="http://schemas.microsoft.com/office/drawing/2014/main" id="{9B079769-1907-4574-8751-19F49277F78F}"/>
            </a:ext>
          </a:extLst>
        </xdr:cNvPr>
        <xdr:cNvSpPr/>
      </xdr:nvSpPr>
      <xdr:spPr>
        <a:xfrm>
          <a:off x="19494500" y="185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11049</xdr:rowOff>
    </xdr:from>
    <xdr:to>
      <xdr:col>107</xdr:col>
      <xdr:colOff>50800</xdr:colOff>
      <xdr:row>108</xdr:row>
      <xdr:rowOff>51707</xdr:rowOff>
    </xdr:to>
    <xdr:cxnSp macro="">
      <xdr:nvCxnSpPr>
        <xdr:cNvPr id="945" name="直線コネクタ 944">
          <a:extLst>
            <a:ext uri="{FF2B5EF4-FFF2-40B4-BE49-F238E27FC236}">
              <a16:creationId xmlns:a16="http://schemas.microsoft.com/office/drawing/2014/main" id="{F9C3DBA7-3B21-4760-B380-3D6B58431B2C}"/>
            </a:ext>
          </a:extLst>
        </xdr:cNvPr>
        <xdr:cNvCxnSpPr/>
      </xdr:nvCxnSpPr>
      <xdr:spPr>
        <a:xfrm flipV="1">
          <a:off x="19545300" y="18527649"/>
          <a:ext cx="889000" cy="4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5479</xdr:rowOff>
    </xdr:from>
    <xdr:to>
      <xdr:col>98</xdr:col>
      <xdr:colOff>38100</xdr:colOff>
      <xdr:row>108</xdr:row>
      <xdr:rowOff>107079</xdr:rowOff>
    </xdr:to>
    <xdr:sp macro="" textlink="">
      <xdr:nvSpPr>
        <xdr:cNvPr id="946" name="楕円 945">
          <a:extLst>
            <a:ext uri="{FF2B5EF4-FFF2-40B4-BE49-F238E27FC236}">
              <a16:creationId xmlns:a16="http://schemas.microsoft.com/office/drawing/2014/main" id="{AD112186-D21A-4EEA-9184-78821B9654FC}"/>
            </a:ext>
          </a:extLst>
        </xdr:cNvPr>
        <xdr:cNvSpPr/>
      </xdr:nvSpPr>
      <xdr:spPr>
        <a:xfrm>
          <a:off x="18605500" y="1852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51707</xdr:rowOff>
    </xdr:from>
    <xdr:to>
      <xdr:col>102</xdr:col>
      <xdr:colOff>114300</xdr:colOff>
      <xdr:row>108</xdr:row>
      <xdr:rowOff>56279</xdr:rowOff>
    </xdr:to>
    <xdr:cxnSp macro="">
      <xdr:nvCxnSpPr>
        <xdr:cNvPr id="947" name="直線コネクタ 946">
          <a:extLst>
            <a:ext uri="{FF2B5EF4-FFF2-40B4-BE49-F238E27FC236}">
              <a16:creationId xmlns:a16="http://schemas.microsoft.com/office/drawing/2014/main" id="{FBE3590C-7B0D-4B43-A281-90B8BD24A35C}"/>
            </a:ext>
          </a:extLst>
        </xdr:cNvPr>
        <xdr:cNvCxnSpPr/>
      </xdr:nvCxnSpPr>
      <xdr:spPr>
        <a:xfrm flipV="1">
          <a:off x="18656300" y="1856830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132332</xdr:rowOff>
    </xdr:from>
    <xdr:ext cx="469744" cy="259045"/>
    <xdr:sp macro="" textlink="">
      <xdr:nvSpPr>
        <xdr:cNvPr id="948" name="n_1aveValue【庁舎】&#10;一人当たり面積">
          <a:extLst>
            <a:ext uri="{FF2B5EF4-FFF2-40B4-BE49-F238E27FC236}">
              <a16:creationId xmlns:a16="http://schemas.microsoft.com/office/drawing/2014/main" id="{C503134D-CAA2-46D1-996E-80A7CBDEE988}"/>
            </a:ext>
          </a:extLst>
        </xdr:cNvPr>
        <xdr:cNvSpPr txBox="1"/>
      </xdr:nvSpPr>
      <xdr:spPr>
        <a:xfrm>
          <a:off x="21075727" y="1864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135762</xdr:rowOff>
    </xdr:from>
    <xdr:ext cx="469744" cy="259045"/>
    <xdr:sp macro="" textlink="">
      <xdr:nvSpPr>
        <xdr:cNvPr id="949" name="n_2aveValue【庁舎】&#10;一人当たり面積">
          <a:extLst>
            <a:ext uri="{FF2B5EF4-FFF2-40B4-BE49-F238E27FC236}">
              <a16:creationId xmlns:a16="http://schemas.microsoft.com/office/drawing/2014/main" id="{95DC3E50-C554-4D8E-BE5D-FD1E26CA76B8}"/>
            </a:ext>
          </a:extLst>
        </xdr:cNvPr>
        <xdr:cNvSpPr txBox="1"/>
      </xdr:nvSpPr>
      <xdr:spPr>
        <a:xfrm>
          <a:off x="20199427" y="1865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150947</xdr:rowOff>
    </xdr:from>
    <xdr:ext cx="469744" cy="259045"/>
    <xdr:sp macro="" textlink="">
      <xdr:nvSpPr>
        <xdr:cNvPr id="950" name="n_3aveValue【庁舎】&#10;一人当たり面積">
          <a:extLst>
            <a:ext uri="{FF2B5EF4-FFF2-40B4-BE49-F238E27FC236}">
              <a16:creationId xmlns:a16="http://schemas.microsoft.com/office/drawing/2014/main" id="{7292AABE-69E1-4860-B0F6-1A5CD46B7FFA}"/>
            </a:ext>
          </a:extLst>
        </xdr:cNvPr>
        <xdr:cNvSpPr txBox="1"/>
      </xdr:nvSpPr>
      <xdr:spPr>
        <a:xfrm>
          <a:off x="19310427" y="1866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143600</xdr:rowOff>
    </xdr:from>
    <xdr:ext cx="469744" cy="259045"/>
    <xdr:sp macro="" textlink="">
      <xdr:nvSpPr>
        <xdr:cNvPr id="951" name="n_4aveValue【庁舎】&#10;一人当たり面積">
          <a:extLst>
            <a:ext uri="{FF2B5EF4-FFF2-40B4-BE49-F238E27FC236}">
              <a16:creationId xmlns:a16="http://schemas.microsoft.com/office/drawing/2014/main" id="{175D50A2-E91F-4D8D-A09C-22F0DAC8CE98}"/>
            </a:ext>
          </a:extLst>
        </xdr:cNvPr>
        <xdr:cNvSpPr txBox="1"/>
      </xdr:nvSpPr>
      <xdr:spPr>
        <a:xfrm>
          <a:off x="18421427" y="1866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73641</xdr:rowOff>
    </xdr:from>
    <xdr:ext cx="469744" cy="259045"/>
    <xdr:sp macro="" textlink="">
      <xdr:nvSpPr>
        <xdr:cNvPr id="952" name="n_1mainValue【庁舎】&#10;一人当たり面積">
          <a:extLst>
            <a:ext uri="{FF2B5EF4-FFF2-40B4-BE49-F238E27FC236}">
              <a16:creationId xmlns:a16="http://schemas.microsoft.com/office/drawing/2014/main" id="{2E77A598-2326-4B75-82C9-89C540E88754}"/>
            </a:ext>
          </a:extLst>
        </xdr:cNvPr>
        <xdr:cNvSpPr txBox="1"/>
      </xdr:nvSpPr>
      <xdr:spPr>
        <a:xfrm>
          <a:off x="21075727" y="18247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78376</xdr:rowOff>
    </xdr:from>
    <xdr:ext cx="469744" cy="259045"/>
    <xdr:sp macro="" textlink="">
      <xdr:nvSpPr>
        <xdr:cNvPr id="953" name="n_2mainValue【庁舎】&#10;一人当たり面積">
          <a:extLst>
            <a:ext uri="{FF2B5EF4-FFF2-40B4-BE49-F238E27FC236}">
              <a16:creationId xmlns:a16="http://schemas.microsoft.com/office/drawing/2014/main" id="{825BEF53-B286-44C9-BE50-86729A16FD46}"/>
            </a:ext>
          </a:extLst>
        </xdr:cNvPr>
        <xdr:cNvSpPr txBox="1"/>
      </xdr:nvSpPr>
      <xdr:spPr>
        <a:xfrm>
          <a:off x="20199427" y="1825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119034</xdr:rowOff>
    </xdr:from>
    <xdr:ext cx="469744" cy="259045"/>
    <xdr:sp macro="" textlink="">
      <xdr:nvSpPr>
        <xdr:cNvPr id="954" name="n_3mainValue【庁舎】&#10;一人当たり面積">
          <a:extLst>
            <a:ext uri="{FF2B5EF4-FFF2-40B4-BE49-F238E27FC236}">
              <a16:creationId xmlns:a16="http://schemas.microsoft.com/office/drawing/2014/main" id="{2C426969-23B8-442A-A8DC-158610E5B235}"/>
            </a:ext>
          </a:extLst>
        </xdr:cNvPr>
        <xdr:cNvSpPr txBox="1"/>
      </xdr:nvSpPr>
      <xdr:spPr>
        <a:xfrm>
          <a:off x="19310427" y="1829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123606</xdr:rowOff>
    </xdr:from>
    <xdr:ext cx="469744" cy="259045"/>
    <xdr:sp macro="" textlink="">
      <xdr:nvSpPr>
        <xdr:cNvPr id="955" name="n_4mainValue【庁舎】&#10;一人当たり面積">
          <a:extLst>
            <a:ext uri="{FF2B5EF4-FFF2-40B4-BE49-F238E27FC236}">
              <a16:creationId xmlns:a16="http://schemas.microsoft.com/office/drawing/2014/main" id="{4460327D-3AE2-4866-A865-D85C9F8714FE}"/>
            </a:ext>
          </a:extLst>
        </xdr:cNvPr>
        <xdr:cNvSpPr txBox="1"/>
      </xdr:nvSpPr>
      <xdr:spPr>
        <a:xfrm>
          <a:off x="18421427" y="18297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a:extLst>
            <a:ext uri="{FF2B5EF4-FFF2-40B4-BE49-F238E27FC236}">
              <a16:creationId xmlns:a16="http://schemas.microsoft.com/office/drawing/2014/main" id="{317D1D6F-D8F2-40DB-8E2A-65E27174C33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a:extLst>
            <a:ext uri="{FF2B5EF4-FFF2-40B4-BE49-F238E27FC236}">
              <a16:creationId xmlns:a16="http://schemas.microsoft.com/office/drawing/2014/main" id="{78DBB8BA-19ED-4408-990A-102563F1C88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a:extLst>
            <a:ext uri="{FF2B5EF4-FFF2-40B4-BE49-F238E27FC236}">
              <a16:creationId xmlns:a16="http://schemas.microsoft.com/office/drawing/2014/main" id="{D2D8CF62-EEC7-4DE0-BA1D-E3DCA5D4342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月に建築された図書館は町内に１つであり木造の建物であるため、耐用年数が短く減価償却率が</a:t>
          </a:r>
          <a:r>
            <a:rPr kumimoji="1" lang="en-US" altLang="ja-JP" sz="1100">
              <a:solidFill>
                <a:schemeClr val="dk1"/>
              </a:solidFill>
              <a:effectLst/>
              <a:latin typeface="+mn-lt"/>
              <a:ea typeface="+mn-ea"/>
              <a:cs typeface="+mn-cs"/>
            </a:rPr>
            <a:t>96.6</a:t>
          </a:r>
          <a:r>
            <a:rPr kumimoji="1" lang="ja-JP" altLang="ja-JP" sz="1100">
              <a:solidFill>
                <a:schemeClr val="dk1"/>
              </a:solidFill>
              <a:effectLst/>
              <a:latin typeface="+mn-lt"/>
              <a:ea typeface="+mn-ea"/>
              <a:cs typeface="+mn-cs"/>
            </a:rPr>
            <a:t>％と非常に高い。</a:t>
          </a:r>
          <a:endParaRPr lang="ja-JP" altLang="ja-JP" sz="1400">
            <a:effectLst/>
          </a:endParaRPr>
        </a:p>
        <a:p>
          <a:r>
            <a:rPr kumimoji="1" lang="ja-JP" altLang="ja-JP" sz="1100">
              <a:solidFill>
                <a:schemeClr val="dk1"/>
              </a:solidFill>
              <a:effectLst/>
              <a:latin typeface="+mn-lt"/>
              <a:ea typeface="+mn-ea"/>
              <a:cs typeface="+mn-cs"/>
            </a:rPr>
            <a:t>また、福祉施設の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つである入野福祉館は木造であり、耐用年数を超えていることから、非常に高くなっている。福祉施設であるもう</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つの養護老人ホームも、鉄筋コンクリート造ではあるが昭和</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年３月に建築されたため、減価償却率が高くなっている。</a:t>
          </a:r>
          <a:endParaRPr lang="ja-JP" altLang="ja-JP" sz="1400">
            <a:effectLst/>
          </a:endParaRPr>
        </a:p>
        <a:p>
          <a:r>
            <a:rPr kumimoji="1" lang="ja-JP" altLang="ja-JP" sz="1100">
              <a:solidFill>
                <a:schemeClr val="dk1"/>
              </a:solidFill>
              <a:effectLst/>
              <a:latin typeface="+mn-lt"/>
              <a:ea typeface="+mn-ea"/>
              <a:cs typeface="+mn-cs"/>
            </a:rPr>
            <a:t>消防施設は、消防庁舎を平成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年度に建て替えを行ったため、減価償却率が</a:t>
          </a:r>
          <a:r>
            <a:rPr kumimoji="1" lang="en-US" altLang="ja-JP" sz="1100">
              <a:solidFill>
                <a:schemeClr val="dk1"/>
              </a:solidFill>
              <a:effectLst/>
              <a:latin typeface="+mn-lt"/>
              <a:ea typeface="+mn-ea"/>
              <a:cs typeface="+mn-cs"/>
            </a:rPr>
            <a:t>58.4</a:t>
          </a:r>
          <a:r>
            <a:rPr kumimoji="1" lang="ja-JP" altLang="ja-JP" sz="1100">
              <a:solidFill>
                <a:schemeClr val="dk1"/>
              </a:solidFill>
              <a:effectLst/>
              <a:latin typeface="+mn-lt"/>
              <a:ea typeface="+mn-ea"/>
              <a:cs typeface="+mn-cs"/>
            </a:rPr>
            <a:t>％から大幅に低下し、</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年度で</a:t>
          </a:r>
          <a:r>
            <a:rPr kumimoji="1" lang="en-US" altLang="ja-JP" sz="1100">
              <a:solidFill>
                <a:schemeClr val="dk1"/>
              </a:solidFill>
              <a:effectLst/>
              <a:latin typeface="+mn-lt"/>
              <a:ea typeface="+mn-ea"/>
              <a:cs typeface="+mn-cs"/>
            </a:rPr>
            <a:t>22.1</a:t>
          </a:r>
          <a:r>
            <a:rPr kumimoji="1" lang="ja-JP" altLang="ja-JP" sz="1100">
              <a:solidFill>
                <a:schemeClr val="dk1"/>
              </a:solidFill>
              <a:effectLst/>
              <a:latin typeface="+mn-lt"/>
              <a:ea typeface="+mn-ea"/>
              <a:cs typeface="+mn-cs"/>
            </a:rPr>
            <a:t>％へと低下した。</a:t>
          </a:r>
          <a:endParaRPr lang="ja-JP" altLang="ja-JP" sz="1400">
            <a:effectLst/>
          </a:endParaRPr>
        </a:p>
        <a:p>
          <a:r>
            <a:rPr kumimoji="1" lang="ja-JP" altLang="ja-JP" sz="1100">
              <a:solidFill>
                <a:schemeClr val="dk1"/>
              </a:solidFill>
              <a:effectLst/>
              <a:latin typeface="+mn-lt"/>
              <a:ea typeface="+mn-ea"/>
              <a:cs typeface="+mn-cs"/>
            </a:rPr>
            <a:t>庁舎においては、支所の老朽化により面河支所、柳谷支所が既存施設へ移転した。引き続き公共施設等総合管理計画に基づき、保有施設の総量縮減、統廃合・複合化を推進し、更新整備に要する経費を抑制す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愛媛県久万高原町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8,076
8,034
583.69
10,682,241
9,421,889
906,492
5,546,725
8,741,965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ゴシック" panose="020B0609070205080204" pitchFamily="49" charset="-128"/>
              <a:ea typeface="ＭＳ ゴシック" panose="020B0609070205080204" pitchFamily="49" charset="-128"/>
            </a:rPr>
            <a:t>　</a:t>
          </a:r>
          <a:r>
            <a:rPr kumimoji="1" lang="ja-JP" altLang="en-US" sz="1100">
              <a:solidFill>
                <a:schemeClr val="tx1"/>
              </a:solidFill>
              <a:latin typeface="ＭＳ ゴシック" panose="020B0609070205080204" pitchFamily="49" charset="-128"/>
              <a:ea typeface="ＭＳ ゴシック" panose="020B0609070205080204" pitchFamily="49" charset="-128"/>
            </a:rPr>
            <a:t>人口減少や</a:t>
          </a:r>
          <a:r>
            <a:rPr kumimoji="1" lang="en-US" altLang="ja-JP" sz="1100">
              <a:solidFill>
                <a:schemeClr val="tx1"/>
              </a:solidFill>
              <a:latin typeface="ＭＳ ゴシック" panose="020B0609070205080204" pitchFamily="49" charset="-128"/>
              <a:ea typeface="ＭＳ ゴシック" panose="020B0609070205080204" pitchFamily="49" charset="-128"/>
            </a:rPr>
            <a:t>47%</a:t>
          </a:r>
          <a:r>
            <a:rPr kumimoji="1" lang="ja-JP" altLang="en-US" sz="1100">
              <a:solidFill>
                <a:schemeClr val="tx1"/>
              </a:solidFill>
              <a:latin typeface="ＭＳ ゴシック" panose="020B0609070205080204" pitchFamily="49" charset="-128"/>
              <a:ea typeface="ＭＳ ゴシック" panose="020B0609070205080204" pitchFamily="49" charset="-128"/>
            </a:rPr>
            <a:t>を超える高齢化率に加え、基幹産業である農林業の低迷が依然として続き、財政基盤も弱く全国市町村平均や類似団体を大きく下回っている。歳出面では、職階の短縮、一般職</a:t>
          </a:r>
          <a:r>
            <a:rPr kumimoji="1" lang="en-US" altLang="ja-JP" sz="1100">
              <a:solidFill>
                <a:schemeClr val="tx1"/>
              </a:solidFill>
              <a:latin typeface="ＭＳ ゴシック" panose="020B0609070205080204" pitchFamily="49" charset="-128"/>
              <a:ea typeface="ＭＳ ゴシック" panose="020B0609070205080204" pitchFamily="49" charset="-128"/>
            </a:rPr>
            <a:t>5%</a:t>
          </a:r>
          <a:r>
            <a:rPr kumimoji="1" lang="ja-JP" altLang="en-US" sz="1100">
              <a:solidFill>
                <a:schemeClr val="tx1"/>
              </a:solidFill>
              <a:latin typeface="ＭＳ ゴシック" panose="020B0609070205080204" pitchFamily="49" charset="-128"/>
              <a:ea typeface="ＭＳ ゴシック" panose="020B0609070205080204" pitchFamily="49" charset="-128"/>
            </a:rPr>
            <a:t>給与カット、特別職の一部報酬減等による人件費削減、歳入面においては、分担金・負担金を見直すことや税・使用料の収納率の向上に取り組んできたが、今後においても、財政規模に応じた職員数の適正化や農林業の基盤整備による生産量の拡大に努め、「いつまでも住み続けたい、住んでみたいまちづくり」を展開しつつ、財政改善実行プランに基づき健全化を図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17639</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129416</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142822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20760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138289</xdr:rowOff>
    </xdr:from>
    <xdr:to>
      <xdr:col>7</xdr:col>
      <xdr:colOff>31750</xdr:colOff>
      <xdr:row>44</xdr:row>
      <xdr:rowOff>68439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53216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rgbClr val="FF0000"/>
              </a:solidFill>
              <a:latin typeface="ＭＳ ゴシック" panose="020B0609070205080204" pitchFamily="49" charset="-128"/>
              <a:ea typeface="ＭＳ ゴシック" panose="020B0609070205080204" pitchFamily="49" charset="-128"/>
            </a:rPr>
            <a:t>　</a:t>
          </a:r>
          <a:r>
            <a:rPr kumimoji="1" lang="ja-JP" altLang="en-US" sz="1000">
              <a:solidFill>
                <a:schemeClr val="tx1"/>
              </a:solidFill>
              <a:latin typeface="ＭＳ ゴシック" panose="020B0609070205080204" pitchFamily="49" charset="-128"/>
              <a:ea typeface="ＭＳ ゴシック" panose="020B0609070205080204" pitchFamily="49" charset="-128"/>
            </a:rPr>
            <a:t>令和元年度は前年度から</a:t>
          </a:r>
          <a:r>
            <a:rPr kumimoji="1" lang="en-US" altLang="ja-JP" sz="1000">
              <a:solidFill>
                <a:schemeClr val="tx1"/>
              </a:solidFill>
              <a:latin typeface="ＭＳ ゴシック" panose="020B0609070205080204" pitchFamily="49" charset="-128"/>
              <a:ea typeface="ＭＳ ゴシック" panose="020B0609070205080204" pitchFamily="49" charset="-128"/>
            </a:rPr>
            <a:t>0.2</a:t>
          </a:r>
          <a:r>
            <a:rPr kumimoji="1" lang="ja-JP" altLang="en-US" sz="1000">
              <a:solidFill>
                <a:schemeClr val="tx1"/>
              </a:solidFill>
              <a:latin typeface="ＭＳ ゴシック" panose="020B0609070205080204" pitchFamily="49" charset="-128"/>
              <a:ea typeface="ＭＳ ゴシック" panose="020B0609070205080204" pitchFamily="49" charset="-128"/>
            </a:rPr>
            <a:t>％減少し</a:t>
          </a:r>
          <a:r>
            <a:rPr kumimoji="1" lang="en-US" altLang="ja-JP" sz="1000">
              <a:solidFill>
                <a:schemeClr val="tx1"/>
              </a:solidFill>
              <a:latin typeface="ＭＳ ゴシック" panose="020B0609070205080204" pitchFamily="49" charset="-128"/>
              <a:ea typeface="ＭＳ ゴシック" panose="020B0609070205080204" pitchFamily="49" charset="-128"/>
            </a:rPr>
            <a:t>88.7%</a:t>
          </a:r>
          <a:r>
            <a:rPr kumimoji="1" lang="ja-JP" altLang="en-US" sz="1000">
              <a:solidFill>
                <a:schemeClr val="tx1"/>
              </a:solidFill>
              <a:latin typeface="ＭＳ ゴシック" panose="020B0609070205080204" pitchFamily="49" charset="-128"/>
              <a:ea typeface="ＭＳ ゴシック" panose="020B0609070205080204" pitchFamily="49" charset="-128"/>
            </a:rPr>
            <a:t>となった。</a:t>
          </a:r>
        </a:p>
        <a:p>
          <a:r>
            <a:rPr kumimoji="1" lang="ja-JP" altLang="en-US" sz="1000">
              <a:solidFill>
                <a:srgbClr val="FF0000"/>
              </a:solidFill>
              <a:latin typeface="ＭＳ ゴシック" panose="020B0609070205080204" pitchFamily="49" charset="-128"/>
              <a:ea typeface="ＭＳ ゴシック" panose="020B0609070205080204" pitchFamily="49" charset="-128"/>
            </a:rPr>
            <a:t>　</a:t>
          </a:r>
          <a:r>
            <a:rPr kumimoji="1" lang="ja-JP" altLang="en-US" sz="1000">
              <a:solidFill>
                <a:schemeClr val="tx1"/>
              </a:solidFill>
              <a:latin typeface="ＭＳ ゴシック" panose="020B0609070205080204" pitchFamily="49" charset="-128"/>
              <a:ea typeface="ＭＳ ゴシック" panose="020B0609070205080204" pitchFamily="49" charset="-128"/>
            </a:rPr>
            <a:t>地方譲与税の増額によるもののほか、人件費や公債費の減額が経常収支比率の減少の主な原因として影響している。　地方譲与税は、対前年比で</a:t>
          </a:r>
          <a:r>
            <a:rPr kumimoji="1" lang="en-US" altLang="ja-JP" sz="1000">
              <a:solidFill>
                <a:schemeClr val="tx1"/>
              </a:solidFill>
              <a:latin typeface="ＭＳ ゴシック" panose="020B0609070205080204" pitchFamily="49" charset="-128"/>
              <a:ea typeface="ＭＳ ゴシック" panose="020B0609070205080204" pitchFamily="49" charset="-128"/>
            </a:rPr>
            <a:t>7</a:t>
          </a:r>
          <a:r>
            <a:rPr kumimoji="1" lang="ja-JP" altLang="en-US" sz="1000">
              <a:solidFill>
                <a:schemeClr val="tx1"/>
              </a:solidFill>
              <a:latin typeface="ＭＳ ゴシック" panose="020B0609070205080204" pitchFamily="49" charset="-128"/>
              <a:ea typeface="ＭＳ ゴシック" panose="020B0609070205080204" pitchFamily="49" charset="-128"/>
            </a:rPr>
            <a:t>千万円（</a:t>
          </a:r>
          <a:r>
            <a:rPr kumimoji="1" lang="en-US" altLang="ja-JP" sz="1000">
              <a:solidFill>
                <a:schemeClr val="tx1"/>
              </a:solidFill>
              <a:latin typeface="ＭＳ ゴシック" panose="020B0609070205080204" pitchFamily="49" charset="-128"/>
              <a:ea typeface="ＭＳ ゴシック" panose="020B0609070205080204" pitchFamily="49" charset="-128"/>
            </a:rPr>
            <a:t>85.7</a:t>
          </a:r>
          <a:r>
            <a:rPr kumimoji="1" lang="ja-JP" altLang="en-US" sz="1000">
              <a:solidFill>
                <a:schemeClr val="tx1"/>
              </a:solidFill>
              <a:latin typeface="ＭＳ ゴシック" panose="020B0609070205080204" pitchFamily="49" charset="-128"/>
              <a:ea typeface="ＭＳ ゴシック" panose="020B0609070205080204" pitchFamily="49" charset="-128"/>
            </a:rPr>
            <a:t>％）増加し、人件費が</a:t>
          </a:r>
          <a:r>
            <a:rPr kumimoji="1" lang="en-US" altLang="ja-JP" sz="1000">
              <a:solidFill>
                <a:schemeClr val="tx1"/>
              </a:solidFill>
              <a:latin typeface="ＭＳ ゴシック" panose="020B0609070205080204" pitchFamily="49" charset="-128"/>
              <a:ea typeface="ＭＳ ゴシック" panose="020B0609070205080204" pitchFamily="49" charset="-128"/>
            </a:rPr>
            <a:t>7</a:t>
          </a:r>
          <a:r>
            <a:rPr kumimoji="1" lang="ja-JP" altLang="en-US" sz="1000">
              <a:solidFill>
                <a:schemeClr val="tx1"/>
              </a:solidFill>
              <a:latin typeface="ＭＳ ゴシック" panose="020B0609070205080204" pitchFamily="49" charset="-128"/>
              <a:ea typeface="ＭＳ ゴシック" panose="020B0609070205080204" pitchFamily="49" charset="-128"/>
            </a:rPr>
            <a:t>千万円（△</a:t>
          </a:r>
          <a:r>
            <a:rPr kumimoji="1" lang="en-US" altLang="ja-JP" sz="1000">
              <a:solidFill>
                <a:schemeClr val="tx1"/>
              </a:solidFill>
              <a:latin typeface="ＭＳ ゴシック" panose="020B0609070205080204" pitchFamily="49" charset="-128"/>
              <a:ea typeface="ＭＳ ゴシック" panose="020B0609070205080204" pitchFamily="49" charset="-128"/>
            </a:rPr>
            <a:t>3.7</a:t>
          </a:r>
          <a:r>
            <a:rPr kumimoji="1" lang="ja-JP" altLang="en-US" sz="1000">
              <a:solidFill>
                <a:schemeClr val="tx1"/>
              </a:solidFill>
              <a:latin typeface="ＭＳ ゴシック" panose="020B0609070205080204" pitchFamily="49" charset="-128"/>
              <a:ea typeface="ＭＳ ゴシック" panose="020B0609070205080204" pitchFamily="49" charset="-128"/>
            </a:rPr>
            <a:t>％）減額、公債費は</a:t>
          </a:r>
          <a:r>
            <a:rPr kumimoji="1" lang="en-US" altLang="ja-JP" sz="1000">
              <a:solidFill>
                <a:schemeClr val="tx1"/>
              </a:solidFill>
              <a:latin typeface="ＭＳ ゴシック" panose="020B0609070205080204" pitchFamily="49" charset="-128"/>
              <a:ea typeface="ＭＳ ゴシック" panose="020B0609070205080204" pitchFamily="49" charset="-128"/>
            </a:rPr>
            <a:t>8</a:t>
          </a:r>
          <a:r>
            <a:rPr kumimoji="1" lang="ja-JP" altLang="en-US" sz="1000">
              <a:solidFill>
                <a:schemeClr val="tx1"/>
              </a:solidFill>
              <a:latin typeface="ＭＳ ゴシック" panose="020B0609070205080204" pitchFamily="49" charset="-128"/>
              <a:ea typeface="ＭＳ ゴシック" panose="020B0609070205080204" pitchFamily="49" charset="-128"/>
            </a:rPr>
            <a:t>千</a:t>
          </a:r>
          <a:r>
            <a:rPr kumimoji="1" lang="en-US" altLang="ja-JP" sz="1000">
              <a:solidFill>
                <a:schemeClr val="tx1"/>
              </a:solidFill>
              <a:latin typeface="ＭＳ ゴシック" panose="020B0609070205080204" pitchFamily="49" charset="-128"/>
              <a:ea typeface="ＭＳ ゴシック" panose="020B0609070205080204" pitchFamily="49" charset="-128"/>
            </a:rPr>
            <a:t>6</a:t>
          </a:r>
          <a:r>
            <a:rPr kumimoji="1" lang="ja-JP" altLang="en-US" sz="1000">
              <a:solidFill>
                <a:schemeClr val="tx1"/>
              </a:solidFill>
              <a:latin typeface="ＭＳ ゴシック" panose="020B0609070205080204" pitchFamily="49" charset="-128"/>
              <a:ea typeface="ＭＳ ゴシック" panose="020B0609070205080204" pitchFamily="49" charset="-128"/>
            </a:rPr>
            <a:t>百万円（△</a:t>
          </a:r>
          <a:r>
            <a:rPr kumimoji="1" lang="en-US" altLang="ja-JP" sz="1000">
              <a:solidFill>
                <a:schemeClr val="tx1"/>
              </a:solidFill>
              <a:latin typeface="ＭＳ ゴシック" panose="020B0609070205080204" pitchFamily="49" charset="-128"/>
              <a:ea typeface="ＭＳ ゴシック" panose="020B0609070205080204" pitchFamily="49" charset="-128"/>
            </a:rPr>
            <a:t>9.2</a:t>
          </a:r>
          <a:r>
            <a:rPr kumimoji="1" lang="ja-JP" altLang="en-US" sz="1000">
              <a:solidFill>
                <a:schemeClr val="tx1"/>
              </a:solidFill>
              <a:latin typeface="ＭＳ ゴシック" panose="020B0609070205080204" pitchFamily="49" charset="-128"/>
              <a:ea typeface="ＭＳ ゴシック" panose="020B0609070205080204" pitchFamily="49" charset="-128"/>
            </a:rPr>
            <a:t>％）と減額したことが影響し、経常収支比率はわずかに減少した。</a:t>
          </a:r>
        </a:p>
        <a:p>
          <a:r>
            <a:rPr kumimoji="1" lang="ja-JP" altLang="en-US" sz="1000">
              <a:solidFill>
                <a:srgbClr val="FF0000"/>
              </a:solidFill>
              <a:latin typeface="ＭＳ ゴシック" panose="020B0609070205080204" pitchFamily="49" charset="-128"/>
              <a:ea typeface="ＭＳ ゴシック" panose="020B0609070205080204" pitchFamily="49" charset="-128"/>
            </a:rPr>
            <a:t>　</a:t>
          </a:r>
          <a:r>
            <a:rPr kumimoji="1" lang="ja-JP" altLang="en-US" sz="1000">
              <a:solidFill>
                <a:schemeClr val="tx1"/>
              </a:solidFill>
              <a:latin typeface="ＭＳ ゴシック" panose="020B0609070205080204" pitchFamily="49" charset="-128"/>
              <a:ea typeface="ＭＳ ゴシック" panose="020B0609070205080204" pitchFamily="49" charset="-128"/>
            </a:rPr>
            <a:t>人口は減少していくものの今後必要となるコストはしばらくの間一定の規模を維持し続けるものと予想される。また施設の老朽化が深刻であり、将来にわたってコストの削減が図られるよう公共施設等総合管理計画に基づいて施設の適正化を図り、一層歳出規模の適正化を進めていかなければなら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762</xdr:rowOff>
    </xdr:from>
    <xdr:to>
      <xdr:col>23</xdr:col>
      <xdr:colOff>133350</xdr:colOff>
      <xdr:row>64</xdr:row>
      <xdr:rowOff>10414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97356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108983</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3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104648</xdr:rowOff>
    </xdr:from>
    <xdr:to>
      <xdr:col>19</xdr:col>
      <xdr:colOff>133350</xdr:colOff>
      <xdr:row>64</xdr:row>
      <xdr:rowOff>10414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90599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97536</xdr:rowOff>
    </xdr:from>
    <xdr:to>
      <xdr:col>15</xdr:col>
      <xdr:colOff>82550</xdr:colOff>
      <xdr:row>63</xdr:row>
      <xdr:rowOff>104648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727436"/>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153162</xdr:rowOff>
    </xdr:from>
    <xdr:to>
      <xdr:col>11</xdr:col>
      <xdr:colOff>31750</xdr:colOff>
      <xdr:row>62</xdr:row>
      <xdr:rowOff>97536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61161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70375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93489</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89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131064</xdr:rowOff>
    </xdr:from>
    <xdr:to>
      <xdr:col>19</xdr:col>
      <xdr:colOff>184150</xdr:colOff>
      <xdr:row>64</xdr:row>
      <xdr:rowOff>61214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45991</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01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53848</xdr:rowOff>
    </xdr:from>
    <xdr:to>
      <xdr:col>15</xdr:col>
      <xdr:colOff>133350</xdr:colOff>
      <xdr:row>63</xdr:row>
      <xdr:rowOff>155448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140225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46736</xdr:rowOff>
    </xdr:from>
    <xdr:to>
      <xdr:col>11</xdr:col>
      <xdr:colOff>82550</xdr:colOff>
      <xdr:row>62</xdr:row>
      <xdr:rowOff>148336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158513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102362</xdr:rowOff>
    </xdr:from>
    <xdr:to>
      <xdr:col>7</xdr:col>
      <xdr:colOff>31750</xdr:colOff>
      <xdr:row>62</xdr:row>
      <xdr:rowOff>32512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42689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[386,229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ゴシック" panose="020B0609070205080204" pitchFamily="49" charset="-128"/>
              <a:ea typeface="ＭＳ ゴシック" panose="020B0609070205080204" pitchFamily="49" charset="-128"/>
            </a:rPr>
            <a:t>　主に人件費が要因となり、全国平均や県平均と比較しても約</a:t>
          </a:r>
          <a:r>
            <a:rPr kumimoji="1" lang="en-US" altLang="ja-JP" sz="1100">
              <a:solidFill>
                <a:schemeClr val="tx1"/>
              </a:solidFill>
              <a:latin typeface="ＭＳ ゴシック" panose="020B0609070205080204" pitchFamily="49" charset="-128"/>
              <a:ea typeface="ＭＳ ゴシック" panose="020B0609070205080204" pitchFamily="49" charset="-128"/>
            </a:rPr>
            <a:t>3</a:t>
          </a:r>
          <a:r>
            <a:rPr kumimoji="1" lang="ja-JP" altLang="en-US" sz="1100">
              <a:solidFill>
                <a:schemeClr val="tx1"/>
              </a:solidFill>
              <a:latin typeface="ＭＳ ゴシック" panose="020B0609070205080204" pitchFamily="49" charset="-128"/>
              <a:ea typeface="ＭＳ ゴシック" panose="020B0609070205080204" pitchFamily="49" charset="-128"/>
            </a:rPr>
            <a:t>倍の決算額となっている。また昨年に引き続き、類似団体の中でも高い水準に位置している。主な要因としては、町村合併に伴い一部事務組合から引き継いだ消防本部、養護老人ホームやごみ処理施設等の運営を町独自で実施することとなったため職員数が増加したことに伴う人件費や、その施設の維持管理費が増加したことなどが挙げられる。さらに、過疎・少子高齢化等に伴う人口減少により、人口一人当たりの決算額数値を引き上げ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121803</xdr:rowOff>
    </xdr:from>
    <xdr:to>
      <xdr:col>23</xdr:col>
      <xdr:colOff>133350</xdr:colOff>
      <xdr:row>85</xdr:row>
      <xdr:rowOff>156637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695053"/>
          <a:ext cx="838200" cy="3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154441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1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121803</xdr:rowOff>
    </xdr:from>
    <xdr:to>
      <xdr:col>19</xdr:col>
      <xdr:colOff>133350</xdr:colOff>
      <xdr:row>85</xdr:row>
      <xdr:rowOff>169194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4695053"/>
          <a:ext cx="889000" cy="4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44401</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0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98831</xdr:rowOff>
    </xdr:from>
    <xdr:to>
      <xdr:col>15</xdr:col>
      <xdr:colOff>82550</xdr:colOff>
      <xdr:row>85</xdr:row>
      <xdr:rowOff>169194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672081"/>
          <a:ext cx="889000" cy="7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23581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8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52911</xdr:rowOff>
    </xdr:from>
    <xdr:to>
      <xdr:col>11</xdr:col>
      <xdr:colOff>31750</xdr:colOff>
      <xdr:row>85</xdr:row>
      <xdr:rowOff>98831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626161"/>
          <a:ext cx="889000" cy="4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158084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4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126277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105837</xdr:rowOff>
    </xdr:from>
    <xdr:to>
      <xdr:col>23</xdr:col>
      <xdr:colOff>184150</xdr:colOff>
      <xdr:row>86</xdr:row>
      <xdr:rowOff>35987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67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77914</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65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71003</xdr:rowOff>
    </xdr:from>
    <xdr:to>
      <xdr:col>19</xdr:col>
      <xdr:colOff>184150</xdr:colOff>
      <xdr:row>86</xdr:row>
      <xdr:rowOff>1153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64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157380</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730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118394</xdr:rowOff>
    </xdr:from>
    <xdr:to>
      <xdr:col>15</xdr:col>
      <xdr:colOff>133350</xdr:colOff>
      <xdr:row>86</xdr:row>
      <xdr:rowOff>48544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69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33321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77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48031</xdr:rowOff>
    </xdr:from>
    <xdr:to>
      <xdr:col>11</xdr:col>
      <xdr:colOff>82550</xdr:colOff>
      <xdr:row>85</xdr:row>
      <xdr:rowOff>149631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62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134408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707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2111</xdr:rowOff>
    </xdr:from>
    <xdr:to>
      <xdr:col>7</xdr:col>
      <xdr:colOff>31750</xdr:colOff>
      <xdr:row>85</xdr:row>
      <xdr:rowOff>103711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57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88488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6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ゴシック" panose="020B0609070205080204" pitchFamily="49" charset="-128"/>
              <a:ea typeface="ＭＳ ゴシック" panose="020B0609070205080204" pitchFamily="49" charset="-128"/>
            </a:rPr>
            <a:t>平成</a:t>
          </a:r>
          <a:r>
            <a:rPr kumimoji="1" lang="en-US" altLang="ja-JP" sz="1100">
              <a:solidFill>
                <a:schemeClr val="tx1"/>
              </a:solidFill>
              <a:latin typeface="ＭＳ ゴシック" panose="020B0609070205080204" pitchFamily="49" charset="-128"/>
              <a:ea typeface="ＭＳ ゴシック" panose="020B0609070205080204" pitchFamily="49" charset="-128"/>
            </a:rPr>
            <a:t>23</a:t>
          </a:r>
          <a:r>
            <a:rPr kumimoji="1" lang="ja-JP" altLang="en-US" sz="1100">
              <a:solidFill>
                <a:schemeClr val="tx1"/>
              </a:solidFill>
              <a:latin typeface="ＭＳ ゴシック" panose="020B0609070205080204" pitchFamily="49" charset="-128"/>
              <a:ea typeface="ＭＳ ゴシック" panose="020B0609070205080204" pitchFamily="49" charset="-128"/>
            </a:rPr>
            <a:t>年度より国の給与水準引き下げにより高水準となっていたが、国給与制限解除以降は低水準となった。前年度から数値は</a:t>
          </a:r>
          <a:r>
            <a:rPr kumimoji="1" lang="en-US" altLang="ja-JP" sz="1100">
              <a:solidFill>
                <a:schemeClr val="tx1"/>
              </a:solidFill>
              <a:latin typeface="ＭＳ ゴシック" panose="020B0609070205080204" pitchFamily="49" charset="-128"/>
              <a:ea typeface="ＭＳ ゴシック" panose="020B0609070205080204" pitchFamily="49" charset="-128"/>
            </a:rPr>
            <a:t>0.6</a:t>
          </a:r>
          <a:r>
            <a:rPr kumimoji="1" lang="ja-JP" altLang="en-US" sz="1100">
              <a:solidFill>
                <a:schemeClr val="tx1"/>
              </a:solidFill>
              <a:latin typeface="ＭＳ ゴシック" panose="020B0609070205080204" pitchFamily="49" charset="-128"/>
              <a:ea typeface="ＭＳ ゴシック" panose="020B0609070205080204" pitchFamily="49" charset="-128"/>
            </a:rPr>
            <a:t>減少した。引き続き類似団体平均値より低い値となっている。今後も人事評価制度の運用により、給与水準の適正化に努める。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52916</xdr:rowOff>
    </xdr:from>
    <xdr:to>
      <xdr:col>81</xdr:col>
      <xdr:colOff>44450</xdr:colOff>
      <xdr:row>83</xdr:row>
      <xdr:rowOff>101177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283266"/>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93134</xdr:rowOff>
    </xdr:from>
    <xdr:to>
      <xdr:col>77</xdr:col>
      <xdr:colOff>44450</xdr:colOff>
      <xdr:row>83</xdr:row>
      <xdr:rowOff>101177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32348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85089</xdr:rowOff>
    </xdr:from>
    <xdr:to>
      <xdr:col>72</xdr:col>
      <xdr:colOff>203200</xdr:colOff>
      <xdr:row>83</xdr:row>
      <xdr:rowOff>93134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315439"/>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160020</xdr:rowOff>
    </xdr:from>
    <xdr:to>
      <xdr:col>68</xdr:col>
      <xdr:colOff>152400</xdr:colOff>
      <xdr:row>83</xdr:row>
      <xdr:rowOff>85089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218920"/>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2116</xdr:rowOff>
    </xdr:from>
    <xdr:to>
      <xdr:col>81</xdr:col>
      <xdr:colOff>95250</xdr:colOff>
      <xdr:row>83</xdr:row>
      <xdr:rowOff>103716</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18643</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50377</xdr:rowOff>
    </xdr:from>
    <xdr:to>
      <xdr:col>77</xdr:col>
      <xdr:colOff>95250</xdr:colOff>
      <xdr:row>83</xdr:row>
      <xdr:rowOff>151977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2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162154</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04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42334</xdr:rowOff>
    </xdr:from>
    <xdr:to>
      <xdr:col>73</xdr:col>
      <xdr:colOff>44450</xdr:colOff>
      <xdr:row>83</xdr:row>
      <xdr:rowOff>143934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154111</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34289</xdr:rowOff>
    </xdr:from>
    <xdr:to>
      <xdr:col>68</xdr:col>
      <xdr:colOff>203200</xdr:colOff>
      <xdr:row>83</xdr:row>
      <xdr:rowOff>135889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146066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0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109220</xdr:rowOff>
    </xdr:from>
    <xdr:to>
      <xdr:col>64</xdr:col>
      <xdr:colOff>152400</xdr:colOff>
      <xdr:row>83</xdr:row>
      <xdr:rowOff>39370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49547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a:t>
          </a:r>
          <a:r>
            <a:rPr kumimoji="1" lang="ja-JP" altLang="en-US" sz="1100">
              <a:solidFill>
                <a:schemeClr val="tx1"/>
              </a:solidFill>
              <a:latin typeface="ＭＳ ゴシック" panose="020B0609070205080204" pitchFamily="49" charset="-128"/>
              <a:ea typeface="ＭＳ ゴシック" panose="020B0609070205080204" pitchFamily="49" charset="-128"/>
            </a:rPr>
            <a:t>平成</a:t>
          </a:r>
          <a:r>
            <a:rPr kumimoji="1" lang="en-US" altLang="ja-JP" sz="1100">
              <a:solidFill>
                <a:schemeClr val="tx1"/>
              </a:solidFill>
              <a:latin typeface="ＭＳ ゴシック" panose="020B0609070205080204" pitchFamily="49" charset="-128"/>
              <a:ea typeface="ＭＳ ゴシック" panose="020B0609070205080204" pitchFamily="49" charset="-128"/>
            </a:rPr>
            <a:t>16</a:t>
          </a:r>
          <a:r>
            <a:rPr kumimoji="1" lang="ja-JP" altLang="en-US" sz="1100">
              <a:solidFill>
                <a:schemeClr val="tx1"/>
              </a:solidFill>
              <a:latin typeface="ＭＳ ゴシック" panose="020B0609070205080204" pitchFamily="49" charset="-128"/>
              <a:ea typeface="ＭＳ ゴシック" panose="020B0609070205080204" pitchFamily="49" charset="-128"/>
            </a:rPr>
            <a:t>年</a:t>
          </a:r>
          <a:r>
            <a:rPr kumimoji="1" lang="en-US" altLang="ja-JP" sz="1100">
              <a:solidFill>
                <a:schemeClr val="tx1"/>
              </a:solidFill>
              <a:latin typeface="ＭＳ ゴシック" panose="020B0609070205080204" pitchFamily="49" charset="-128"/>
              <a:ea typeface="ＭＳ ゴシック" panose="020B0609070205080204" pitchFamily="49" charset="-128"/>
            </a:rPr>
            <a:t>8</a:t>
          </a:r>
          <a:r>
            <a:rPr kumimoji="1" lang="ja-JP" altLang="en-US" sz="1100">
              <a:solidFill>
                <a:schemeClr val="tx1"/>
              </a:solidFill>
              <a:latin typeface="ＭＳ ゴシック" panose="020B0609070205080204" pitchFamily="49" charset="-128"/>
              <a:ea typeface="ＭＳ ゴシック" panose="020B0609070205080204" pitchFamily="49" charset="-128"/>
            </a:rPr>
            <a:t>月に町村合併、翌年</a:t>
          </a:r>
          <a:r>
            <a:rPr kumimoji="1" lang="en-US" altLang="ja-JP" sz="1100">
              <a:solidFill>
                <a:schemeClr val="tx1"/>
              </a:solidFill>
              <a:latin typeface="ＭＳ ゴシック" panose="020B0609070205080204" pitchFamily="49" charset="-128"/>
              <a:ea typeface="ＭＳ ゴシック" panose="020B0609070205080204" pitchFamily="49" charset="-128"/>
            </a:rPr>
            <a:t>1</a:t>
          </a:r>
          <a:r>
            <a:rPr kumimoji="1" lang="ja-JP" altLang="en-US" sz="1100">
              <a:solidFill>
                <a:schemeClr val="tx1"/>
              </a:solidFill>
              <a:latin typeface="ＭＳ ゴシック" panose="020B0609070205080204" pitchFamily="49" charset="-128"/>
              <a:ea typeface="ＭＳ ゴシック" panose="020B0609070205080204" pitchFamily="49" charset="-128"/>
            </a:rPr>
            <a:t>月の一部事務組合解散による職員受入があったことから、職員数については相当数の増となっていたが、一般行政職員の採用凍結の実施、定年退職等により減少を重ねてきたが、依然として全国平均・県平均との比較では突出して職員が多く、人口</a:t>
          </a:r>
          <a:r>
            <a:rPr kumimoji="1" lang="en-US" altLang="ja-JP" sz="1100">
              <a:solidFill>
                <a:schemeClr val="tx1"/>
              </a:solidFill>
              <a:latin typeface="ＭＳ ゴシック" panose="020B0609070205080204" pitchFamily="49" charset="-128"/>
              <a:ea typeface="ＭＳ ゴシック" panose="020B0609070205080204" pitchFamily="49" charset="-128"/>
            </a:rPr>
            <a:t>1,000</a:t>
          </a:r>
          <a:r>
            <a:rPr kumimoji="1" lang="ja-JP" altLang="en-US" sz="1100">
              <a:solidFill>
                <a:schemeClr val="tx1"/>
              </a:solidFill>
              <a:latin typeface="ＭＳ ゴシック" panose="020B0609070205080204" pitchFamily="49" charset="-128"/>
              <a:ea typeface="ＭＳ ゴシック" panose="020B0609070205080204" pitchFamily="49" charset="-128"/>
            </a:rPr>
            <a:t>人当たり職員数は</a:t>
          </a:r>
          <a:r>
            <a:rPr kumimoji="1" lang="en-US" altLang="ja-JP" sz="1100">
              <a:solidFill>
                <a:schemeClr val="tx1"/>
              </a:solidFill>
              <a:latin typeface="ＭＳ ゴシック" panose="020B0609070205080204" pitchFamily="49" charset="-128"/>
              <a:ea typeface="ＭＳ ゴシック" panose="020B0609070205080204" pitchFamily="49" charset="-128"/>
            </a:rPr>
            <a:t>5</a:t>
          </a:r>
          <a:r>
            <a:rPr kumimoji="1" lang="ja-JP" altLang="en-US" sz="1100">
              <a:solidFill>
                <a:schemeClr val="tx1"/>
              </a:solidFill>
              <a:latin typeface="ＭＳ ゴシック" panose="020B0609070205080204" pitchFamily="49" charset="-128"/>
              <a:ea typeface="ＭＳ ゴシック" panose="020B0609070205080204" pitchFamily="49" charset="-128"/>
            </a:rPr>
            <a:t>年連続で類似団体の中では最も多く、</a:t>
          </a:r>
          <a:r>
            <a:rPr kumimoji="1" lang="en-US" altLang="ja-JP" sz="1100">
              <a:solidFill>
                <a:schemeClr val="tx1"/>
              </a:solidFill>
              <a:latin typeface="ＭＳ ゴシック" panose="020B0609070205080204" pitchFamily="49" charset="-128"/>
              <a:ea typeface="ＭＳ ゴシック" panose="020B0609070205080204" pitchFamily="49" charset="-128"/>
            </a:rPr>
            <a:t>R</a:t>
          </a:r>
          <a:r>
            <a:rPr kumimoji="1" lang="ja-JP" altLang="en-US" sz="1100">
              <a:solidFill>
                <a:schemeClr val="tx1"/>
              </a:solidFill>
              <a:latin typeface="ＭＳ ゴシック" panose="020B0609070205080204" pitchFamily="49" charset="-128"/>
              <a:ea typeface="ＭＳ ゴシック" panose="020B0609070205080204" pitchFamily="49" charset="-128"/>
            </a:rPr>
            <a:t>元年度は</a:t>
          </a:r>
          <a:r>
            <a:rPr kumimoji="1" lang="en-US" altLang="ja-JP" sz="1100">
              <a:solidFill>
                <a:schemeClr val="tx1"/>
              </a:solidFill>
              <a:latin typeface="ＭＳ ゴシック" panose="020B0609070205080204" pitchFamily="49" charset="-128"/>
              <a:ea typeface="ＭＳ ゴシック" panose="020B0609070205080204" pitchFamily="49" charset="-128"/>
            </a:rPr>
            <a:t>29.22</a:t>
          </a:r>
          <a:r>
            <a:rPr kumimoji="1" lang="ja-JP" altLang="en-US" sz="1100">
              <a:solidFill>
                <a:schemeClr val="tx1"/>
              </a:solidFill>
              <a:latin typeface="ＭＳ ゴシック" panose="020B0609070205080204" pitchFamily="49" charset="-128"/>
              <a:ea typeface="ＭＳ ゴシック" panose="020B0609070205080204" pitchFamily="49" charset="-128"/>
            </a:rPr>
            <a:t>人となっている。</a:t>
          </a:r>
        </a:p>
        <a:p>
          <a:r>
            <a:rPr kumimoji="1" lang="ja-JP" altLang="en-US" sz="1100">
              <a:solidFill>
                <a:schemeClr val="tx1"/>
              </a:solidFill>
              <a:latin typeface="ＭＳ ゴシック" panose="020B0609070205080204" pitchFamily="49" charset="-128"/>
              <a:ea typeface="ＭＳ ゴシック" panose="020B0609070205080204" pitchFamily="49" charset="-128"/>
            </a:rPr>
            <a:t>　県内最大面積の本町では、集落点在による行政効率が悪く、行政サービスの低下を招かないためにも多くの職員数が必要であるが、経常的固定経費の維持が財政硬直化の最大要因となることから事業規模に応じた定員適正化を今後においても進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100774</xdr:rowOff>
    </xdr:from>
    <xdr:to>
      <xdr:col>81</xdr:col>
      <xdr:colOff>44450</xdr:colOff>
      <xdr:row>66</xdr:row>
      <xdr:rowOff>35496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1245024"/>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65803</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352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100774</xdr:rowOff>
    </xdr:from>
    <xdr:to>
      <xdr:col>77</xdr:col>
      <xdr:colOff>44450</xdr:colOff>
      <xdr:row>65</xdr:row>
      <xdr:rowOff>139986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5290800" y="11245024"/>
          <a:ext cx="889000" cy="3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142352</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257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135763</xdr:rowOff>
    </xdr:from>
    <xdr:to>
      <xdr:col>72</xdr:col>
      <xdr:colOff>203200</xdr:colOff>
      <xdr:row>65</xdr:row>
      <xdr:rowOff>139986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1280013"/>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132701</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92329</xdr:rowOff>
    </xdr:from>
    <xdr:to>
      <xdr:col>68</xdr:col>
      <xdr:colOff>152400</xdr:colOff>
      <xdr:row>65</xdr:row>
      <xdr:rowOff>135763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1236579"/>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117015</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23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102538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156146</xdr:rowOff>
    </xdr:from>
    <xdr:to>
      <xdr:col>81</xdr:col>
      <xdr:colOff>95250</xdr:colOff>
      <xdr:row>66</xdr:row>
      <xdr:rowOff>86296</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130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52023</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119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49974</xdr:rowOff>
    </xdr:from>
    <xdr:to>
      <xdr:col>77</xdr:col>
      <xdr:colOff>95250</xdr:colOff>
      <xdr:row>65</xdr:row>
      <xdr:rowOff>151574</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119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136351</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1280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89186</xdr:rowOff>
    </xdr:from>
    <xdr:to>
      <xdr:col>73</xdr:col>
      <xdr:colOff>44450</xdr:colOff>
      <xdr:row>66</xdr:row>
      <xdr:rowOff>19336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123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4113</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131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84963</xdr:rowOff>
    </xdr:from>
    <xdr:to>
      <xdr:col>68</xdr:col>
      <xdr:colOff>203200</xdr:colOff>
      <xdr:row>66</xdr:row>
      <xdr:rowOff>15113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122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171340</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131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41529</xdr:rowOff>
    </xdr:from>
    <xdr:to>
      <xdr:col>64</xdr:col>
      <xdr:colOff>152400</xdr:colOff>
      <xdr:row>65</xdr:row>
      <xdr:rowOff>143129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118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127906</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127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a:t>
          </a:r>
          <a:r>
            <a:rPr kumimoji="1" lang="ja-JP" altLang="en-US" sz="1100">
              <a:solidFill>
                <a:schemeClr val="tx1"/>
              </a:solidFill>
              <a:latin typeface="ＭＳ ゴシック" panose="020B0609070205080204" pitchFamily="49" charset="-128"/>
              <a:ea typeface="ＭＳ ゴシック" panose="020B0609070205080204" pitchFamily="49" charset="-128"/>
            </a:rPr>
            <a:t>前年度比</a:t>
          </a:r>
          <a:r>
            <a:rPr kumimoji="1" lang="en-US" altLang="ja-JP" sz="1100">
              <a:solidFill>
                <a:schemeClr val="tx1"/>
              </a:solidFill>
              <a:latin typeface="ＭＳ ゴシック" panose="020B0609070205080204" pitchFamily="49" charset="-128"/>
              <a:ea typeface="ＭＳ ゴシック" panose="020B0609070205080204" pitchFamily="49" charset="-128"/>
            </a:rPr>
            <a:t>0.2%</a:t>
          </a:r>
          <a:r>
            <a:rPr kumimoji="1" lang="ja-JP" altLang="en-US" sz="1100">
              <a:solidFill>
                <a:schemeClr val="tx1"/>
              </a:solidFill>
              <a:latin typeface="ＭＳ ゴシック" panose="020B0609070205080204" pitchFamily="49" charset="-128"/>
              <a:ea typeface="ＭＳ ゴシック" panose="020B0609070205080204" pitchFamily="49" charset="-128"/>
            </a:rPr>
            <a:t>悪化した。平成</a:t>
          </a:r>
          <a:r>
            <a:rPr kumimoji="1" lang="en-US" altLang="ja-JP" sz="1100">
              <a:solidFill>
                <a:schemeClr val="tx1"/>
              </a:solidFill>
              <a:latin typeface="ＭＳ ゴシック" panose="020B0609070205080204" pitchFamily="49" charset="-128"/>
              <a:ea typeface="ＭＳ ゴシック" panose="020B0609070205080204" pitchFamily="49" charset="-128"/>
            </a:rPr>
            <a:t>28</a:t>
          </a:r>
          <a:r>
            <a:rPr kumimoji="1" lang="ja-JP" altLang="en-US" sz="1100">
              <a:solidFill>
                <a:schemeClr val="tx1"/>
              </a:solidFill>
              <a:latin typeface="ＭＳ ゴシック" panose="020B0609070205080204" pitchFamily="49" charset="-128"/>
              <a:ea typeface="ＭＳ ゴシック" panose="020B0609070205080204" pitchFamily="49" charset="-128"/>
            </a:rPr>
            <a:t>年度までは改善傾向にあったが、平成</a:t>
          </a:r>
          <a:r>
            <a:rPr kumimoji="1" lang="en-US" altLang="ja-JP" sz="1100">
              <a:solidFill>
                <a:schemeClr val="tx1"/>
              </a:solidFill>
              <a:latin typeface="ＭＳ ゴシック" panose="020B0609070205080204" pitchFamily="49" charset="-128"/>
              <a:ea typeface="ＭＳ ゴシック" panose="020B0609070205080204" pitchFamily="49" charset="-128"/>
            </a:rPr>
            <a:t>29</a:t>
          </a:r>
          <a:r>
            <a:rPr kumimoji="1" lang="ja-JP" altLang="en-US" sz="1100">
              <a:solidFill>
                <a:schemeClr val="tx1"/>
              </a:solidFill>
              <a:latin typeface="ＭＳ ゴシック" panose="020B0609070205080204" pitchFamily="49" charset="-128"/>
              <a:ea typeface="ＭＳ ゴシック" panose="020B0609070205080204" pitchFamily="49" charset="-128"/>
            </a:rPr>
            <a:t>年度から過去の大規模事業の償還が開始となったことを要因として悪化に転じ、</a:t>
          </a:r>
          <a:r>
            <a:rPr kumimoji="1" lang="en-US" altLang="ja-JP" sz="1100">
              <a:solidFill>
                <a:schemeClr val="tx1"/>
              </a:solidFill>
              <a:latin typeface="ＭＳ ゴシック" panose="020B0609070205080204" pitchFamily="49" charset="-128"/>
              <a:ea typeface="ＭＳ ゴシック" panose="020B0609070205080204" pitchFamily="49" charset="-128"/>
            </a:rPr>
            <a:t>R</a:t>
          </a:r>
          <a:r>
            <a:rPr kumimoji="1" lang="ja-JP" altLang="en-US" sz="1100">
              <a:solidFill>
                <a:schemeClr val="tx1"/>
              </a:solidFill>
              <a:latin typeface="ＭＳ ゴシック" panose="020B0609070205080204" pitchFamily="49" charset="-128"/>
              <a:ea typeface="ＭＳ ゴシック" panose="020B0609070205080204" pitchFamily="49" charset="-128"/>
            </a:rPr>
            <a:t>元年度まで連続して悪化している。引き続き地方債の借入限度を設けるなど抑制を継続し比率改善を目指していく。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102616</xdr:rowOff>
    </xdr:from>
    <xdr:to>
      <xdr:col>81</xdr:col>
      <xdr:colOff>44450</xdr:colOff>
      <xdr:row>42</xdr:row>
      <xdr:rowOff>112268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730351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78486</xdr:rowOff>
    </xdr:from>
    <xdr:to>
      <xdr:col>77</xdr:col>
      <xdr:colOff>44450</xdr:colOff>
      <xdr:row>42</xdr:row>
      <xdr:rowOff>102616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727938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68834</xdr:rowOff>
    </xdr:from>
    <xdr:to>
      <xdr:col>72</xdr:col>
      <xdr:colOff>203200</xdr:colOff>
      <xdr:row>42</xdr:row>
      <xdr:rowOff>78486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4401800" y="726973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68834</xdr:rowOff>
    </xdr:from>
    <xdr:to>
      <xdr:col>68</xdr:col>
      <xdr:colOff>152400</xdr:colOff>
      <xdr:row>42</xdr:row>
      <xdr:rowOff>97790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726973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18813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61468</xdr:rowOff>
    </xdr:from>
    <xdr:to>
      <xdr:col>81</xdr:col>
      <xdr:colOff>95250</xdr:colOff>
      <xdr:row>42</xdr:row>
      <xdr:rowOff>163068</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33545</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723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51816</xdr:rowOff>
    </xdr:from>
    <xdr:to>
      <xdr:col>77</xdr:col>
      <xdr:colOff>95250</xdr:colOff>
      <xdr:row>42</xdr:row>
      <xdr:rowOff>153416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138193</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733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27686</xdr:rowOff>
    </xdr:from>
    <xdr:to>
      <xdr:col>73</xdr:col>
      <xdr:colOff>44450</xdr:colOff>
      <xdr:row>42</xdr:row>
      <xdr:rowOff>129286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72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114063</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31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18034</xdr:rowOff>
    </xdr:from>
    <xdr:to>
      <xdr:col>68</xdr:col>
      <xdr:colOff>203200</xdr:colOff>
      <xdr:row>42</xdr:row>
      <xdr:rowOff>119634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104411</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30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ゴシック" panose="020B0609070205080204" pitchFamily="49" charset="-128"/>
              <a:ea typeface="ＭＳ ゴシック" panose="020B0609070205080204" pitchFamily="49" charset="-128"/>
            </a:rPr>
            <a:t>　充当可能財源が将来負担額を上回り、将来負担比率は令和元年度も表れない結果となったものの、将来負担額については地方債現在高が前年度比</a:t>
          </a:r>
          <a:r>
            <a:rPr kumimoji="1" lang="en-US" altLang="ja-JP" sz="1100">
              <a:solidFill>
                <a:schemeClr val="tx1"/>
              </a:solidFill>
              <a:latin typeface="ＭＳ ゴシック" panose="020B0609070205080204" pitchFamily="49" charset="-128"/>
              <a:ea typeface="ＭＳ ゴシック" panose="020B0609070205080204" pitchFamily="49" charset="-128"/>
            </a:rPr>
            <a:t>5</a:t>
          </a:r>
          <a:r>
            <a:rPr kumimoji="1" lang="ja-JP" altLang="en-US" sz="1100">
              <a:solidFill>
                <a:schemeClr val="tx1"/>
              </a:solidFill>
              <a:latin typeface="ＭＳ ゴシック" panose="020B0609070205080204" pitchFamily="49" charset="-128"/>
              <a:ea typeface="ＭＳ ゴシック" panose="020B0609070205080204" pitchFamily="49" charset="-128"/>
            </a:rPr>
            <a:t>億</a:t>
          </a:r>
          <a:r>
            <a:rPr kumimoji="1" lang="en-US" altLang="ja-JP" sz="1100">
              <a:solidFill>
                <a:schemeClr val="tx1"/>
              </a:solidFill>
              <a:latin typeface="ＭＳ ゴシック" panose="020B0609070205080204" pitchFamily="49" charset="-128"/>
              <a:ea typeface="ＭＳ ゴシック" panose="020B0609070205080204" pitchFamily="49" charset="-128"/>
            </a:rPr>
            <a:t>5</a:t>
          </a:r>
          <a:r>
            <a:rPr kumimoji="1" lang="ja-JP" altLang="en-US" sz="1100">
              <a:solidFill>
                <a:schemeClr val="tx1"/>
              </a:solidFill>
              <a:latin typeface="ＭＳ ゴシック" panose="020B0609070205080204" pitchFamily="49" charset="-128"/>
              <a:ea typeface="ＭＳ ゴシック" panose="020B0609070205080204" pitchFamily="49" charset="-128"/>
            </a:rPr>
            <a:t>千万円（</a:t>
          </a:r>
          <a:r>
            <a:rPr kumimoji="1" lang="en-US" altLang="ja-JP" sz="1100">
              <a:solidFill>
                <a:schemeClr val="tx1"/>
              </a:solidFill>
              <a:latin typeface="ＭＳ ゴシック" panose="020B0609070205080204" pitchFamily="49" charset="-128"/>
              <a:ea typeface="ＭＳ ゴシック" panose="020B0609070205080204" pitchFamily="49" charset="-128"/>
            </a:rPr>
            <a:t>6.7%)</a:t>
          </a:r>
          <a:r>
            <a:rPr kumimoji="1" lang="ja-JP" altLang="en-US" sz="1100">
              <a:solidFill>
                <a:schemeClr val="tx1"/>
              </a:solidFill>
              <a:latin typeface="ＭＳ ゴシック" panose="020B0609070205080204" pitchFamily="49" charset="-128"/>
              <a:ea typeface="ＭＳ ゴシック" panose="020B0609070205080204" pitchFamily="49" charset="-128"/>
            </a:rPr>
            <a:t>増加しており、充当可能財源等についても充当可能基金、基準財政需要額算入見込額が減額となっているなど、前年度より悪化している。</a:t>
          </a:r>
        </a:p>
        <a:p>
          <a:r>
            <a:rPr kumimoji="1" lang="ja-JP" altLang="en-US" sz="1100">
              <a:solidFill>
                <a:schemeClr val="tx1"/>
              </a:solidFill>
              <a:latin typeface="ＭＳ ゴシック" panose="020B0609070205080204" pitchFamily="49" charset="-128"/>
              <a:ea typeface="ＭＳ ゴシック" panose="020B0609070205080204" pitchFamily="49" charset="-128"/>
            </a:rPr>
            <a:t>　今後も人口減少により普通交付税の削減が見込まれ、財政の硬直化が進むため、現状の財政規模を維持する場合は、地方債の発行額の増加や基金の取り崩しを行いながら維持しなければならないことが懸念されるため、中長期的に段階を踏まえた財政改善を進めること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128935</xdr:rowOff>
    </xdr:from>
    <xdr:to>
      <xdr:col>64</xdr:col>
      <xdr:colOff>152400</xdr:colOff>
      <xdr:row>14</xdr:row>
      <xdr:rowOff>59085</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3462000" y="23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43862</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4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愛媛県久万高原町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8,076
8,034
583.69
10,682,241
9,421,889
906,492
5,546,725
8,741,965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町村合併に伴い一部事務組合の職員の身分をそのまま引き継いだことにより、町の規模に対して職員数が増大し、経常収支比率を押し上げる要因となっている（</a:t>
          </a:r>
          <a:r>
            <a:rPr kumimoji="1" lang="en-US" altLang="ja-JP" sz="1100">
              <a:solidFill>
                <a:schemeClr val="tx1"/>
              </a:solidFill>
              <a:latin typeface="ＭＳ Ｐゴシック" panose="020B0600070205080204" pitchFamily="50" charset="-128"/>
              <a:ea typeface="ＭＳ Ｐゴシック" panose="020B0600070205080204" pitchFamily="50" charset="-128"/>
            </a:rPr>
            <a:t>32.3</a:t>
          </a:r>
          <a:r>
            <a:rPr kumimoji="1" lang="ja-JP" altLang="en-US" sz="1100">
              <a:solidFill>
                <a:schemeClr val="tx1"/>
              </a:solidFill>
              <a:latin typeface="ＭＳ Ｐゴシック" panose="020B0600070205080204" pitchFamily="50" charset="-128"/>
              <a:ea typeface="ＭＳ Ｐゴシック" panose="020B0600070205080204" pitchFamily="50" charset="-128"/>
            </a:rPr>
            <a:t>％　類似団体平均</a:t>
          </a:r>
          <a:r>
            <a:rPr kumimoji="1" lang="en-US" altLang="ja-JP" sz="1100">
              <a:solidFill>
                <a:schemeClr val="tx1"/>
              </a:solidFill>
              <a:latin typeface="ＭＳ Ｐゴシック" panose="020B0600070205080204" pitchFamily="50" charset="-128"/>
              <a:ea typeface="ＭＳ Ｐゴシック" panose="020B0600070205080204" pitchFamily="50" charset="-128"/>
            </a:rPr>
            <a:t>23.2%</a:t>
          </a:r>
          <a:r>
            <a:rPr kumimoji="1" lang="ja-JP" altLang="en-US" sz="1100">
              <a:solidFill>
                <a:schemeClr val="tx1"/>
              </a:solidFill>
              <a:latin typeface="ＭＳ Ｐゴシック" panose="020B0600070205080204" pitchFamily="50" charset="-128"/>
              <a:ea typeface="ＭＳ Ｐゴシック" panose="020B0600070205080204" pitchFamily="50" charset="-128"/>
            </a:rPr>
            <a:t>）が、職員の定員管理や給与の適正化等に努めており、町村合併を行った平成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16</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年度と比較して、職員数や職員給与費は着実に減少してきた。しかし、近年退職による欠員の補充をある程度行うようになり、そのことを原因とした人件費の増加傾向が平成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28</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年度よりみられる。今後は令和</a:t>
          </a:r>
          <a:r>
            <a:rPr kumimoji="1" lang="en-US" altLang="ja-JP" sz="1100">
              <a:solidFill>
                <a:schemeClr val="tx1"/>
              </a:solidFill>
              <a:latin typeface="ＭＳ Ｐゴシック" panose="020B0600070205080204" pitchFamily="50" charset="-128"/>
              <a:ea typeface="ＭＳ Ｐゴシック" panose="020B0600070205080204" pitchFamily="50" charset="-128"/>
            </a:rPr>
            <a:t>2</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年度に開始される会計年度任用職員により増加するものとみられるが、引続き職員の適正な人員配置や定員の適正化を図り、人件費の削減に努める。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60706</xdr:rowOff>
    </xdr:from>
    <xdr:to>
      <xdr:col>24</xdr:col>
      <xdr:colOff>25400</xdr:colOff>
      <xdr:row>39</xdr:row>
      <xdr:rowOff>110998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74725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51562</xdr:rowOff>
    </xdr:from>
    <xdr:to>
      <xdr:col>19</xdr:col>
      <xdr:colOff>187325</xdr:colOff>
      <xdr:row>39</xdr:row>
      <xdr:rowOff>110998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7381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159004</xdr:rowOff>
    </xdr:from>
    <xdr:to>
      <xdr:col>15</xdr:col>
      <xdr:colOff>98425</xdr:colOff>
      <xdr:row>39</xdr:row>
      <xdr:rowOff>51562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6741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81280</xdr:rowOff>
    </xdr:from>
    <xdr:to>
      <xdr:col>11</xdr:col>
      <xdr:colOff>9525</xdr:colOff>
      <xdr:row>38</xdr:row>
      <xdr:rowOff>159004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963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9906</xdr:rowOff>
    </xdr:from>
    <xdr:to>
      <xdr:col>24</xdr:col>
      <xdr:colOff>76200</xdr:colOff>
      <xdr:row>39</xdr:row>
      <xdr:rowOff>111506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153433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60198</xdr:rowOff>
    </xdr:from>
    <xdr:to>
      <xdr:col>20</xdr:col>
      <xdr:colOff>38100</xdr:colOff>
      <xdr:row>39</xdr:row>
      <xdr:rowOff>161798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7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146575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83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762</xdr:rowOff>
    </xdr:from>
    <xdr:to>
      <xdr:col>15</xdr:col>
      <xdr:colOff>149225</xdr:colOff>
      <xdr:row>39</xdr:row>
      <xdr:rowOff>102362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87139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108204</xdr:rowOff>
    </xdr:from>
    <xdr:to>
      <xdr:col>11</xdr:col>
      <xdr:colOff>60325</xdr:colOff>
      <xdr:row>39</xdr:row>
      <xdr:rowOff>38354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23131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30480</xdr:rowOff>
    </xdr:from>
    <xdr:to>
      <xdr:col>6</xdr:col>
      <xdr:colOff>171450</xdr:colOff>
      <xdr:row>38</xdr:row>
      <xdr:rowOff>132080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116857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ゴシック" panose="020B0609070205080204" pitchFamily="49" charset="-128"/>
              <a:ea typeface="ＭＳ ゴシック" panose="020B0609070205080204" pitchFamily="49" charset="-128"/>
            </a:rPr>
            <a:t>　</a:t>
          </a:r>
          <a:r>
            <a:rPr kumimoji="1" lang="ja-JP" altLang="en-US" sz="1100">
              <a:solidFill>
                <a:schemeClr val="tx1"/>
              </a:solidFill>
              <a:latin typeface="ＭＳ ゴシック" panose="020B0609070205080204" pitchFamily="49" charset="-128"/>
              <a:ea typeface="ＭＳ ゴシック" panose="020B0609070205080204" pitchFamily="49" charset="-128"/>
            </a:rPr>
            <a:t>物品（車両や消耗品等）や契約等の一元化に取り組み、コスト削減を図ってきたところである。</a:t>
          </a:r>
        </a:p>
        <a:p>
          <a:r>
            <a:rPr kumimoji="1" lang="ja-JP" altLang="en-US" sz="1100">
              <a:solidFill>
                <a:schemeClr val="tx1"/>
              </a:solidFill>
              <a:latin typeface="ＭＳ ゴシック" panose="020B0609070205080204" pitchFamily="49" charset="-128"/>
              <a:ea typeface="ＭＳ ゴシック" panose="020B0609070205080204" pitchFamily="49" charset="-128"/>
            </a:rPr>
            <a:t>　地理的要因により行政効率が悪いうえに、公共施設の指定管理者制度の導入やごみ処理等の委託業務によって、今後増加する要因も見込まれ、より経費節減に取り組む必要がある。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xdr:rowOff>
    </xdr:from>
    <xdr:to>
      <xdr:col>82</xdr:col>
      <xdr:colOff>107950</xdr:colOff>
      <xdr:row>17</xdr:row>
      <xdr:rowOff>56134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1592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131572</xdr:rowOff>
    </xdr:from>
    <xdr:to>
      <xdr:col>78</xdr:col>
      <xdr:colOff>69850</xdr:colOff>
      <xdr:row>17</xdr:row>
      <xdr:rowOff>1270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8747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113284</xdr:rowOff>
    </xdr:from>
    <xdr:to>
      <xdr:col>73</xdr:col>
      <xdr:colOff>180975</xdr:colOff>
      <xdr:row>16</xdr:row>
      <xdr:rowOff>131572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8564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85852</xdr:rowOff>
    </xdr:from>
    <xdr:to>
      <xdr:col>69</xdr:col>
      <xdr:colOff>92075</xdr:colOff>
      <xdr:row>16</xdr:row>
      <xdr:rowOff>113284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290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4843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21861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76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121920</xdr:rowOff>
    </xdr:from>
    <xdr:to>
      <xdr:col>78</xdr:col>
      <xdr:colOff>120650</xdr:colOff>
      <xdr:row>17</xdr:row>
      <xdr:rowOff>52070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80772</xdr:rowOff>
    </xdr:from>
    <xdr:to>
      <xdr:col>74</xdr:col>
      <xdr:colOff>31750</xdr:colOff>
      <xdr:row>17</xdr:row>
      <xdr:rowOff>10922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21099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62484</xdr:rowOff>
    </xdr:from>
    <xdr:to>
      <xdr:col>69</xdr:col>
      <xdr:colOff>142875</xdr:colOff>
      <xdr:row>16</xdr:row>
      <xdr:rowOff>164084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2811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146829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a:t>
          </a:r>
          <a:r>
            <a:rPr kumimoji="1" lang="ja-JP" altLang="en-US" sz="1100">
              <a:solidFill>
                <a:schemeClr val="tx1"/>
              </a:solidFill>
              <a:latin typeface="ＭＳ ゴシック" panose="020B0609070205080204" pitchFamily="49" charset="-128"/>
              <a:ea typeface="ＭＳ ゴシック" panose="020B0609070205080204" pitchFamily="49" charset="-128"/>
            </a:rPr>
            <a:t>扶助費については、増加傾向にあったが、平成</a:t>
          </a:r>
          <a:r>
            <a:rPr kumimoji="1" lang="en-US" altLang="ja-JP" sz="1100">
              <a:solidFill>
                <a:schemeClr val="tx1"/>
              </a:solidFill>
              <a:latin typeface="ＭＳ ゴシック" panose="020B0609070205080204" pitchFamily="49" charset="-128"/>
              <a:ea typeface="ＭＳ ゴシック" panose="020B0609070205080204" pitchFamily="49" charset="-128"/>
            </a:rPr>
            <a:t>30</a:t>
          </a:r>
          <a:r>
            <a:rPr kumimoji="1" lang="ja-JP" altLang="en-US" sz="1100">
              <a:solidFill>
                <a:schemeClr val="tx1"/>
              </a:solidFill>
              <a:latin typeface="ＭＳ ゴシック" panose="020B0609070205080204" pitchFamily="49" charset="-128"/>
              <a:ea typeface="ＭＳ ゴシック" panose="020B0609070205080204" pitchFamily="49" charset="-128"/>
            </a:rPr>
            <a:t>年度は前年度比</a:t>
          </a:r>
          <a:r>
            <a:rPr kumimoji="1" lang="en-US" altLang="ja-JP" sz="1100">
              <a:solidFill>
                <a:schemeClr val="tx1"/>
              </a:solidFill>
              <a:latin typeface="ＭＳ ゴシック" panose="020B0609070205080204" pitchFamily="49" charset="-128"/>
              <a:ea typeface="ＭＳ ゴシック" panose="020B0609070205080204" pitchFamily="49" charset="-128"/>
            </a:rPr>
            <a:t>0.6%</a:t>
          </a:r>
          <a:r>
            <a:rPr kumimoji="1" lang="ja-JP" altLang="en-US" sz="1100">
              <a:solidFill>
                <a:schemeClr val="tx1"/>
              </a:solidFill>
              <a:latin typeface="ＭＳ ゴシック" panose="020B0609070205080204" pitchFamily="49" charset="-128"/>
              <a:ea typeface="ＭＳ ゴシック" panose="020B0609070205080204" pitchFamily="49" charset="-128"/>
            </a:rPr>
            <a:t>減と大きく減少したものの、令和元年度は</a:t>
          </a:r>
          <a:r>
            <a:rPr kumimoji="1" lang="en-US" altLang="ja-JP" sz="1100">
              <a:solidFill>
                <a:schemeClr val="tx1"/>
              </a:solidFill>
              <a:latin typeface="ＭＳ ゴシック" panose="020B0609070205080204" pitchFamily="49" charset="-128"/>
              <a:ea typeface="ＭＳ ゴシック" panose="020B0609070205080204" pitchFamily="49" charset="-128"/>
            </a:rPr>
            <a:t>0.3</a:t>
          </a:r>
          <a:r>
            <a:rPr kumimoji="1" lang="ja-JP" altLang="en-US" sz="1100">
              <a:solidFill>
                <a:schemeClr val="tx1"/>
              </a:solidFill>
              <a:latin typeface="ＭＳ ゴシック" panose="020B0609070205080204" pitchFamily="49" charset="-128"/>
              <a:ea typeface="ＭＳ ゴシック" panose="020B0609070205080204" pitchFamily="49" charset="-128"/>
            </a:rPr>
            <a:t>％増加した。</a:t>
          </a:r>
        </a:p>
        <a:p>
          <a:r>
            <a:rPr kumimoji="1" lang="ja-JP" altLang="en-US" sz="1100">
              <a:solidFill>
                <a:schemeClr val="tx1"/>
              </a:solidFill>
              <a:latin typeface="ＭＳ ゴシック" panose="020B0609070205080204" pitchFamily="49" charset="-128"/>
              <a:ea typeface="ＭＳ ゴシック" panose="020B0609070205080204" pitchFamily="49" charset="-128"/>
            </a:rPr>
            <a:t>　扶助費についてはその年度の需要によって左右されることが多い。</a:t>
          </a:r>
        </a:p>
        <a:p>
          <a:r>
            <a:rPr kumimoji="1" lang="ja-JP" altLang="en-US" sz="1100">
              <a:solidFill>
                <a:schemeClr val="tx1"/>
              </a:solidFill>
              <a:latin typeface="ＭＳ ゴシック" panose="020B0609070205080204" pitchFamily="49" charset="-128"/>
              <a:ea typeface="ＭＳ ゴシック" panose="020B0609070205080204" pitchFamily="49" charset="-128"/>
            </a:rPr>
            <a:t>　全国平均と比較しても低い状況であり、増加傾向については町の高齢化率の高さに起因する医療扶助の増加が寄与しているとみられる。今後もこの傾向が続くものと思われ、町単独扶助事業の効果検証を行うなどの改善は引き続き進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61685</xdr:rowOff>
    </xdr:from>
    <xdr:to>
      <xdr:col>24</xdr:col>
      <xdr:colOff>25400</xdr:colOff>
      <xdr:row>54</xdr:row>
      <xdr:rowOff>94343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199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61685</xdr:rowOff>
    </xdr:from>
    <xdr:to>
      <xdr:col>19</xdr:col>
      <xdr:colOff>187325</xdr:colOff>
      <xdr:row>54</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19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110870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105228</xdr:rowOff>
    </xdr:from>
    <xdr:to>
      <xdr:col>15</xdr:col>
      <xdr:colOff>98425</xdr:colOff>
      <xdr:row>54</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363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89099</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54</xdr:row>
      <xdr:rowOff>105228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352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43543</xdr:rowOff>
    </xdr:from>
    <xdr:to>
      <xdr:col>24</xdr:col>
      <xdr:colOff>76200</xdr:colOff>
      <xdr:row>54</xdr:row>
      <xdr:rowOff>145143</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60070</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xdr:rowOff>
    </xdr:from>
    <xdr:to>
      <xdr:col>20</xdr:col>
      <xdr:colOff>38100</xdr:colOff>
      <xdr:row>54</xdr:row>
      <xdr:rowOff>112485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122662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54428</xdr:rowOff>
    </xdr:from>
    <xdr:to>
      <xdr:col>11</xdr:col>
      <xdr:colOff>60325</xdr:colOff>
      <xdr:row>54</xdr:row>
      <xdr:rowOff>156028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166205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a:t>
          </a:r>
          <a:r>
            <a:rPr kumimoji="1" lang="ja-JP" altLang="en-US" sz="1100">
              <a:solidFill>
                <a:schemeClr val="tx1"/>
              </a:solidFill>
              <a:latin typeface="ＭＳ ゴシック" panose="020B0609070205080204" pitchFamily="49" charset="-128"/>
              <a:ea typeface="ＭＳ ゴシック" panose="020B0609070205080204" pitchFamily="49" charset="-128"/>
            </a:rPr>
            <a:t>その他については、国民健康保険や介護保険や下水道事業など特別会計への繰出金が主なものである。平成</a:t>
          </a:r>
          <a:r>
            <a:rPr kumimoji="1" lang="en-US" altLang="ja-JP" sz="1100">
              <a:solidFill>
                <a:schemeClr val="tx1"/>
              </a:solidFill>
              <a:latin typeface="ＭＳ ゴシック" panose="020B0609070205080204" pitchFamily="49" charset="-128"/>
              <a:ea typeface="ＭＳ ゴシック" panose="020B0609070205080204" pitchFamily="49" charset="-128"/>
            </a:rPr>
            <a:t>29</a:t>
          </a:r>
          <a:r>
            <a:rPr kumimoji="1" lang="ja-JP" altLang="en-US" sz="1100">
              <a:solidFill>
                <a:schemeClr val="tx1"/>
              </a:solidFill>
              <a:latin typeface="ＭＳ ゴシック" panose="020B0609070205080204" pitchFamily="49" charset="-128"/>
              <a:ea typeface="ＭＳ ゴシック" panose="020B0609070205080204" pitchFamily="49" charset="-128"/>
            </a:rPr>
            <a:t>年度及び平成</a:t>
          </a:r>
          <a:r>
            <a:rPr kumimoji="1" lang="en-US" altLang="ja-JP" sz="1100">
              <a:solidFill>
                <a:schemeClr val="tx1"/>
              </a:solidFill>
              <a:latin typeface="ＭＳ ゴシック" panose="020B0609070205080204" pitchFamily="49" charset="-128"/>
              <a:ea typeface="ＭＳ ゴシック" panose="020B0609070205080204" pitchFamily="49" charset="-128"/>
            </a:rPr>
            <a:t>30</a:t>
          </a:r>
          <a:r>
            <a:rPr kumimoji="1" lang="ja-JP" altLang="en-US" sz="1100">
              <a:solidFill>
                <a:schemeClr val="tx1"/>
              </a:solidFill>
              <a:latin typeface="ＭＳ ゴシック" panose="020B0609070205080204" pitchFamily="49" charset="-128"/>
              <a:ea typeface="ＭＳ ゴシック" panose="020B0609070205080204" pitchFamily="49" charset="-128"/>
            </a:rPr>
            <a:t>年度は前年度と比較して増加していたが、令和元年度については</a:t>
          </a:r>
          <a:r>
            <a:rPr kumimoji="1" lang="en-US" altLang="ja-JP" sz="1100">
              <a:solidFill>
                <a:schemeClr val="tx1"/>
              </a:solidFill>
              <a:latin typeface="ＭＳ ゴシック" panose="020B0609070205080204" pitchFamily="49" charset="-128"/>
              <a:ea typeface="ＭＳ ゴシック" panose="020B0609070205080204" pitchFamily="49" charset="-128"/>
            </a:rPr>
            <a:t>0.1</a:t>
          </a:r>
          <a:r>
            <a:rPr kumimoji="1" lang="ja-JP" altLang="en-US" sz="1100">
              <a:solidFill>
                <a:schemeClr val="tx1"/>
              </a:solidFill>
              <a:latin typeface="ＭＳ ゴシック" panose="020B0609070205080204" pitchFamily="49" charset="-128"/>
              <a:ea typeface="ＭＳ ゴシック" panose="020B0609070205080204" pitchFamily="49" charset="-128"/>
            </a:rPr>
            <a:t>％減とわずかではあるものの減少している。</a:t>
          </a:r>
        </a:p>
        <a:p>
          <a:r>
            <a:rPr kumimoji="1" lang="ja-JP" altLang="en-US" sz="1100">
              <a:solidFill>
                <a:schemeClr val="tx1"/>
              </a:solidFill>
              <a:latin typeface="ＭＳ ゴシック" panose="020B0609070205080204" pitchFamily="49" charset="-128"/>
              <a:ea typeface="ＭＳ ゴシック" panose="020B0609070205080204" pitchFamily="49" charset="-128"/>
            </a:rPr>
            <a:t>　今後も各事業において、効率的かつ合理的な経費削減に努めるとともに、公営企業については独立採算の原則のもと経営努力する必要がある。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98425</xdr:rowOff>
    </xdr:from>
    <xdr:to>
      <xdr:col>82</xdr:col>
      <xdr:colOff>107950</xdr:colOff>
      <xdr:row>58</xdr:row>
      <xdr:rowOff>121285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1004252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167022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86995</xdr:rowOff>
    </xdr:from>
    <xdr:to>
      <xdr:col>78</xdr:col>
      <xdr:colOff>69850</xdr:colOff>
      <xdr:row>58</xdr:row>
      <xdr:rowOff>98425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100310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46990</xdr:rowOff>
    </xdr:from>
    <xdr:to>
      <xdr:col>73</xdr:col>
      <xdr:colOff>180975</xdr:colOff>
      <xdr:row>58</xdr:row>
      <xdr:rowOff>86995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9910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85107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46990</xdr:rowOff>
    </xdr:from>
    <xdr:to>
      <xdr:col>69</xdr:col>
      <xdr:colOff>92075</xdr:colOff>
      <xdr:row>58</xdr:row>
      <xdr:rowOff>167005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991090"/>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62247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62247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70485</xdr:rowOff>
    </xdr:from>
    <xdr:to>
      <xdr:col>82</xdr:col>
      <xdr:colOff>158750</xdr:colOff>
      <xdr:row>59</xdr:row>
      <xdr:rowOff>635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01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42562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47625</xdr:rowOff>
    </xdr:from>
    <xdr:to>
      <xdr:col>78</xdr:col>
      <xdr:colOff>120650</xdr:colOff>
      <xdr:row>58</xdr:row>
      <xdr:rowOff>149225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134002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07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36195</xdr:rowOff>
    </xdr:from>
    <xdr:to>
      <xdr:col>74</xdr:col>
      <xdr:colOff>31750</xdr:colOff>
      <xdr:row>58</xdr:row>
      <xdr:rowOff>137795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122572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167640</xdr:rowOff>
    </xdr:from>
    <xdr:to>
      <xdr:col>69</xdr:col>
      <xdr:colOff>142875</xdr:colOff>
      <xdr:row>58</xdr:row>
      <xdr:rowOff>97790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82567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2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116205</xdr:rowOff>
    </xdr:from>
    <xdr:to>
      <xdr:col>65</xdr:col>
      <xdr:colOff>53975</xdr:colOff>
      <xdr:row>59</xdr:row>
      <xdr:rowOff>46355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0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31132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14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ゴシック" panose="020B0609070205080204" pitchFamily="49" charset="-128"/>
              <a:ea typeface="ＭＳ ゴシック" panose="020B0609070205080204" pitchFamily="49" charset="-128"/>
            </a:rPr>
            <a:t>　</a:t>
          </a:r>
          <a:r>
            <a:rPr kumimoji="1" lang="ja-JP" altLang="en-US" sz="1100">
              <a:solidFill>
                <a:schemeClr val="tx1"/>
              </a:solidFill>
              <a:latin typeface="ＭＳ ゴシック" panose="020B0609070205080204" pitchFamily="49" charset="-128"/>
              <a:ea typeface="ＭＳ ゴシック" panose="020B0609070205080204" pitchFamily="49" charset="-128"/>
            </a:rPr>
            <a:t>補助費等については、徹底した補助見直し等により低い水準を保ってきた。平成</a:t>
          </a:r>
          <a:r>
            <a:rPr kumimoji="1" lang="en-US" altLang="ja-JP" sz="1100">
              <a:solidFill>
                <a:schemeClr val="tx1"/>
              </a:solidFill>
              <a:latin typeface="ＭＳ ゴシック" panose="020B0609070205080204" pitchFamily="49" charset="-128"/>
              <a:ea typeface="ＭＳ ゴシック" panose="020B0609070205080204" pitchFamily="49" charset="-128"/>
            </a:rPr>
            <a:t>28</a:t>
          </a:r>
          <a:r>
            <a:rPr kumimoji="1" lang="ja-JP" altLang="en-US" sz="1100">
              <a:solidFill>
                <a:schemeClr val="tx1"/>
              </a:solidFill>
              <a:latin typeface="ＭＳ ゴシック" panose="020B0609070205080204" pitchFamily="49" charset="-128"/>
              <a:ea typeface="ＭＳ ゴシック" panose="020B0609070205080204" pitchFamily="49" charset="-128"/>
            </a:rPr>
            <a:t>年度については公営企業繰出金を補助費等へ振り替えた影響により大幅に上昇したが、平成</a:t>
          </a:r>
          <a:r>
            <a:rPr kumimoji="1" lang="en-US" altLang="ja-JP" sz="1100">
              <a:solidFill>
                <a:schemeClr val="tx1"/>
              </a:solidFill>
              <a:latin typeface="ＭＳ ゴシック" panose="020B0609070205080204" pitchFamily="49" charset="-128"/>
              <a:ea typeface="ＭＳ ゴシック" panose="020B0609070205080204" pitchFamily="49" charset="-128"/>
            </a:rPr>
            <a:t>29</a:t>
          </a:r>
          <a:r>
            <a:rPr kumimoji="1" lang="ja-JP" altLang="en-US" sz="1100">
              <a:solidFill>
                <a:schemeClr val="tx1"/>
              </a:solidFill>
              <a:latin typeface="ＭＳ ゴシック" panose="020B0609070205080204" pitchFamily="49" charset="-128"/>
              <a:ea typeface="ＭＳ ゴシック" panose="020B0609070205080204" pitchFamily="49" charset="-128"/>
            </a:rPr>
            <a:t>年度は補助見直しを継続して進め</a:t>
          </a:r>
          <a:r>
            <a:rPr kumimoji="1" lang="en-US" altLang="ja-JP" sz="1100">
              <a:solidFill>
                <a:schemeClr val="tx1"/>
              </a:solidFill>
              <a:latin typeface="ＭＳ ゴシック" panose="020B0609070205080204" pitchFamily="49" charset="-128"/>
              <a:ea typeface="ＭＳ ゴシック" panose="020B0609070205080204" pitchFamily="49" charset="-128"/>
            </a:rPr>
            <a:t>0.6</a:t>
          </a:r>
          <a:r>
            <a:rPr kumimoji="1" lang="ja-JP" altLang="en-US" sz="1100">
              <a:solidFill>
                <a:schemeClr val="tx1"/>
              </a:solidFill>
              <a:latin typeface="ＭＳ ゴシック" panose="020B0609070205080204" pitchFamily="49" charset="-128"/>
              <a:ea typeface="ＭＳ ゴシック" panose="020B0609070205080204" pitchFamily="49" charset="-128"/>
            </a:rPr>
            <a:t>％の減となった。平成</a:t>
          </a:r>
          <a:r>
            <a:rPr kumimoji="1" lang="en-US" altLang="ja-JP" sz="1100">
              <a:solidFill>
                <a:schemeClr val="tx1"/>
              </a:solidFill>
              <a:latin typeface="ＭＳ ゴシック" panose="020B0609070205080204" pitchFamily="49" charset="-128"/>
              <a:ea typeface="ＭＳ ゴシック" panose="020B0609070205080204" pitchFamily="49" charset="-128"/>
            </a:rPr>
            <a:t>30</a:t>
          </a:r>
          <a:r>
            <a:rPr kumimoji="1" lang="ja-JP" altLang="en-US" sz="1100">
              <a:solidFill>
                <a:schemeClr val="tx1"/>
              </a:solidFill>
              <a:latin typeface="ＭＳ ゴシック" panose="020B0609070205080204" pitchFamily="49" charset="-128"/>
              <a:ea typeface="ＭＳ ゴシック" panose="020B0609070205080204" pitchFamily="49" charset="-128"/>
            </a:rPr>
            <a:t>年度は久万こども園施設型給付費の増を主な要因として</a:t>
          </a:r>
          <a:r>
            <a:rPr kumimoji="1" lang="en-US" altLang="ja-JP" sz="1100">
              <a:solidFill>
                <a:schemeClr val="tx1"/>
              </a:solidFill>
              <a:latin typeface="ＭＳ ゴシック" panose="020B0609070205080204" pitchFamily="49" charset="-128"/>
              <a:ea typeface="ＭＳ ゴシック" panose="020B0609070205080204" pitchFamily="49" charset="-128"/>
            </a:rPr>
            <a:t>0.9</a:t>
          </a:r>
          <a:r>
            <a:rPr kumimoji="1" lang="ja-JP" altLang="en-US" sz="1100">
              <a:solidFill>
                <a:schemeClr val="tx1"/>
              </a:solidFill>
              <a:latin typeface="ＭＳ ゴシック" panose="020B0609070205080204" pitchFamily="49" charset="-128"/>
              <a:ea typeface="ＭＳ ゴシック" panose="020B0609070205080204" pitchFamily="49" charset="-128"/>
            </a:rPr>
            <a:t>％の増となり、令和元年度についても前年度比</a:t>
          </a:r>
          <a:r>
            <a:rPr kumimoji="1" lang="en-US" altLang="ja-JP" sz="1100">
              <a:solidFill>
                <a:schemeClr val="tx1"/>
              </a:solidFill>
              <a:latin typeface="ＭＳ ゴシック" panose="020B0609070205080204" pitchFamily="49" charset="-128"/>
              <a:ea typeface="ＭＳ ゴシック" panose="020B0609070205080204" pitchFamily="49" charset="-128"/>
            </a:rPr>
            <a:t>0.5</a:t>
          </a:r>
          <a:r>
            <a:rPr kumimoji="1" lang="ja-JP" altLang="en-US" sz="1100">
              <a:solidFill>
                <a:schemeClr val="tx1"/>
              </a:solidFill>
              <a:latin typeface="ＭＳ ゴシック" panose="020B0609070205080204" pitchFamily="49" charset="-128"/>
              <a:ea typeface="ＭＳ ゴシック" panose="020B0609070205080204" pitchFamily="49" charset="-128"/>
            </a:rPr>
            <a:t>％の増となっており、増加傾向となっている。</a:t>
          </a:r>
        </a:p>
        <a:p>
          <a:r>
            <a:rPr kumimoji="1" lang="ja-JP" altLang="en-US" sz="1100">
              <a:solidFill>
                <a:schemeClr val="tx1"/>
              </a:solidFill>
              <a:latin typeface="ＭＳ ゴシック" panose="020B0609070205080204" pitchFamily="49" charset="-128"/>
              <a:ea typeface="ＭＳ ゴシック" panose="020B0609070205080204" pitchFamily="49" charset="-128"/>
            </a:rPr>
            <a:t>　今後も定期的に費用対効果を検証するなどして、廃止・見直し継続等のメリハリのある判断が必要である。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143002</xdr:rowOff>
    </xdr:from>
    <xdr:to>
      <xdr:col>82</xdr:col>
      <xdr:colOff>107950</xdr:colOff>
      <xdr:row>35</xdr:row>
      <xdr:rowOff>165862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14375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101854</xdr:rowOff>
    </xdr:from>
    <xdr:to>
      <xdr:col>78</xdr:col>
      <xdr:colOff>69850</xdr:colOff>
      <xdr:row>35</xdr:row>
      <xdr:rowOff>143002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1026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101854</xdr:rowOff>
    </xdr:from>
    <xdr:to>
      <xdr:col>73</xdr:col>
      <xdr:colOff>180975</xdr:colOff>
      <xdr:row>35</xdr:row>
      <xdr:rowOff>129286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1026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10414</xdr:rowOff>
    </xdr:from>
    <xdr:to>
      <xdr:col>69</xdr:col>
      <xdr:colOff>92075</xdr:colOff>
      <xdr:row>35</xdr:row>
      <xdr:rowOff>129286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01116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131589</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92202</xdr:rowOff>
    </xdr:from>
    <xdr:to>
      <xdr:col>78</xdr:col>
      <xdr:colOff>120650</xdr:colOff>
      <xdr:row>36</xdr:row>
      <xdr:rowOff>22352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32529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51054</xdr:rowOff>
    </xdr:from>
    <xdr:to>
      <xdr:col>74</xdr:col>
      <xdr:colOff>31750</xdr:colOff>
      <xdr:row>35</xdr:row>
      <xdr:rowOff>152654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162831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78486</xdr:rowOff>
    </xdr:from>
    <xdr:to>
      <xdr:col>69</xdr:col>
      <xdr:colOff>142875</xdr:colOff>
      <xdr:row>36</xdr:row>
      <xdr:rowOff>8636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18813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131064</xdr:rowOff>
    </xdr:from>
    <xdr:to>
      <xdr:col>65</xdr:col>
      <xdr:colOff>53975</xdr:colOff>
      <xdr:row>35</xdr:row>
      <xdr:rowOff>61214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71391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ゴシック" panose="020B0609070205080204" pitchFamily="49" charset="-128"/>
              <a:ea typeface="ＭＳ ゴシック" panose="020B0609070205080204" pitchFamily="49" charset="-128"/>
            </a:rPr>
            <a:t>町村合併時に整備した事業により地方債現在高が増加していたが、公債費適正化計画の着実な実行によって公営企業債の元利償還金に対する繰入金を合わせても類似団体の平均水準以下まで改善されてきている。</a:t>
          </a:r>
        </a:p>
        <a:p>
          <a:r>
            <a:rPr kumimoji="1" lang="ja-JP" altLang="en-US" sz="1100">
              <a:solidFill>
                <a:schemeClr val="tx1"/>
              </a:solidFill>
              <a:latin typeface="ＭＳ ゴシック" panose="020B0609070205080204" pitchFamily="49" charset="-128"/>
              <a:ea typeface="ＭＳ ゴシック" panose="020B0609070205080204" pitchFamily="49" charset="-128"/>
            </a:rPr>
            <a:t>　今後も中長期を見据えた地方債の新規発行の適正化に努め、身の丈に合った規模の普通建設事業を進めることで、安定レベルの公債費負担を維持することとしている。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a:extLst>
            <a:ext uri="{FF2B5EF4-FFF2-40B4-BE49-F238E27FC236}">
              <a16:creationId xmlns:a16="http://schemas.microsoft.com/office/drawing/2014/main" id="{00000000-0008-0000-0400-000060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a:extLst>
            <a:ext uri="{FF2B5EF4-FFF2-40B4-BE49-F238E27FC236}">
              <a16:creationId xmlns:a16="http://schemas.microsoft.com/office/drawing/2014/main" id="{00000000-0008-0000-0400-000062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78994</xdr:rowOff>
    </xdr:from>
    <xdr:to>
      <xdr:col>24</xdr:col>
      <xdr:colOff>25400</xdr:colOff>
      <xdr:row>77</xdr:row>
      <xdr:rowOff>147574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3987800" y="1328064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57" name="公債費平均値テキスト">
          <a:extLst>
            <a:ext uri="{FF2B5EF4-FFF2-40B4-BE49-F238E27FC236}">
              <a16:creationId xmlns:a16="http://schemas.microsoft.com/office/drawing/2014/main" id="{00000000-0008-0000-0400-000065010000}"/>
            </a:ext>
          </a:extLst>
        </xdr:cNvPr>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a:extLst>
            <a:ext uri="{FF2B5EF4-FFF2-40B4-BE49-F238E27FC236}">
              <a16:creationId xmlns:a16="http://schemas.microsoft.com/office/drawing/2014/main" id="{00000000-0008-0000-0400-000066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147574</xdr:rowOff>
    </xdr:from>
    <xdr:to>
      <xdr:col>19</xdr:col>
      <xdr:colOff>187325</xdr:colOff>
      <xdr:row>78</xdr:row>
      <xdr:rowOff>26415</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098800" y="13349224"/>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124713</xdr:rowOff>
    </xdr:from>
    <xdr:to>
      <xdr:col>15</xdr:col>
      <xdr:colOff>98425</xdr:colOff>
      <xdr:row>78</xdr:row>
      <xdr:rowOff>26415</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2209800" y="13326363"/>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124713</xdr:rowOff>
    </xdr:from>
    <xdr:to>
      <xdr:col>11</xdr:col>
      <xdr:colOff>9525</xdr:colOff>
      <xdr:row>77</xdr:row>
      <xdr:rowOff>147574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1320800" y="133263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75" name="楕円 374">
          <a:extLst>
            <a:ext uri="{FF2B5EF4-FFF2-40B4-BE49-F238E27FC236}">
              <a16:creationId xmlns:a16="http://schemas.microsoft.com/office/drawing/2014/main" id="{00000000-0008-0000-0400-000077010000}"/>
            </a:ext>
          </a:extLst>
        </xdr:cNvPr>
        <xdr:cNvSpPr/>
      </xdr:nvSpPr>
      <xdr:spPr>
        <a:xfrm>
          <a:off x="4775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44721</xdr:rowOff>
    </xdr:from>
    <xdr:ext cx="762000" cy="259045"/>
    <xdr:sp macro="" textlink="">
      <xdr:nvSpPr>
        <xdr:cNvPr id="376" name="公債費該当値テキスト">
          <a:extLst>
            <a:ext uri="{FF2B5EF4-FFF2-40B4-BE49-F238E27FC236}">
              <a16:creationId xmlns:a16="http://schemas.microsoft.com/office/drawing/2014/main" id="{00000000-0008-0000-0400-000078010000}"/>
            </a:ext>
          </a:extLst>
        </xdr:cNvPr>
        <xdr:cNvSpPr txBox="1"/>
      </xdr:nvSpPr>
      <xdr:spPr>
        <a:xfrm>
          <a:off x="4914900" y="1307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96774</xdr:rowOff>
    </xdr:from>
    <xdr:to>
      <xdr:col>20</xdr:col>
      <xdr:colOff>38100</xdr:colOff>
      <xdr:row>78</xdr:row>
      <xdr:rowOff>26924</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3937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37101</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067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147065</xdr:rowOff>
    </xdr:from>
    <xdr:to>
      <xdr:col>15</xdr:col>
      <xdr:colOff>149225</xdr:colOff>
      <xdr:row>78</xdr:row>
      <xdr:rowOff>77215</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048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87392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73913</xdr:rowOff>
    </xdr:from>
    <xdr:to>
      <xdr:col>11</xdr:col>
      <xdr:colOff>60325</xdr:colOff>
      <xdr:row>78</xdr:row>
      <xdr:rowOff>4063</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2159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96774</xdr:rowOff>
    </xdr:from>
    <xdr:to>
      <xdr:col>6</xdr:col>
      <xdr:colOff>171450</xdr:colOff>
      <xdr:row>78</xdr:row>
      <xdr:rowOff>26924</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1270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37101</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ゴシック" panose="020B0609070205080204" pitchFamily="49" charset="-128"/>
              <a:ea typeface="ＭＳ ゴシック" panose="020B0609070205080204" pitchFamily="49" charset="-128"/>
            </a:rPr>
            <a:t>公債費以外に係る経常収支比率は、類似団体平均と同水準でほぼ横ばいで推移してきたが、ここ数年については、類似団体との差が開いていく傾向にある。</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r>
            <a:rPr kumimoji="1" lang="ja-JP" altLang="en-US" sz="1100">
              <a:solidFill>
                <a:schemeClr val="tx1"/>
              </a:solidFill>
              <a:latin typeface="ＭＳ ゴシック" panose="020B0609070205080204" pitchFamily="49" charset="-128"/>
              <a:ea typeface="ＭＳ ゴシック" panose="020B0609070205080204" pitchFamily="49" charset="-128"/>
            </a:rPr>
            <a:t>　普通交付税が歳入の大半を占め、財政的に脆弱な当町であるが、必要最小限の経費で最大の効果が得られるよう創意工夫し、住民サービスを低下させることなく質を高め、今後も経常的経費の削減に努めることはもちろんのこと、中長期的な視点で行財政運営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153670</xdr:rowOff>
    </xdr:from>
    <xdr:to>
      <xdr:col>82</xdr:col>
      <xdr:colOff>107950</xdr:colOff>
      <xdr:row>78</xdr:row>
      <xdr:rowOff>31750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335532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50800</xdr:rowOff>
    </xdr:from>
    <xdr:to>
      <xdr:col>78</xdr:col>
      <xdr:colOff>69850</xdr:colOff>
      <xdr:row>77</xdr:row>
      <xdr:rowOff>153670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25245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88916</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142239</xdr:rowOff>
    </xdr:from>
    <xdr:to>
      <xdr:col>73</xdr:col>
      <xdr:colOff>180975</xdr:colOff>
      <xdr:row>77</xdr:row>
      <xdr:rowOff>50800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17243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35577</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31750</xdr:rowOff>
    </xdr:from>
    <xdr:to>
      <xdr:col>69</xdr:col>
      <xdr:colOff>92075</xdr:colOff>
      <xdr:row>76</xdr:row>
      <xdr:rowOff>142239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3061950"/>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81297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152400</xdr:rowOff>
    </xdr:from>
    <xdr:to>
      <xdr:col>82</xdr:col>
      <xdr:colOff>158750</xdr:colOff>
      <xdr:row>78</xdr:row>
      <xdr:rowOff>82550</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124477</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102870</xdr:rowOff>
    </xdr:from>
    <xdr:to>
      <xdr:col>78</xdr:col>
      <xdr:colOff>120650</xdr:colOff>
      <xdr:row>78</xdr:row>
      <xdr:rowOff>33020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17797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0</xdr:rowOff>
    </xdr:from>
    <xdr:to>
      <xdr:col>74</xdr:col>
      <xdr:colOff>31750</xdr:colOff>
      <xdr:row>77</xdr:row>
      <xdr:rowOff>101600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86377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91439</xdr:rowOff>
    </xdr:from>
    <xdr:to>
      <xdr:col>69</xdr:col>
      <xdr:colOff>142875</xdr:colOff>
      <xdr:row>77</xdr:row>
      <xdr:rowOff>21589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6366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152400</xdr:rowOff>
    </xdr:from>
    <xdr:to>
      <xdr:col>65</xdr:col>
      <xdr:colOff>53975</xdr:colOff>
      <xdr:row>76</xdr:row>
      <xdr:rowOff>82550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67327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09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愛媛県久万高原町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156028</xdr:rowOff>
    </xdr:from>
    <xdr:to>
      <xdr:col>29</xdr:col>
      <xdr:colOff>127000</xdr:colOff>
      <xdr:row>14</xdr:row>
      <xdr:rowOff>162001</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003800" y="2603953"/>
          <a:ext cx="647700" cy="5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40758</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831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141187</xdr:rowOff>
    </xdr:from>
    <xdr:to>
      <xdr:col>26</xdr:col>
      <xdr:colOff>50800</xdr:colOff>
      <xdr:row>14</xdr:row>
      <xdr:rowOff>156028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4305300" y="2589112"/>
          <a:ext cx="698500" cy="14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164974</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955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141187</xdr:rowOff>
    </xdr:from>
    <xdr:to>
      <xdr:col>22</xdr:col>
      <xdr:colOff>114300</xdr:colOff>
      <xdr:row>15</xdr:row>
      <xdr:rowOff>64285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2589112"/>
          <a:ext cx="698500" cy="94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15475</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97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64285</xdr:rowOff>
    </xdr:from>
    <xdr:to>
      <xdr:col>18</xdr:col>
      <xdr:colOff>177800</xdr:colOff>
      <xdr:row>15</xdr:row>
      <xdr:rowOff>94146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2683660"/>
          <a:ext cx="698500" cy="29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34969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51411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111201</xdr:rowOff>
    </xdr:from>
    <xdr:to>
      <xdr:col>29</xdr:col>
      <xdr:colOff>177800</xdr:colOff>
      <xdr:row>15</xdr:row>
      <xdr:rowOff>41351</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559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127728</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105228</xdr:rowOff>
    </xdr:from>
    <xdr:to>
      <xdr:col>26</xdr:col>
      <xdr:colOff>101600</xdr:colOff>
      <xdr:row>15</xdr:row>
      <xdr:rowOff>35378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553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45555</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2322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90387</xdr:rowOff>
    </xdr:from>
    <xdr:to>
      <xdr:col>22</xdr:col>
      <xdr:colOff>165100</xdr:colOff>
      <xdr:row>15</xdr:row>
      <xdr:rowOff>20537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2538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30714</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230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13485</xdr:rowOff>
    </xdr:from>
    <xdr:to>
      <xdr:col>19</xdr:col>
      <xdr:colOff>38100</xdr:colOff>
      <xdr:row>15</xdr:row>
      <xdr:rowOff>115085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2632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125262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240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43346</xdr:rowOff>
    </xdr:from>
    <xdr:to>
      <xdr:col>15</xdr:col>
      <xdr:colOff>101600</xdr:colOff>
      <xdr:row>15</xdr:row>
      <xdr:rowOff>144946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2662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155123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2431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71298</xdr:rowOff>
    </xdr:from>
    <xdr:to>
      <xdr:col>29</xdr:col>
      <xdr:colOff>127000</xdr:colOff>
      <xdr:row>34</xdr:row>
      <xdr:rowOff>112166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003800" y="6338748"/>
          <a:ext cx="647700" cy="40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5237</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61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35154</xdr:rowOff>
    </xdr:from>
    <xdr:to>
      <xdr:col>26</xdr:col>
      <xdr:colOff>50800</xdr:colOff>
      <xdr:row>34</xdr:row>
      <xdr:rowOff>71298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4305300" y="6302604"/>
          <a:ext cx="698500" cy="36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114139</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724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35154</xdr:rowOff>
    </xdr:from>
    <xdr:to>
      <xdr:col>22</xdr:col>
      <xdr:colOff>114300</xdr:colOff>
      <xdr:row>34</xdr:row>
      <xdr:rowOff>149161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302604"/>
          <a:ext cx="698500" cy="114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107878</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7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120091</xdr:rowOff>
    </xdr:from>
    <xdr:to>
      <xdr:col>18</xdr:col>
      <xdr:colOff>177800</xdr:colOff>
      <xdr:row>34</xdr:row>
      <xdr:rowOff>149161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6387541"/>
          <a:ext cx="698500" cy="29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133672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74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157065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76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61366</xdr:rowOff>
    </xdr:from>
    <xdr:to>
      <xdr:col>29</xdr:col>
      <xdr:colOff>177800</xdr:colOff>
      <xdr:row>34</xdr:row>
      <xdr:rowOff>162966</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328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249343</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17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20498</xdr:rowOff>
    </xdr:from>
    <xdr:to>
      <xdr:col>26</xdr:col>
      <xdr:colOff>101600</xdr:colOff>
      <xdr:row>34</xdr:row>
      <xdr:rowOff>122098</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287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132275</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05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327254</xdr:rowOff>
    </xdr:from>
    <xdr:to>
      <xdr:col>22</xdr:col>
      <xdr:colOff>165100</xdr:colOff>
      <xdr:row>34</xdr:row>
      <xdr:rowOff>85954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251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96131</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0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98361</xdr:rowOff>
    </xdr:from>
    <xdr:to>
      <xdr:col>19</xdr:col>
      <xdr:colOff>38100</xdr:colOff>
      <xdr:row>34</xdr:row>
      <xdr:rowOff>199961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365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210138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1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69291</xdr:rowOff>
    </xdr:from>
    <xdr:to>
      <xdr:col>15</xdr:col>
      <xdr:colOff>101600</xdr:colOff>
      <xdr:row>34</xdr:row>
      <xdr:rowOff>170891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336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181068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10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愛媛県久万高原町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8,076
8,034
583.69
10,682,241
9,421,889
906,492
5,546,725
8,741,965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21582</xdr:rowOff>
    </xdr:from>
    <xdr:to>
      <xdr:col>24</xdr:col>
      <xdr:colOff>63500</xdr:colOff>
      <xdr:row>31</xdr:row>
      <xdr:rowOff>28501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336532"/>
          <a:ext cx="838200" cy="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141919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71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28501</xdr:rowOff>
    </xdr:from>
    <xdr:to>
      <xdr:col>19</xdr:col>
      <xdr:colOff>177800</xdr:colOff>
      <xdr:row>31</xdr:row>
      <xdr:rowOff>55933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343451"/>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105754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0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55933</xdr:rowOff>
    </xdr:from>
    <xdr:to>
      <xdr:col>15</xdr:col>
      <xdr:colOff>50800</xdr:colOff>
      <xdr:row>31</xdr:row>
      <xdr:rowOff>97660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370883"/>
          <a:ext cx="889000" cy="4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121749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97660</xdr:rowOff>
    </xdr:from>
    <xdr:to>
      <xdr:col>10</xdr:col>
      <xdr:colOff>114300</xdr:colOff>
      <xdr:row>31</xdr:row>
      <xdr:rowOff>133124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412610"/>
          <a:ext cx="889000" cy="3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127518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135145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142232</xdr:rowOff>
    </xdr:from>
    <xdr:to>
      <xdr:col>24</xdr:col>
      <xdr:colOff>114300</xdr:colOff>
      <xdr:row>31</xdr:row>
      <xdr:rowOff>72382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28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165109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13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149151</xdr:rowOff>
    </xdr:from>
    <xdr:to>
      <xdr:col>20</xdr:col>
      <xdr:colOff>38100</xdr:colOff>
      <xdr:row>31</xdr:row>
      <xdr:rowOff>79301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29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95828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06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5133</xdr:rowOff>
    </xdr:from>
    <xdr:to>
      <xdr:col>15</xdr:col>
      <xdr:colOff>101600</xdr:colOff>
      <xdr:row>31</xdr:row>
      <xdr:rowOff>106733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32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123260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09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46860</xdr:rowOff>
    </xdr:from>
    <xdr:to>
      <xdr:col>10</xdr:col>
      <xdr:colOff>165100</xdr:colOff>
      <xdr:row>31</xdr:row>
      <xdr:rowOff>148460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3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164987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137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82324</xdr:rowOff>
    </xdr:from>
    <xdr:to>
      <xdr:col>6</xdr:col>
      <xdr:colOff>38100</xdr:colOff>
      <xdr:row>32</xdr:row>
      <xdr:rowOff>12474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39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29001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172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59288</xdr:rowOff>
    </xdr:from>
    <xdr:to>
      <xdr:col>24</xdr:col>
      <xdr:colOff>63500</xdr:colOff>
      <xdr:row>54</xdr:row>
      <xdr:rowOff>115162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317588"/>
          <a:ext cx="838200" cy="5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63683</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21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28582</xdr:rowOff>
    </xdr:from>
    <xdr:to>
      <xdr:col>19</xdr:col>
      <xdr:colOff>177800</xdr:colOff>
      <xdr:row>54</xdr:row>
      <xdr:rowOff>115162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286882"/>
          <a:ext cx="889000" cy="8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41326</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47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28582</xdr:rowOff>
    </xdr:from>
    <xdr:to>
      <xdr:col>15</xdr:col>
      <xdr:colOff>50800</xdr:colOff>
      <xdr:row>54</xdr:row>
      <xdr:rowOff>91200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286882"/>
          <a:ext cx="889000" cy="6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57342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91200</xdr:rowOff>
    </xdr:from>
    <xdr:to>
      <xdr:col>10</xdr:col>
      <xdr:colOff>114300</xdr:colOff>
      <xdr:row>54</xdr:row>
      <xdr:rowOff>152205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349500"/>
          <a:ext cx="889000" cy="6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93424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130571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8488</xdr:rowOff>
    </xdr:from>
    <xdr:to>
      <xdr:col>24</xdr:col>
      <xdr:colOff>114300</xdr:colOff>
      <xdr:row>54</xdr:row>
      <xdr:rowOff>110088</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2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31365</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118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64362</xdr:rowOff>
    </xdr:from>
    <xdr:to>
      <xdr:col>20</xdr:col>
      <xdr:colOff>38100</xdr:colOff>
      <xdr:row>54</xdr:row>
      <xdr:rowOff>165962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32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11039</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097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149232</xdr:rowOff>
    </xdr:from>
    <xdr:to>
      <xdr:col>15</xdr:col>
      <xdr:colOff>101600</xdr:colOff>
      <xdr:row>54</xdr:row>
      <xdr:rowOff>79382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23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95909</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011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40400</xdr:rowOff>
    </xdr:from>
    <xdr:to>
      <xdr:col>10</xdr:col>
      <xdr:colOff>165100</xdr:colOff>
      <xdr:row>54</xdr:row>
      <xdr:rowOff>142000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158527</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101405</xdr:rowOff>
    </xdr:from>
    <xdr:to>
      <xdr:col>6</xdr:col>
      <xdr:colOff>38100</xdr:colOff>
      <xdr:row>55</xdr:row>
      <xdr:rowOff>31555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35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48082</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13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114416</xdr:rowOff>
    </xdr:from>
    <xdr:to>
      <xdr:col>24</xdr:col>
      <xdr:colOff>63500</xdr:colOff>
      <xdr:row>77</xdr:row>
      <xdr:rowOff>160593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316066"/>
          <a:ext cx="8382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90929</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294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114416</xdr:rowOff>
    </xdr:from>
    <xdr:to>
      <xdr:col>19</xdr:col>
      <xdr:colOff>177800</xdr:colOff>
      <xdr:row>77</xdr:row>
      <xdr:rowOff>148295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316066"/>
          <a:ext cx="889000" cy="3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13014</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148295</xdr:rowOff>
    </xdr:from>
    <xdr:to>
      <xdr:col>15</xdr:col>
      <xdr:colOff>50800</xdr:colOff>
      <xdr:row>77</xdr:row>
      <xdr:rowOff>162926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349945"/>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20078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80516</xdr:rowOff>
    </xdr:from>
    <xdr:to>
      <xdr:col>10</xdr:col>
      <xdr:colOff>114300</xdr:colOff>
      <xdr:row>77</xdr:row>
      <xdr:rowOff>162926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282166"/>
          <a:ext cx="889000" cy="8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37909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47807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109793</xdr:rowOff>
    </xdr:from>
    <xdr:to>
      <xdr:col>24</xdr:col>
      <xdr:colOff>114300</xdr:colOff>
      <xdr:row>78</xdr:row>
      <xdr:rowOff>39943</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3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88220</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28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63616</xdr:rowOff>
    </xdr:from>
    <xdr:to>
      <xdr:col>20</xdr:col>
      <xdr:colOff>38100</xdr:colOff>
      <xdr:row>77</xdr:row>
      <xdr:rowOff>165216</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26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156343</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35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97495</xdr:rowOff>
    </xdr:from>
    <xdr:to>
      <xdr:col>15</xdr:col>
      <xdr:colOff>101600</xdr:colOff>
      <xdr:row>78</xdr:row>
      <xdr:rowOff>27645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29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18772</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39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112126</xdr:rowOff>
    </xdr:from>
    <xdr:to>
      <xdr:col>10</xdr:col>
      <xdr:colOff>165100</xdr:colOff>
      <xdr:row>78</xdr:row>
      <xdr:rowOff>42276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31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33403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40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29716</xdr:rowOff>
    </xdr:from>
    <xdr:to>
      <xdr:col>6</xdr:col>
      <xdr:colOff>38100</xdr:colOff>
      <xdr:row>77</xdr:row>
      <xdr:rowOff>131316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23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122443</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332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11472</xdr:rowOff>
    </xdr:from>
    <xdr:to>
      <xdr:col>24</xdr:col>
      <xdr:colOff>63500</xdr:colOff>
      <xdr:row>97</xdr:row>
      <xdr:rowOff>49861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642122"/>
          <a:ext cx="838200" cy="3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97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145121</xdr:rowOff>
    </xdr:from>
    <xdr:to>
      <xdr:col>19</xdr:col>
      <xdr:colOff>177800</xdr:colOff>
      <xdr:row>97</xdr:row>
      <xdr:rowOff>49861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432871"/>
          <a:ext cx="889000" cy="24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139786</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5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114587</xdr:rowOff>
    </xdr:from>
    <xdr:to>
      <xdr:col>15</xdr:col>
      <xdr:colOff>50800</xdr:colOff>
      <xdr:row>95</xdr:row>
      <xdr:rowOff>145121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402337"/>
          <a:ext cx="889000" cy="3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122812</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114587</xdr:rowOff>
    </xdr:from>
    <xdr:to>
      <xdr:col>10</xdr:col>
      <xdr:colOff>114300</xdr:colOff>
      <xdr:row>96</xdr:row>
      <xdr:rowOff>134181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402337"/>
          <a:ext cx="889000" cy="19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124444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76406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132122</xdr:rowOff>
    </xdr:from>
    <xdr:to>
      <xdr:col>24</xdr:col>
      <xdr:colOff>114300</xdr:colOff>
      <xdr:row>97</xdr:row>
      <xdr:rowOff>62272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5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110549</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56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170511</xdr:rowOff>
    </xdr:from>
    <xdr:to>
      <xdr:col>20</xdr:col>
      <xdr:colOff>38100</xdr:colOff>
      <xdr:row>97</xdr:row>
      <xdr:rowOff>100661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62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91788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72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94321</xdr:rowOff>
    </xdr:from>
    <xdr:to>
      <xdr:col>15</xdr:col>
      <xdr:colOff>101600</xdr:colOff>
      <xdr:row>96</xdr:row>
      <xdr:rowOff>24471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38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40998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15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63787</xdr:rowOff>
    </xdr:from>
    <xdr:to>
      <xdr:col>10</xdr:col>
      <xdr:colOff>165100</xdr:colOff>
      <xdr:row>95</xdr:row>
      <xdr:rowOff>165387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3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10464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12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83381</xdr:rowOff>
    </xdr:from>
    <xdr:to>
      <xdr:col>6</xdr:col>
      <xdr:colOff>38100</xdr:colOff>
      <xdr:row>97</xdr:row>
      <xdr:rowOff>13531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54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30058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31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9543</xdr:rowOff>
    </xdr:from>
    <xdr:to>
      <xdr:col>55</xdr:col>
      <xdr:colOff>0</xdr:colOff>
      <xdr:row>35</xdr:row>
      <xdr:rowOff>72926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6010293"/>
          <a:ext cx="838200" cy="6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86617</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87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72926</xdr:rowOff>
    </xdr:from>
    <xdr:to>
      <xdr:col>50</xdr:col>
      <xdr:colOff>114300</xdr:colOff>
      <xdr:row>35</xdr:row>
      <xdr:rowOff>165513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073676"/>
          <a:ext cx="889000" cy="9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41594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213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165513</xdr:rowOff>
    </xdr:from>
    <xdr:to>
      <xdr:col>45</xdr:col>
      <xdr:colOff>177800</xdr:colOff>
      <xdr:row>36</xdr:row>
      <xdr:rowOff>168492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166263"/>
          <a:ext cx="889000" cy="17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44440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21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168492</xdr:rowOff>
    </xdr:from>
    <xdr:to>
      <xdr:col>41</xdr:col>
      <xdr:colOff>50800</xdr:colOff>
      <xdr:row>37</xdr:row>
      <xdr:rowOff>46565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340692"/>
          <a:ext cx="889000" cy="4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89180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106554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130193</xdr:rowOff>
    </xdr:from>
    <xdr:to>
      <xdr:col>55</xdr:col>
      <xdr:colOff>50800</xdr:colOff>
      <xdr:row>35</xdr:row>
      <xdr:rowOff>60343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595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153070</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81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22126</xdr:rowOff>
    </xdr:from>
    <xdr:to>
      <xdr:col>50</xdr:col>
      <xdr:colOff>165100</xdr:colOff>
      <xdr:row>35</xdr:row>
      <xdr:rowOff>123726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02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140253</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79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114713</xdr:rowOff>
    </xdr:from>
    <xdr:to>
      <xdr:col>46</xdr:col>
      <xdr:colOff>38100</xdr:colOff>
      <xdr:row>36</xdr:row>
      <xdr:rowOff>44863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11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61390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89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117692</xdr:rowOff>
    </xdr:from>
    <xdr:to>
      <xdr:col>41</xdr:col>
      <xdr:colOff>101600</xdr:colOff>
      <xdr:row>37</xdr:row>
      <xdr:rowOff>47842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2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38969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382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167215</xdr:rowOff>
    </xdr:from>
    <xdr:to>
      <xdr:col>36</xdr:col>
      <xdr:colOff>165100</xdr:colOff>
      <xdr:row>37</xdr:row>
      <xdr:rowOff>97365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33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88492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43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1812</xdr:rowOff>
    </xdr:from>
    <xdr:to>
      <xdr:col>55</xdr:col>
      <xdr:colOff>0</xdr:colOff>
      <xdr:row>58</xdr:row>
      <xdr:rowOff>66407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774462"/>
          <a:ext cx="838200" cy="23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123955</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25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154820</xdr:rowOff>
    </xdr:from>
    <xdr:to>
      <xdr:col>50</xdr:col>
      <xdr:colOff>114300</xdr:colOff>
      <xdr:row>58</xdr:row>
      <xdr:rowOff>66407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927470"/>
          <a:ext cx="889000" cy="8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135595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154820</xdr:rowOff>
    </xdr:from>
    <xdr:to>
      <xdr:col>45</xdr:col>
      <xdr:colOff>177800</xdr:colOff>
      <xdr:row>57</xdr:row>
      <xdr:rowOff>162063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927470"/>
          <a:ext cx="889000" cy="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68210</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162063</xdr:rowOff>
    </xdr:from>
    <xdr:to>
      <xdr:col>41</xdr:col>
      <xdr:colOff>50800</xdr:colOff>
      <xdr:row>58</xdr:row>
      <xdr:rowOff>24512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934713"/>
          <a:ext cx="889000" cy="3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132983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5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145699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57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122462</xdr:rowOff>
    </xdr:from>
    <xdr:to>
      <xdr:col>55</xdr:col>
      <xdr:colOff>50800</xdr:colOff>
      <xdr:row>57</xdr:row>
      <xdr:rowOff>52612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2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145339</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57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15607</xdr:rowOff>
    </xdr:from>
    <xdr:to>
      <xdr:col>50</xdr:col>
      <xdr:colOff>165100</xdr:colOff>
      <xdr:row>58</xdr:row>
      <xdr:rowOff>117207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5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108334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05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104020</xdr:rowOff>
    </xdr:from>
    <xdr:to>
      <xdr:col>46</xdr:col>
      <xdr:colOff>38100</xdr:colOff>
      <xdr:row>58</xdr:row>
      <xdr:rowOff>34170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25297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96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111263</xdr:rowOff>
    </xdr:from>
    <xdr:to>
      <xdr:col>41</xdr:col>
      <xdr:colOff>101600</xdr:colOff>
      <xdr:row>58</xdr:row>
      <xdr:rowOff>41413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8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32540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97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145162</xdr:rowOff>
    </xdr:from>
    <xdr:to>
      <xdr:col>36</xdr:col>
      <xdr:colOff>165100</xdr:colOff>
      <xdr:row>58</xdr:row>
      <xdr:rowOff>75312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1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66439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010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116548</xdr:rowOff>
    </xdr:from>
    <xdr:to>
      <xdr:col>55</xdr:col>
      <xdr:colOff>0</xdr:colOff>
      <xdr:row>77</xdr:row>
      <xdr:rowOff>163785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146748"/>
          <a:ext cx="838200" cy="21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39758</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1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132079</xdr:rowOff>
    </xdr:from>
    <xdr:to>
      <xdr:col>50</xdr:col>
      <xdr:colOff>114300</xdr:colOff>
      <xdr:row>77</xdr:row>
      <xdr:rowOff>163785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333729"/>
          <a:ext cx="889000" cy="3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26077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103325</xdr:rowOff>
    </xdr:from>
    <xdr:to>
      <xdr:col>45</xdr:col>
      <xdr:colOff>177800</xdr:colOff>
      <xdr:row>77</xdr:row>
      <xdr:rowOff>132079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133525"/>
          <a:ext cx="889000" cy="20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103325</xdr:rowOff>
    </xdr:from>
    <xdr:to>
      <xdr:col>41</xdr:col>
      <xdr:colOff>50800</xdr:colOff>
      <xdr:row>76</xdr:row>
      <xdr:rowOff>112807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133525"/>
          <a:ext cx="889000" cy="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102212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30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30312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65748</xdr:rowOff>
    </xdr:from>
    <xdr:to>
      <xdr:col>55</xdr:col>
      <xdr:colOff>50800</xdr:colOff>
      <xdr:row>76</xdr:row>
      <xdr:rowOff>167348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0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88624</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294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112985</xdr:rowOff>
    </xdr:from>
    <xdr:to>
      <xdr:col>50</xdr:col>
      <xdr:colOff>165100</xdr:colOff>
      <xdr:row>78</xdr:row>
      <xdr:rowOff>43135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1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34262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40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81279</xdr:rowOff>
    </xdr:from>
    <xdr:to>
      <xdr:col>46</xdr:col>
      <xdr:colOff>38100</xdr:colOff>
      <xdr:row>78</xdr:row>
      <xdr:rowOff>11429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28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2556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37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52525</xdr:rowOff>
    </xdr:from>
    <xdr:to>
      <xdr:col>41</xdr:col>
      <xdr:colOff>101600</xdr:colOff>
      <xdr:row>76</xdr:row>
      <xdr:rowOff>154125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08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170652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285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62007</xdr:rowOff>
    </xdr:from>
    <xdr:to>
      <xdr:col>36</xdr:col>
      <xdr:colOff>165100</xdr:colOff>
      <xdr:row>76</xdr:row>
      <xdr:rowOff>163607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09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8685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286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27634</xdr:rowOff>
    </xdr:from>
    <xdr:to>
      <xdr:col>55</xdr:col>
      <xdr:colOff>0</xdr:colOff>
      <xdr:row>98</xdr:row>
      <xdr:rowOff>144321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29734"/>
          <a:ext cx="838200" cy="1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33753</xdr:rowOff>
    </xdr:from>
    <xdr:to>
      <xdr:col>50</xdr:col>
      <xdr:colOff>114300</xdr:colOff>
      <xdr:row>98</xdr:row>
      <xdr:rowOff>144321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835853"/>
          <a:ext cx="889000" cy="11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15322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4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33753</xdr:rowOff>
    </xdr:from>
    <xdr:to>
      <xdr:col>45</xdr:col>
      <xdr:colOff>177800</xdr:colOff>
      <xdr:row>99</xdr:row>
      <xdr:rowOff>9251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35853"/>
          <a:ext cx="889000" cy="14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16319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9251</xdr:rowOff>
    </xdr:from>
    <xdr:to>
      <xdr:col>41</xdr:col>
      <xdr:colOff>50800</xdr:colOff>
      <xdr:row>99</xdr:row>
      <xdr:rowOff>69089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982801"/>
          <a:ext cx="889000" cy="5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65454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118298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148284</xdr:rowOff>
    </xdr:from>
    <xdr:to>
      <xdr:col>55</xdr:col>
      <xdr:colOff>50800</xdr:colOff>
      <xdr:row>98</xdr:row>
      <xdr:rowOff>78434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7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126711</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5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93521</xdr:rowOff>
    </xdr:from>
    <xdr:to>
      <xdr:col>50</xdr:col>
      <xdr:colOff>165100</xdr:colOff>
      <xdr:row>99</xdr:row>
      <xdr:rowOff>23671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9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14798</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8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154403</xdr:rowOff>
    </xdr:from>
    <xdr:to>
      <xdr:col>46</xdr:col>
      <xdr:colOff>38100</xdr:colOff>
      <xdr:row>98</xdr:row>
      <xdr:rowOff>84553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8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75680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7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129901</xdr:rowOff>
    </xdr:from>
    <xdr:to>
      <xdr:col>41</xdr:col>
      <xdr:colOff>101600</xdr:colOff>
      <xdr:row>99</xdr:row>
      <xdr:rowOff>60051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93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51178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702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18289</xdr:rowOff>
    </xdr:from>
    <xdr:to>
      <xdr:col>36</xdr:col>
      <xdr:colOff>165100</xdr:colOff>
      <xdr:row>99</xdr:row>
      <xdr:rowOff>119889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99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111016</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37428" y="1708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86897</xdr:rowOff>
    </xdr:from>
    <xdr:to>
      <xdr:col>85</xdr:col>
      <xdr:colOff>127000</xdr:colOff>
      <xdr:row>38</xdr:row>
      <xdr:rowOff>111739</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601997"/>
          <a:ext cx="838200" cy="2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144098</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659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111739</xdr:rowOff>
    </xdr:from>
    <xdr:to>
      <xdr:col>81</xdr:col>
      <xdr:colOff>50800</xdr:colOff>
      <xdr:row>39</xdr:row>
      <xdr:rowOff>39671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6626839"/>
          <a:ext cx="889000" cy="9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88887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77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39671</xdr:rowOff>
    </xdr:from>
    <xdr:to>
      <xdr:col>76</xdr:col>
      <xdr:colOff>114300</xdr:colOff>
      <xdr:row>39</xdr:row>
      <xdr:rowOff>83706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726221"/>
          <a:ext cx="889000" cy="4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89309</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77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53475</xdr:rowOff>
    </xdr:from>
    <xdr:to>
      <xdr:col>71</xdr:col>
      <xdr:colOff>177800</xdr:colOff>
      <xdr:row>39</xdr:row>
      <xdr:rowOff>83706</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740025"/>
          <a:ext cx="889000" cy="3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124944</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105386</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79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36097</xdr:rowOff>
    </xdr:from>
    <xdr:to>
      <xdr:col>85</xdr:col>
      <xdr:colOff>177800</xdr:colOff>
      <xdr:row>38</xdr:row>
      <xdr:rowOff>137697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55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58974</xdr:rowOff>
    </xdr:from>
    <xdr:ext cx="534377"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40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60939</xdr:rowOff>
    </xdr:from>
    <xdr:to>
      <xdr:col>81</xdr:col>
      <xdr:colOff>101600</xdr:colOff>
      <xdr:row>38</xdr:row>
      <xdr:rowOff>162539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57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7616</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14111" y="635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160321</xdr:rowOff>
    </xdr:from>
    <xdr:to>
      <xdr:col>76</xdr:col>
      <xdr:colOff>165100</xdr:colOff>
      <xdr:row>39</xdr:row>
      <xdr:rowOff>90471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7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106998</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25111" y="645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32906</xdr:rowOff>
    </xdr:from>
    <xdr:to>
      <xdr:col>72</xdr:col>
      <xdr:colOff>38100</xdr:colOff>
      <xdr:row>39</xdr:row>
      <xdr:rowOff>134506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71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125633</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81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2675</xdr:rowOff>
    </xdr:from>
    <xdr:to>
      <xdr:col>67</xdr:col>
      <xdr:colOff>101600</xdr:colOff>
      <xdr:row>39</xdr:row>
      <xdr:rowOff>104275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8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120802</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47111" y="646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115112</xdr:rowOff>
    </xdr:from>
    <xdr:to>
      <xdr:col>85</xdr:col>
      <xdr:colOff>127000</xdr:colOff>
      <xdr:row>75</xdr:row>
      <xdr:rowOff>146545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2973862"/>
          <a:ext cx="8382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116546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03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71623</xdr:rowOff>
    </xdr:from>
    <xdr:to>
      <xdr:col>81</xdr:col>
      <xdr:colOff>50800</xdr:colOff>
      <xdr:row>75</xdr:row>
      <xdr:rowOff>115112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2930373"/>
          <a:ext cx="889000" cy="4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7951</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71623</xdr:rowOff>
    </xdr:from>
    <xdr:to>
      <xdr:col>76</xdr:col>
      <xdr:colOff>114300</xdr:colOff>
      <xdr:row>75</xdr:row>
      <xdr:rowOff>107033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2930373"/>
          <a:ext cx="889000" cy="3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26430</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62296</xdr:rowOff>
    </xdr:from>
    <xdr:to>
      <xdr:col>71</xdr:col>
      <xdr:colOff>177800</xdr:colOff>
      <xdr:row>75</xdr:row>
      <xdr:rowOff>107033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2921046"/>
          <a:ext cx="889000" cy="4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46624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43727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95745</xdr:rowOff>
    </xdr:from>
    <xdr:to>
      <xdr:col>85</xdr:col>
      <xdr:colOff>177800</xdr:colOff>
      <xdr:row>76</xdr:row>
      <xdr:rowOff>25895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95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74172</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93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64312</xdr:rowOff>
    </xdr:from>
    <xdr:to>
      <xdr:col>81</xdr:col>
      <xdr:colOff>101600</xdr:colOff>
      <xdr:row>75</xdr:row>
      <xdr:rowOff>165912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92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10989</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698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20823</xdr:rowOff>
    </xdr:from>
    <xdr:to>
      <xdr:col>76</xdr:col>
      <xdr:colOff>165100</xdr:colOff>
      <xdr:row>75</xdr:row>
      <xdr:rowOff>122423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87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138950</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65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56233</xdr:rowOff>
    </xdr:from>
    <xdr:to>
      <xdr:col>72</xdr:col>
      <xdr:colOff>38100</xdr:colOff>
      <xdr:row>75</xdr:row>
      <xdr:rowOff>157832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91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2910</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69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11496</xdr:rowOff>
    </xdr:from>
    <xdr:to>
      <xdr:col>67</xdr:col>
      <xdr:colOff>101600</xdr:colOff>
      <xdr:row>75</xdr:row>
      <xdr:rowOff>113096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87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129623</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64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125172</xdr:rowOff>
    </xdr:from>
    <xdr:to>
      <xdr:col>85</xdr:col>
      <xdr:colOff>127000</xdr:colOff>
      <xdr:row>98</xdr:row>
      <xdr:rowOff>126981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927272"/>
          <a:ext cx="838200" cy="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163416</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622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78601</xdr:rowOff>
    </xdr:from>
    <xdr:to>
      <xdr:col>81</xdr:col>
      <xdr:colOff>50800</xdr:colOff>
      <xdr:row>98</xdr:row>
      <xdr:rowOff>126981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709251"/>
          <a:ext cx="889000" cy="21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99702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5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78601</xdr:rowOff>
    </xdr:from>
    <xdr:to>
      <xdr:col>76</xdr:col>
      <xdr:colOff>114300</xdr:colOff>
      <xdr:row>98</xdr:row>
      <xdr:rowOff>94309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709251"/>
          <a:ext cx="889000" cy="18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69814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87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8223</xdr:rowOff>
    </xdr:from>
    <xdr:to>
      <xdr:col>71</xdr:col>
      <xdr:colOff>177800</xdr:colOff>
      <xdr:row>98</xdr:row>
      <xdr:rowOff>94309</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810323"/>
          <a:ext cx="889000" cy="8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91437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55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70150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8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74372</xdr:rowOff>
    </xdr:from>
    <xdr:to>
      <xdr:col>85</xdr:col>
      <xdr:colOff>177800</xdr:colOff>
      <xdr:row>99</xdr:row>
      <xdr:rowOff>4522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87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160749</xdr:rowOff>
    </xdr:from>
    <xdr:ext cx="469744"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79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76181</xdr:rowOff>
    </xdr:from>
    <xdr:to>
      <xdr:col>81</xdr:col>
      <xdr:colOff>101600</xdr:colOff>
      <xdr:row>99</xdr:row>
      <xdr:rowOff>6331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7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168908</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46428" y="1697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27801</xdr:rowOff>
    </xdr:from>
    <xdr:to>
      <xdr:col>76</xdr:col>
      <xdr:colOff>165100</xdr:colOff>
      <xdr:row>97</xdr:row>
      <xdr:rowOff>129401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65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145928</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292795" y="16433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43509</xdr:rowOff>
    </xdr:from>
    <xdr:to>
      <xdr:col>72</xdr:col>
      <xdr:colOff>38100</xdr:colOff>
      <xdr:row>98</xdr:row>
      <xdr:rowOff>145109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4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136236</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93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128873</xdr:rowOff>
    </xdr:from>
    <xdr:to>
      <xdr:col>67</xdr:col>
      <xdr:colOff>101600</xdr:colOff>
      <xdr:row>98</xdr:row>
      <xdr:rowOff>59023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75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75550</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53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136957</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652057"/>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67668</xdr:rowOff>
    </xdr:from>
    <xdr:to>
      <xdr:col>111</xdr:col>
      <xdr:colOff>177800</xdr:colOff>
      <xdr:row>38</xdr:row>
      <xdr:rowOff>136957</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582768"/>
          <a:ext cx="889000" cy="6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84767</xdr:rowOff>
    </xdr:from>
    <xdr:to>
      <xdr:col>107</xdr:col>
      <xdr:colOff>50800</xdr:colOff>
      <xdr:row>38</xdr:row>
      <xdr:rowOff>67668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5914067"/>
          <a:ext cx="889000" cy="66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84767</xdr:rowOff>
    </xdr:from>
    <xdr:to>
      <xdr:col>102</xdr:col>
      <xdr:colOff>114300</xdr:colOff>
      <xdr:row>38</xdr:row>
      <xdr:rowOff>67759</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8656300" y="5914067"/>
          <a:ext cx="889000" cy="66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115539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63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113733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62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86157</xdr:rowOff>
    </xdr:from>
    <xdr:to>
      <xdr:col>112</xdr:col>
      <xdr:colOff>38100</xdr:colOff>
      <xdr:row>39</xdr:row>
      <xdr:rowOff>16307</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7434</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4017" y="6693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16868</xdr:rowOff>
    </xdr:from>
    <xdr:to>
      <xdr:col>107</xdr:col>
      <xdr:colOff>101600</xdr:colOff>
      <xdr:row>38</xdr:row>
      <xdr:rowOff>118468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53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109595</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662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33967</xdr:rowOff>
    </xdr:from>
    <xdr:to>
      <xdr:col>102</xdr:col>
      <xdr:colOff>165100</xdr:colOff>
      <xdr:row>34</xdr:row>
      <xdr:rowOff>135567</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586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32</xdr:row>
      <xdr:rowOff>152094</xdr:rowOff>
    </xdr:from>
    <xdr:ext cx="534377"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278111" y="563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16959</xdr:rowOff>
    </xdr:from>
    <xdr:to>
      <xdr:col>98</xdr:col>
      <xdr:colOff>38100</xdr:colOff>
      <xdr:row>38</xdr:row>
      <xdr:rowOff>118559</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53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135086</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428" y="6307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157417</xdr:rowOff>
    </xdr:from>
    <xdr:to>
      <xdr:col>116</xdr:col>
      <xdr:colOff>63500</xdr:colOff>
      <xdr:row>58</xdr:row>
      <xdr:rowOff>171171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01517"/>
          <a:ext cx="8382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3878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171171</xdr:rowOff>
    </xdr:from>
    <xdr:to>
      <xdr:col>111</xdr:col>
      <xdr:colOff>177800</xdr:colOff>
      <xdr:row>59</xdr:row>
      <xdr:rowOff>3226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115271"/>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131356</xdr:rowOff>
    </xdr:from>
    <xdr:to>
      <xdr:col>107</xdr:col>
      <xdr:colOff>50800</xdr:colOff>
      <xdr:row>59</xdr:row>
      <xdr:rowOff>3226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75456"/>
          <a:ext cx="889000" cy="4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74782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67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98552</xdr:rowOff>
    </xdr:from>
    <xdr:to>
      <xdr:col>102</xdr:col>
      <xdr:colOff>114300</xdr:colOff>
      <xdr:row>58</xdr:row>
      <xdr:rowOff>131356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42652"/>
          <a:ext cx="8890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80268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78097</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106617</xdr:rowOff>
    </xdr:from>
    <xdr:to>
      <xdr:col>116</xdr:col>
      <xdr:colOff>114300</xdr:colOff>
      <xdr:row>59</xdr:row>
      <xdr:rowOff>36767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5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21544</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65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120371</xdr:rowOff>
    </xdr:from>
    <xdr:to>
      <xdr:col>112</xdr:col>
      <xdr:colOff>38100</xdr:colOff>
      <xdr:row>59</xdr:row>
      <xdr:rowOff>50521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6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41648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5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123876</xdr:rowOff>
    </xdr:from>
    <xdr:to>
      <xdr:col>107</xdr:col>
      <xdr:colOff>101600</xdr:colOff>
      <xdr:row>59</xdr:row>
      <xdr:rowOff>54026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6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45153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6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80556</xdr:rowOff>
    </xdr:from>
    <xdr:to>
      <xdr:col>102</xdr:col>
      <xdr:colOff>165100</xdr:colOff>
      <xdr:row>59</xdr:row>
      <xdr:rowOff>10706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2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1833</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1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47752</xdr:rowOff>
    </xdr:from>
    <xdr:to>
      <xdr:col>98</xdr:col>
      <xdr:colOff>38100</xdr:colOff>
      <xdr:row>58</xdr:row>
      <xdr:rowOff>149352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99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140479</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08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109068</xdr:rowOff>
    </xdr:from>
    <xdr:to>
      <xdr:col>116</xdr:col>
      <xdr:colOff>63500</xdr:colOff>
      <xdr:row>73</xdr:row>
      <xdr:rowOff>124041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624918"/>
          <a:ext cx="8382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46090</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04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124041</xdr:rowOff>
    </xdr:from>
    <xdr:to>
      <xdr:col>111</xdr:col>
      <xdr:colOff>177800</xdr:colOff>
      <xdr:row>73</xdr:row>
      <xdr:rowOff>136302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639891"/>
          <a:ext cx="889000" cy="1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159132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136302</xdr:rowOff>
    </xdr:from>
    <xdr:to>
      <xdr:col>107</xdr:col>
      <xdr:colOff>50800</xdr:colOff>
      <xdr:row>73</xdr:row>
      <xdr:rowOff>158354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652152"/>
          <a:ext cx="889000" cy="2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158157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3187</xdr:rowOff>
    </xdr:from>
    <xdr:to>
      <xdr:col>102</xdr:col>
      <xdr:colOff>114300</xdr:colOff>
      <xdr:row>73</xdr:row>
      <xdr:rowOff>158354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347587"/>
          <a:ext cx="889000" cy="32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164634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159202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1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58268</xdr:rowOff>
    </xdr:from>
    <xdr:to>
      <xdr:col>116</xdr:col>
      <xdr:colOff>114300</xdr:colOff>
      <xdr:row>73</xdr:row>
      <xdr:rowOff>159868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57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81145</xdr:rowOff>
    </xdr:from>
    <xdr:ext cx="599010"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42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73241</xdr:rowOff>
    </xdr:from>
    <xdr:to>
      <xdr:col>112</xdr:col>
      <xdr:colOff>38100</xdr:colOff>
      <xdr:row>74</xdr:row>
      <xdr:rowOff>3391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58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19918</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795" y="1236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85502</xdr:rowOff>
    </xdr:from>
    <xdr:to>
      <xdr:col>107</xdr:col>
      <xdr:colOff>101600</xdr:colOff>
      <xdr:row>74</xdr:row>
      <xdr:rowOff>15652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60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32179</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34795" y="12376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107554</xdr:rowOff>
    </xdr:from>
    <xdr:to>
      <xdr:col>102</xdr:col>
      <xdr:colOff>165100</xdr:colOff>
      <xdr:row>74</xdr:row>
      <xdr:rowOff>37704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62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54231</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45795" y="1239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123837</xdr:rowOff>
    </xdr:from>
    <xdr:to>
      <xdr:col>98</xdr:col>
      <xdr:colOff>38100</xdr:colOff>
      <xdr:row>72</xdr:row>
      <xdr:rowOff>53987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29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70514</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56795" y="1207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ゴシック" panose="020B0609070205080204" pitchFamily="49" charset="-128"/>
              <a:ea typeface="ＭＳ ゴシック" panose="020B0609070205080204" pitchFamily="49" charset="-128"/>
            </a:rPr>
            <a:t>　</a:t>
          </a:r>
          <a:r>
            <a:rPr kumimoji="1" lang="ja-JP" altLang="en-US" sz="1100">
              <a:solidFill>
                <a:schemeClr val="tx1"/>
              </a:solidFill>
              <a:latin typeface="ＭＳ ゴシック" panose="020B0609070205080204" pitchFamily="49" charset="-128"/>
              <a:ea typeface="ＭＳ ゴシック" panose="020B0609070205080204" pitchFamily="49" charset="-128"/>
            </a:rPr>
            <a:t>類似団体の住民一人当たりのコストと比較して人件費、補助費等、災害復旧事業費、普通建設事業費（うち新規整備）、繰出金が大きく上回っている。</a:t>
          </a:r>
        </a:p>
        <a:p>
          <a:r>
            <a:rPr kumimoji="1" lang="ja-JP" altLang="en-US" sz="1100">
              <a:solidFill>
                <a:srgbClr val="FF0000"/>
              </a:solidFill>
              <a:latin typeface="ＭＳ ゴシック" panose="020B0609070205080204" pitchFamily="49" charset="-128"/>
              <a:ea typeface="ＭＳ ゴシック" panose="020B0609070205080204" pitchFamily="49" charset="-128"/>
            </a:rPr>
            <a:t>　</a:t>
          </a:r>
          <a:r>
            <a:rPr kumimoji="1" lang="ja-JP" altLang="en-US" sz="1100">
              <a:solidFill>
                <a:schemeClr val="tx1"/>
              </a:solidFill>
              <a:latin typeface="ＭＳ ゴシック" panose="020B0609070205080204" pitchFamily="49" charset="-128"/>
              <a:ea typeface="ＭＳ ゴシック" panose="020B0609070205080204" pitchFamily="49" charset="-128"/>
            </a:rPr>
            <a:t>人件費は、合併した１町３村の職員を、また一部事務組合の職員を引き継いでいるため、職員数が類似団体と比較して多くなっており、人口一人当たりの決算額が高い数値となっている。職員の計画的な採用により、職員数、職員給与費は着実に減少しているが、引き続き定員適正化に努める。</a:t>
          </a:r>
        </a:p>
        <a:p>
          <a:r>
            <a:rPr kumimoji="1" lang="ja-JP" altLang="en-US" sz="1100">
              <a:solidFill>
                <a:schemeClr val="tx1"/>
              </a:solidFill>
              <a:latin typeface="ＭＳ ゴシック" panose="020B0609070205080204" pitchFamily="49" charset="-128"/>
              <a:ea typeface="ＭＳ ゴシック" panose="020B0609070205080204" pitchFamily="49" charset="-128"/>
            </a:rPr>
            <a:t>　物件費は、近年増加傾向にあったが、平成</a:t>
          </a:r>
          <a:r>
            <a:rPr kumimoji="1" lang="en-US" altLang="ja-JP" sz="1100">
              <a:solidFill>
                <a:schemeClr val="tx1"/>
              </a:solidFill>
              <a:latin typeface="ＭＳ ゴシック" panose="020B0609070205080204" pitchFamily="49" charset="-128"/>
              <a:ea typeface="ＭＳ ゴシック" panose="020B0609070205080204" pitchFamily="49" charset="-128"/>
            </a:rPr>
            <a:t>30</a:t>
          </a:r>
          <a:r>
            <a:rPr kumimoji="1" lang="ja-JP" altLang="en-US" sz="1100">
              <a:solidFill>
                <a:schemeClr val="tx1"/>
              </a:solidFill>
              <a:latin typeface="ＭＳ ゴシック" panose="020B0609070205080204" pitchFamily="49" charset="-128"/>
              <a:ea typeface="ＭＳ ゴシック" panose="020B0609070205080204" pitchFamily="49" charset="-128"/>
            </a:rPr>
            <a:t>年度については道の駅天空の郷さんさんの株式会社化を主な原因として減少した。ただしこれは一時的なものであり、指定管理者制度の導入やごみ処理の委託化等において一人当たりの物件費が高くなっているという根本的な要因があることから、令和元年度は再び増加に転じた。今後も、人件費などの削減が委託等の実施により見込まれるため各事業のトータルバランスを判断していく必要がある。</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r>
            <a:rPr kumimoji="1" lang="ja-JP" altLang="en-US" sz="1100">
              <a:solidFill>
                <a:schemeClr val="tx1"/>
              </a:solidFill>
              <a:latin typeface="ＭＳ ゴシック" panose="020B0609070205080204" pitchFamily="49" charset="-128"/>
              <a:ea typeface="ＭＳ ゴシック" panose="020B0609070205080204" pitchFamily="49" charset="-128"/>
            </a:rPr>
            <a:t>　普通建設事業費（うち新規整備）については、上浮穴高等学校寮整備事業等によりコストが上昇した。災害復旧事業費については、自然災害（台風等）の多発により被害が多くなりコストが上昇している。</a:t>
          </a:r>
        </a:p>
        <a:p>
          <a:r>
            <a:rPr kumimoji="1" lang="ja-JP" altLang="en-US" sz="1100">
              <a:solidFill>
                <a:schemeClr val="tx1"/>
              </a:solidFill>
              <a:latin typeface="ＭＳ ゴシック" panose="020B0609070205080204" pitchFamily="49" charset="-128"/>
              <a:ea typeface="ＭＳ ゴシック" panose="020B0609070205080204" pitchFamily="49" charset="-128"/>
            </a:rPr>
            <a:t>　繰出金については、国の繰出基準に準じて特別会計及び企業会計へ繰出しを行っているが、この繰出金により特別会計の収支に均衡が保たれている現状であるため、早急な減額は難しいものがある。そのために各特別会計においては効率的かつ安定的な経営に取り組み、年間の繰出金が抑制されるように努める必要がある。特に公営企業に関しては、新公立病院改革プランや経営戦略に基づき、独立採算の原則のもと経営改善を図る必要がある。</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愛媛県久万高原町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8,076
8,034
583.69
10,682,241
9,421,889
906,492
5,546,725
8,741,965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15621</xdr:rowOff>
    </xdr:from>
    <xdr:to>
      <xdr:col>24</xdr:col>
      <xdr:colOff>63500</xdr:colOff>
      <xdr:row>37</xdr:row>
      <xdr:rowOff>16002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59271"/>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16002</xdr:rowOff>
    </xdr:from>
    <xdr:to>
      <xdr:col>19</xdr:col>
      <xdr:colOff>177800</xdr:colOff>
      <xdr:row>37</xdr:row>
      <xdr:rowOff>34925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59652"/>
          <a:ext cx="889000" cy="1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53865</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34925</xdr:rowOff>
    </xdr:from>
    <xdr:to>
      <xdr:col>15</xdr:col>
      <xdr:colOff>50800</xdr:colOff>
      <xdr:row>37</xdr:row>
      <xdr:rowOff>51816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78575"/>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58183</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3048</xdr:rowOff>
    </xdr:from>
    <xdr:to>
      <xdr:col>10</xdr:col>
      <xdr:colOff>114300</xdr:colOff>
      <xdr:row>37</xdr:row>
      <xdr:rowOff>51816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46698"/>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87647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2938</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136271</xdr:rowOff>
    </xdr:from>
    <xdr:to>
      <xdr:col>24</xdr:col>
      <xdr:colOff>114300</xdr:colOff>
      <xdr:row>37</xdr:row>
      <xdr:rowOff>66421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0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114698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8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136652</xdr:rowOff>
    </xdr:from>
    <xdr:to>
      <xdr:col>20</xdr:col>
      <xdr:colOff>38100</xdr:colOff>
      <xdr:row>37</xdr:row>
      <xdr:rowOff>66802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0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57929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0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155575</xdr:rowOff>
    </xdr:from>
    <xdr:to>
      <xdr:col>15</xdr:col>
      <xdr:colOff>101600</xdr:colOff>
      <xdr:row>37</xdr:row>
      <xdr:rowOff>85725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2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76852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2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1016</xdr:rowOff>
    </xdr:from>
    <xdr:to>
      <xdr:col>10</xdr:col>
      <xdr:colOff>165100</xdr:colOff>
      <xdr:row>37</xdr:row>
      <xdr:rowOff>102616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4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93743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37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123698</xdr:rowOff>
    </xdr:from>
    <xdr:to>
      <xdr:col>6</xdr:col>
      <xdr:colOff>38100</xdr:colOff>
      <xdr:row>37</xdr:row>
      <xdr:rowOff>53848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9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44975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88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109575</xdr:rowOff>
    </xdr:from>
    <xdr:to>
      <xdr:col>24</xdr:col>
      <xdr:colOff>63500</xdr:colOff>
      <xdr:row>58</xdr:row>
      <xdr:rowOff>31453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82225"/>
          <a:ext cx="838200" cy="9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52788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25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80407</xdr:rowOff>
    </xdr:from>
    <xdr:to>
      <xdr:col>19</xdr:col>
      <xdr:colOff>177800</xdr:colOff>
      <xdr:row>58</xdr:row>
      <xdr:rowOff>31453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853057"/>
          <a:ext cx="889000" cy="12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42532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80407</xdr:rowOff>
    </xdr:from>
    <xdr:to>
      <xdr:col>15</xdr:col>
      <xdr:colOff>50800</xdr:colOff>
      <xdr:row>58</xdr:row>
      <xdr:rowOff>60644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53057"/>
          <a:ext cx="889000" cy="15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22110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6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32232</xdr:rowOff>
    </xdr:from>
    <xdr:to>
      <xdr:col>10</xdr:col>
      <xdr:colOff>114300</xdr:colOff>
      <xdr:row>58</xdr:row>
      <xdr:rowOff>60644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76332"/>
          <a:ext cx="889000" cy="2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57699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65576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6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58775</xdr:rowOff>
    </xdr:from>
    <xdr:to>
      <xdr:col>24</xdr:col>
      <xdr:colOff>114300</xdr:colOff>
      <xdr:row>57</xdr:row>
      <xdr:rowOff>160375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81652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82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152103</xdr:rowOff>
    </xdr:from>
    <xdr:to>
      <xdr:col>20</xdr:col>
      <xdr:colOff>38100</xdr:colOff>
      <xdr:row>58</xdr:row>
      <xdr:rowOff>82253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2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73380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17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29607</xdr:rowOff>
    </xdr:from>
    <xdr:to>
      <xdr:col>15</xdr:col>
      <xdr:colOff>101600</xdr:colOff>
      <xdr:row>57</xdr:row>
      <xdr:rowOff>131207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0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147734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77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9844</xdr:rowOff>
    </xdr:from>
    <xdr:to>
      <xdr:col>10</xdr:col>
      <xdr:colOff>165100</xdr:colOff>
      <xdr:row>58</xdr:row>
      <xdr:rowOff>111444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5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102571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4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152882</xdr:rowOff>
    </xdr:from>
    <xdr:to>
      <xdr:col>6</xdr:col>
      <xdr:colOff>38100</xdr:colOff>
      <xdr:row>58</xdr:row>
      <xdr:rowOff>83032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2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74159</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18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106790</xdr:rowOff>
    </xdr:from>
    <xdr:to>
      <xdr:col>24</xdr:col>
      <xdr:colOff>63500</xdr:colOff>
      <xdr:row>76</xdr:row>
      <xdr:rowOff>1502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65540"/>
          <a:ext cx="838200" cy="6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157098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15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144912</xdr:rowOff>
    </xdr:from>
    <xdr:to>
      <xdr:col>19</xdr:col>
      <xdr:colOff>177800</xdr:colOff>
      <xdr:row>76</xdr:row>
      <xdr:rowOff>1502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003662"/>
          <a:ext cx="889000" cy="2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125474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144912</xdr:rowOff>
    </xdr:from>
    <xdr:to>
      <xdr:col>15</xdr:col>
      <xdr:colOff>50800</xdr:colOff>
      <xdr:row>75</xdr:row>
      <xdr:rowOff>158440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03662"/>
          <a:ext cx="889000" cy="1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107628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3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158440</xdr:rowOff>
    </xdr:from>
    <xdr:to>
      <xdr:col>10</xdr:col>
      <xdr:colOff>114300</xdr:colOff>
      <xdr:row>76</xdr:row>
      <xdr:rowOff>35874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017190"/>
          <a:ext cx="889000" cy="4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144370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22243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55990</xdr:rowOff>
    </xdr:from>
    <xdr:to>
      <xdr:col>24</xdr:col>
      <xdr:colOff>114300</xdr:colOff>
      <xdr:row>75</xdr:row>
      <xdr:rowOff>157590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1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78867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66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122152</xdr:rowOff>
    </xdr:from>
    <xdr:to>
      <xdr:col>20</xdr:col>
      <xdr:colOff>38100</xdr:colOff>
      <xdr:row>76</xdr:row>
      <xdr:rowOff>52302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8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68829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756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94112</xdr:rowOff>
    </xdr:from>
    <xdr:to>
      <xdr:col>15</xdr:col>
      <xdr:colOff>101600</xdr:colOff>
      <xdr:row>76</xdr:row>
      <xdr:rowOff>24262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5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40789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2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107641</xdr:rowOff>
    </xdr:from>
    <xdr:to>
      <xdr:col>10</xdr:col>
      <xdr:colOff>165100</xdr:colOff>
      <xdr:row>76</xdr:row>
      <xdr:rowOff>37790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663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54318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41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156524</xdr:rowOff>
    </xdr:from>
    <xdr:to>
      <xdr:col>6</xdr:col>
      <xdr:colOff>38100</xdr:colOff>
      <xdr:row>76</xdr:row>
      <xdr:rowOff>86674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1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103202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90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62108</xdr:rowOff>
    </xdr:from>
    <xdr:to>
      <xdr:col>24</xdr:col>
      <xdr:colOff>63500</xdr:colOff>
      <xdr:row>95</xdr:row>
      <xdr:rowOff>97679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349858"/>
          <a:ext cx="838200" cy="3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8183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67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62108</xdr:rowOff>
    </xdr:from>
    <xdr:to>
      <xdr:col>19</xdr:col>
      <xdr:colOff>177800</xdr:colOff>
      <xdr:row>95</xdr:row>
      <xdr:rowOff>142613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349858"/>
          <a:ext cx="889000" cy="8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145370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142613</xdr:rowOff>
    </xdr:from>
    <xdr:to>
      <xdr:col>15</xdr:col>
      <xdr:colOff>50800</xdr:colOff>
      <xdr:row>95</xdr:row>
      <xdr:rowOff>146594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430363"/>
          <a:ext cx="8890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131083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146594</xdr:rowOff>
    </xdr:from>
    <xdr:to>
      <xdr:col>10</xdr:col>
      <xdr:colOff>114300</xdr:colOff>
      <xdr:row>95</xdr:row>
      <xdr:rowOff>157522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434344"/>
          <a:ext cx="889000" cy="1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152064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1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166608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62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46879</xdr:rowOff>
    </xdr:from>
    <xdr:to>
      <xdr:col>24</xdr:col>
      <xdr:colOff>114300</xdr:colOff>
      <xdr:row>95</xdr:row>
      <xdr:rowOff>148479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33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69756</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18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11308</xdr:rowOff>
    </xdr:from>
    <xdr:to>
      <xdr:col>20</xdr:col>
      <xdr:colOff>38100</xdr:colOff>
      <xdr:row>95</xdr:row>
      <xdr:rowOff>112908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29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129435</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6074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91813</xdr:rowOff>
    </xdr:from>
    <xdr:to>
      <xdr:col>15</xdr:col>
      <xdr:colOff>101600</xdr:colOff>
      <xdr:row>96</xdr:row>
      <xdr:rowOff>21963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37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38490</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795" y="16154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95794</xdr:rowOff>
    </xdr:from>
    <xdr:to>
      <xdr:col>10</xdr:col>
      <xdr:colOff>165100</xdr:colOff>
      <xdr:row>96</xdr:row>
      <xdr:rowOff>25944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3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42471</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19795" y="1615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106722</xdr:rowOff>
    </xdr:from>
    <xdr:to>
      <xdr:col>6</xdr:col>
      <xdr:colOff>38100</xdr:colOff>
      <xdr:row>96</xdr:row>
      <xdr:rowOff>36872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3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53399</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30795" y="16169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31328</xdr:rowOff>
    </xdr:from>
    <xdr:to>
      <xdr:col>55</xdr:col>
      <xdr:colOff>0</xdr:colOff>
      <xdr:row>57</xdr:row>
      <xdr:rowOff>45192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803978"/>
          <a:ext cx="838200" cy="1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169214</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70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170113</xdr:rowOff>
    </xdr:from>
    <xdr:to>
      <xdr:col>50</xdr:col>
      <xdr:colOff>114300</xdr:colOff>
      <xdr:row>57</xdr:row>
      <xdr:rowOff>31328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771313"/>
          <a:ext cx="889000" cy="3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125627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89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170113</xdr:rowOff>
    </xdr:from>
    <xdr:to>
      <xdr:col>45</xdr:col>
      <xdr:colOff>177800</xdr:colOff>
      <xdr:row>57</xdr:row>
      <xdr:rowOff>17245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771313"/>
          <a:ext cx="889000" cy="1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74699</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50795" y="984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17245</xdr:rowOff>
    </xdr:from>
    <xdr:to>
      <xdr:col>41</xdr:col>
      <xdr:colOff>50800</xdr:colOff>
      <xdr:row>57</xdr:row>
      <xdr:rowOff>32235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789895"/>
          <a:ext cx="889000" cy="1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128420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90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150844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9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165842</xdr:rowOff>
    </xdr:from>
    <xdr:to>
      <xdr:col>55</xdr:col>
      <xdr:colOff>50800</xdr:colOff>
      <xdr:row>57</xdr:row>
      <xdr:rowOff>95992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76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17269</xdr:rowOff>
    </xdr:from>
    <xdr:ext cx="599010"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61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151978</xdr:rowOff>
    </xdr:from>
    <xdr:to>
      <xdr:col>50</xdr:col>
      <xdr:colOff>165100</xdr:colOff>
      <xdr:row>57</xdr:row>
      <xdr:rowOff>82128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75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98655</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39795" y="9528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119313</xdr:rowOff>
    </xdr:from>
    <xdr:to>
      <xdr:col>46</xdr:col>
      <xdr:colOff>38100</xdr:colOff>
      <xdr:row>57</xdr:row>
      <xdr:rowOff>49463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72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65990</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50795" y="949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137895</xdr:rowOff>
    </xdr:from>
    <xdr:to>
      <xdr:col>41</xdr:col>
      <xdr:colOff>101600</xdr:colOff>
      <xdr:row>57</xdr:row>
      <xdr:rowOff>68045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7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84572</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61795" y="9514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152885</xdr:rowOff>
    </xdr:from>
    <xdr:to>
      <xdr:col>36</xdr:col>
      <xdr:colOff>165100</xdr:colOff>
      <xdr:row>57</xdr:row>
      <xdr:rowOff>83035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75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99562</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672795" y="9529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123774</xdr:rowOff>
    </xdr:from>
    <xdr:to>
      <xdr:col>55</xdr:col>
      <xdr:colOff>0</xdr:colOff>
      <xdr:row>76</xdr:row>
      <xdr:rowOff>26315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2811074"/>
          <a:ext cx="838200" cy="24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123372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8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26315</xdr:rowOff>
    </xdr:from>
    <xdr:to>
      <xdr:col>50</xdr:col>
      <xdr:colOff>114300</xdr:colOff>
      <xdr:row>77</xdr:row>
      <xdr:rowOff>23552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056515"/>
          <a:ext cx="889000" cy="16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74319</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0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23552</xdr:rowOff>
    </xdr:from>
    <xdr:to>
      <xdr:col>45</xdr:col>
      <xdr:colOff>177800</xdr:colOff>
      <xdr:row>77</xdr:row>
      <xdr:rowOff>28239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225202"/>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99985</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125527</xdr:rowOff>
    </xdr:from>
    <xdr:to>
      <xdr:col>41</xdr:col>
      <xdr:colOff>50800</xdr:colOff>
      <xdr:row>77</xdr:row>
      <xdr:rowOff>28239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155727"/>
          <a:ext cx="889000" cy="7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88746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7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110291</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72974</xdr:rowOff>
    </xdr:from>
    <xdr:to>
      <xdr:col>55</xdr:col>
      <xdr:colOff>50800</xdr:colOff>
      <xdr:row>75</xdr:row>
      <xdr:rowOff>3124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76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95851</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61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146965</xdr:rowOff>
    </xdr:from>
    <xdr:to>
      <xdr:col>50</xdr:col>
      <xdr:colOff>165100</xdr:colOff>
      <xdr:row>76</xdr:row>
      <xdr:rowOff>77115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00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93642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78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144202</xdr:rowOff>
    </xdr:from>
    <xdr:to>
      <xdr:col>46</xdr:col>
      <xdr:colOff>38100</xdr:colOff>
      <xdr:row>77</xdr:row>
      <xdr:rowOff>74352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17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65479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26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148889</xdr:rowOff>
    </xdr:from>
    <xdr:to>
      <xdr:col>41</xdr:col>
      <xdr:colOff>101600</xdr:colOff>
      <xdr:row>77</xdr:row>
      <xdr:rowOff>79039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17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70166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27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74727</xdr:rowOff>
    </xdr:from>
    <xdr:to>
      <xdr:col>36</xdr:col>
      <xdr:colOff>165100</xdr:colOff>
      <xdr:row>77</xdr:row>
      <xdr:rowOff>4877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10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167454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19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159341</xdr:rowOff>
    </xdr:from>
    <xdr:to>
      <xdr:col>55</xdr:col>
      <xdr:colOff>0</xdr:colOff>
      <xdr:row>97</xdr:row>
      <xdr:rowOff>27225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618541"/>
          <a:ext cx="838200" cy="3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5424</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293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115047</xdr:rowOff>
    </xdr:from>
    <xdr:to>
      <xdr:col>50</xdr:col>
      <xdr:colOff>114300</xdr:colOff>
      <xdr:row>97</xdr:row>
      <xdr:rowOff>27225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574247"/>
          <a:ext cx="889000" cy="8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111659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115047</xdr:rowOff>
    </xdr:from>
    <xdr:to>
      <xdr:col>45</xdr:col>
      <xdr:colOff>177800</xdr:colOff>
      <xdr:row>96</xdr:row>
      <xdr:rowOff>149388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574247"/>
          <a:ext cx="889000" cy="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106320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149388</xdr:rowOff>
    </xdr:from>
    <xdr:to>
      <xdr:col>41</xdr:col>
      <xdr:colOff>50800</xdr:colOff>
      <xdr:row>97</xdr:row>
      <xdr:rowOff>6463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608588"/>
          <a:ext cx="889000" cy="2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129001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142877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108541</xdr:rowOff>
    </xdr:from>
    <xdr:to>
      <xdr:col>55</xdr:col>
      <xdr:colOff>50800</xdr:colOff>
      <xdr:row>97</xdr:row>
      <xdr:rowOff>38691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56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86968</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54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147875</xdr:rowOff>
    </xdr:from>
    <xdr:to>
      <xdr:col>50</xdr:col>
      <xdr:colOff>165100</xdr:colOff>
      <xdr:row>97</xdr:row>
      <xdr:rowOff>78025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60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69152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6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64247</xdr:rowOff>
    </xdr:from>
    <xdr:to>
      <xdr:col>46</xdr:col>
      <xdr:colOff>38100</xdr:colOff>
      <xdr:row>96</xdr:row>
      <xdr:rowOff>165847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52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156974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61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98588</xdr:rowOff>
    </xdr:from>
    <xdr:to>
      <xdr:col>41</xdr:col>
      <xdr:colOff>101600</xdr:colOff>
      <xdr:row>97</xdr:row>
      <xdr:rowOff>28738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55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19865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65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127113</xdr:rowOff>
    </xdr:from>
    <xdr:to>
      <xdr:col>36</xdr:col>
      <xdr:colOff>165100</xdr:colOff>
      <xdr:row>97</xdr:row>
      <xdr:rowOff>57263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58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48390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67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74526</xdr:rowOff>
    </xdr:from>
    <xdr:to>
      <xdr:col>85</xdr:col>
      <xdr:colOff>127000</xdr:colOff>
      <xdr:row>36</xdr:row>
      <xdr:rowOff>151069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246726"/>
          <a:ext cx="838200" cy="7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138254</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10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151069</xdr:rowOff>
    </xdr:from>
    <xdr:to>
      <xdr:col>81</xdr:col>
      <xdr:colOff>50800</xdr:colOff>
      <xdr:row>37</xdr:row>
      <xdr:rowOff>5078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323269"/>
          <a:ext cx="889000" cy="2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112300</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45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168770</xdr:rowOff>
    </xdr:from>
    <xdr:to>
      <xdr:col>76</xdr:col>
      <xdr:colOff>114300</xdr:colOff>
      <xdr:row>37</xdr:row>
      <xdr:rowOff>5078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5998070"/>
          <a:ext cx="889000" cy="35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116247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45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168770</xdr:rowOff>
    </xdr:from>
    <xdr:to>
      <xdr:col>71</xdr:col>
      <xdr:colOff>177800</xdr:colOff>
      <xdr:row>35</xdr:row>
      <xdr:rowOff>106157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5998070"/>
          <a:ext cx="889000" cy="10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98226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44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79610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42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23726</xdr:rowOff>
    </xdr:from>
    <xdr:to>
      <xdr:col>85</xdr:col>
      <xdr:colOff>177800</xdr:colOff>
      <xdr:row>36</xdr:row>
      <xdr:rowOff>125326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19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46603</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04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100269</xdr:rowOff>
    </xdr:from>
    <xdr:to>
      <xdr:col>81</xdr:col>
      <xdr:colOff>101600</xdr:colOff>
      <xdr:row>37</xdr:row>
      <xdr:rowOff>30419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27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46946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04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125728</xdr:rowOff>
    </xdr:from>
    <xdr:to>
      <xdr:col>76</xdr:col>
      <xdr:colOff>165100</xdr:colOff>
      <xdr:row>37</xdr:row>
      <xdr:rowOff>55878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29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72405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07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117970</xdr:rowOff>
    </xdr:from>
    <xdr:to>
      <xdr:col>72</xdr:col>
      <xdr:colOff>38100</xdr:colOff>
      <xdr:row>35</xdr:row>
      <xdr:rowOff>48120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594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64647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572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55357</xdr:rowOff>
    </xdr:from>
    <xdr:to>
      <xdr:col>67</xdr:col>
      <xdr:colOff>101600</xdr:colOff>
      <xdr:row>35</xdr:row>
      <xdr:rowOff>156957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05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2034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583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107086</xdr:rowOff>
    </xdr:from>
    <xdr:to>
      <xdr:col>85</xdr:col>
      <xdr:colOff>127000</xdr:colOff>
      <xdr:row>57</xdr:row>
      <xdr:rowOff>108473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365386"/>
          <a:ext cx="838200" cy="51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110349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711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150200</xdr:rowOff>
    </xdr:from>
    <xdr:to>
      <xdr:col>81</xdr:col>
      <xdr:colOff>50800</xdr:colOff>
      <xdr:row>57</xdr:row>
      <xdr:rowOff>108473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408500"/>
          <a:ext cx="889000" cy="47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118041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5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150200</xdr:rowOff>
    </xdr:from>
    <xdr:to>
      <xdr:col>76</xdr:col>
      <xdr:colOff>114300</xdr:colOff>
      <xdr:row>57</xdr:row>
      <xdr:rowOff>56291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408500"/>
          <a:ext cx="889000" cy="42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71800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84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123172</xdr:rowOff>
    </xdr:from>
    <xdr:to>
      <xdr:col>71</xdr:col>
      <xdr:colOff>177800</xdr:colOff>
      <xdr:row>57</xdr:row>
      <xdr:rowOff>56291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724372"/>
          <a:ext cx="889000" cy="10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99720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8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102364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87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56286</xdr:rowOff>
    </xdr:from>
    <xdr:to>
      <xdr:col>85</xdr:col>
      <xdr:colOff>177800</xdr:colOff>
      <xdr:row>54</xdr:row>
      <xdr:rowOff>157886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31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79163</xdr:rowOff>
    </xdr:from>
    <xdr:ext cx="599010"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166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57673</xdr:rowOff>
    </xdr:from>
    <xdr:to>
      <xdr:col>81</xdr:col>
      <xdr:colOff>101600</xdr:colOff>
      <xdr:row>57</xdr:row>
      <xdr:rowOff>159273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83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150400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92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99400</xdr:rowOff>
    </xdr:from>
    <xdr:to>
      <xdr:col>76</xdr:col>
      <xdr:colOff>165100</xdr:colOff>
      <xdr:row>55</xdr:row>
      <xdr:rowOff>29550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35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46077</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292795" y="913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5491</xdr:rowOff>
    </xdr:from>
    <xdr:to>
      <xdr:col>72</xdr:col>
      <xdr:colOff>38100</xdr:colOff>
      <xdr:row>57</xdr:row>
      <xdr:rowOff>107091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77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123618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55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72372</xdr:rowOff>
    </xdr:from>
    <xdr:to>
      <xdr:col>67</xdr:col>
      <xdr:colOff>101600</xdr:colOff>
      <xdr:row>57</xdr:row>
      <xdr:rowOff>2522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67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19049</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14795" y="9448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86897</xdr:rowOff>
    </xdr:from>
    <xdr:to>
      <xdr:col>85</xdr:col>
      <xdr:colOff>127000</xdr:colOff>
      <xdr:row>78</xdr:row>
      <xdr:rowOff>111739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459997"/>
          <a:ext cx="838200" cy="2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144098</xdr:rowOff>
    </xdr:from>
    <xdr:ext cx="534377"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517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111739</xdr:rowOff>
    </xdr:from>
    <xdr:to>
      <xdr:col>81</xdr:col>
      <xdr:colOff>50800</xdr:colOff>
      <xdr:row>79</xdr:row>
      <xdr:rowOff>39670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592300" y="13484839"/>
          <a:ext cx="889000" cy="9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88854</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63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39670</xdr:rowOff>
    </xdr:from>
    <xdr:to>
      <xdr:col>76</xdr:col>
      <xdr:colOff>114300</xdr:colOff>
      <xdr:row>79</xdr:row>
      <xdr:rowOff>83707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3584220"/>
          <a:ext cx="889000" cy="4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89309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63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53476</xdr:rowOff>
    </xdr:from>
    <xdr:to>
      <xdr:col>71</xdr:col>
      <xdr:colOff>177800</xdr:colOff>
      <xdr:row>79</xdr:row>
      <xdr:rowOff>83707</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98026"/>
          <a:ext cx="889000" cy="3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124944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3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105385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64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36097</xdr:rowOff>
    </xdr:from>
    <xdr:to>
      <xdr:col>85</xdr:col>
      <xdr:colOff>177800</xdr:colOff>
      <xdr:row>78</xdr:row>
      <xdr:rowOff>137697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40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58974</xdr:rowOff>
    </xdr:from>
    <xdr:ext cx="534377"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26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60939</xdr:rowOff>
    </xdr:from>
    <xdr:to>
      <xdr:col>81</xdr:col>
      <xdr:colOff>101600</xdr:colOff>
      <xdr:row>78</xdr:row>
      <xdr:rowOff>162539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43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7616</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14111" y="1320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160320</xdr:rowOff>
    </xdr:from>
    <xdr:to>
      <xdr:col>76</xdr:col>
      <xdr:colOff>165100</xdr:colOff>
      <xdr:row>79</xdr:row>
      <xdr:rowOff>90470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3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106997</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25111" y="1330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32907</xdr:rowOff>
    </xdr:from>
    <xdr:to>
      <xdr:col>72</xdr:col>
      <xdr:colOff>38100</xdr:colOff>
      <xdr:row>79</xdr:row>
      <xdr:rowOff>134507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7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125634</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67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2676</xdr:rowOff>
    </xdr:from>
    <xdr:to>
      <xdr:col>67</xdr:col>
      <xdr:colOff>101600</xdr:colOff>
      <xdr:row>79</xdr:row>
      <xdr:rowOff>104276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4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120803</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47111" y="1332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115112</xdr:rowOff>
    </xdr:from>
    <xdr:to>
      <xdr:col>85</xdr:col>
      <xdr:colOff>127000</xdr:colOff>
      <xdr:row>95</xdr:row>
      <xdr:rowOff>146545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402862"/>
          <a:ext cx="8382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116468</xdr:rowOff>
    </xdr:from>
    <xdr:ext cx="599010"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232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71624</xdr:rowOff>
    </xdr:from>
    <xdr:to>
      <xdr:col>81</xdr:col>
      <xdr:colOff>50800</xdr:colOff>
      <xdr:row>95</xdr:row>
      <xdr:rowOff>115112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359374"/>
          <a:ext cx="889000" cy="4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7900</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181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71624</xdr:rowOff>
    </xdr:from>
    <xdr:to>
      <xdr:col>76</xdr:col>
      <xdr:colOff>114300</xdr:colOff>
      <xdr:row>95</xdr:row>
      <xdr:rowOff>107034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359374"/>
          <a:ext cx="889000" cy="3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26407</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292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62295</xdr:rowOff>
    </xdr:from>
    <xdr:to>
      <xdr:col>71</xdr:col>
      <xdr:colOff>177800</xdr:colOff>
      <xdr:row>95</xdr:row>
      <xdr:rowOff>107034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350045"/>
          <a:ext cx="889000" cy="4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46521</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03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43584</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14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95745</xdr:rowOff>
    </xdr:from>
    <xdr:to>
      <xdr:col>85</xdr:col>
      <xdr:colOff>177800</xdr:colOff>
      <xdr:row>96</xdr:row>
      <xdr:rowOff>25895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38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74172</xdr:rowOff>
    </xdr:from>
    <xdr:ext cx="599010"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36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64312</xdr:rowOff>
    </xdr:from>
    <xdr:to>
      <xdr:col>81</xdr:col>
      <xdr:colOff>101600</xdr:colOff>
      <xdr:row>95</xdr:row>
      <xdr:rowOff>165912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35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10989</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181795" y="1612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20824</xdr:rowOff>
    </xdr:from>
    <xdr:to>
      <xdr:col>76</xdr:col>
      <xdr:colOff>165100</xdr:colOff>
      <xdr:row>95</xdr:row>
      <xdr:rowOff>122424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30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138951</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292795" y="16083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56234</xdr:rowOff>
    </xdr:from>
    <xdr:to>
      <xdr:col>72</xdr:col>
      <xdr:colOff>38100</xdr:colOff>
      <xdr:row>95</xdr:row>
      <xdr:rowOff>157834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34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2911</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03795" y="16119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11495</xdr:rowOff>
    </xdr:from>
    <xdr:to>
      <xdr:col>67</xdr:col>
      <xdr:colOff>101600</xdr:colOff>
      <xdr:row>95</xdr:row>
      <xdr:rowOff>113095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29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129622</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14795" y="16074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ゴシック" panose="020B0609070205080204" pitchFamily="49" charset="-128"/>
              <a:ea typeface="ＭＳ ゴシック" panose="020B0609070205080204" pitchFamily="49" charset="-128"/>
            </a:rPr>
            <a:t>  </a:t>
          </a:r>
          <a:r>
            <a:rPr kumimoji="1" lang="ja-JP" altLang="en-US" sz="1100">
              <a:solidFill>
                <a:schemeClr val="tx1"/>
              </a:solidFill>
              <a:latin typeface="ＭＳ ゴシック" panose="020B0609070205080204" pitchFamily="49" charset="-128"/>
              <a:ea typeface="ＭＳ ゴシック" panose="020B0609070205080204" pitchFamily="49" charset="-128"/>
            </a:rPr>
            <a:t>民生費及び衛生費において住民一人当たりのコストが高額となっている要因としては、性質別の分析でも突出していた繰出金と同様の理由と分析される。民生費に関しては高齢化や子育て支援により社会保障分野経費の増額も影響があると考えられる。</a:t>
          </a:r>
        </a:p>
        <a:p>
          <a:r>
            <a:rPr kumimoji="1" lang="ja-JP" altLang="en-US" sz="1100">
              <a:solidFill>
                <a:schemeClr val="tx1"/>
              </a:solidFill>
              <a:latin typeface="ＭＳ ゴシック" panose="020B0609070205080204" pitchFamily="49" charset="-128"/>
              <a:ea typeface="ＭＳ ゴシック" panose="020B0609070205080204" pitchFamily="49" charset="-128"/>
            </a:rPr>
            <a:t>　農林水産業費において、本町の特徴として農林業が基幹産業でありコストが高額となっている。基盤整備による生産量の拡大に努め、担い手の育成や６次産業化に向けて取り組んでいるところである。</a:t>
          </a:r>
        </a:p>
        <a:p>
          <a:r>
            <a:rPr kumimoji="1" lang="ja-JP" altLang="en-US" sz="1100">
              <a:solidFill>
                <a:schemeClr val="tx1"/>
              </a:solidFill>
              <a:latin typeface="ＭＳ ゴシック" panose="020B0609070205080204" pitchFamily="49" charset="-128"/>
              <a:ea typeface="ＭＳ ゴシック" panose="020B0609070205080204" pitchFamily="49" charset="-128"/>
            </a:rPr>
            <a:t>　消防費において、平成</a:t>
          </a:r>
          <a:r>
            <a:rPr kumimoji="1" lang="en-US" altLang="ja-JP" sz="1100">
              <a:solidFill>
                <a:schemeClr val="tx1"/>
              </a:solidFill>
              <a:latin typeface="ＭＳ ゴシック" panose="020B0609070205080204" pitchFamily="49" charset="-128"/>
              <a:ea typeface="ＭＳ ゴシック" panose="020B0609070205080204" pitchFamily="49" charset="-128"/>
            </a:rPr>
            <a:t>30</a:t>
          </a:r>
          <a:r>
            <a:rPr kumimoji="1" lang="ja-JP" altLang="en-US" sz="1100">
              <a:solidFill>
                <a:schemeClr val="tx1"/>
              </a:solidFill>
              <a:latin typeface="ＭＳ ゴシック" panose="020B0609070205080204" pitchFamily="49" charset="-128"/>
              <a:ea typeface="ＭＳ ゴシック" panose="020B0609070205080204" pitchFamily="49" charset="-128"/>
            </a:rPr>
            <a:t>年度は前年度に消防本部新庁舎新築工事が完了したことにより類似団体平均との差は大幅に縮小したものの、今年度においても防災無線整備を行うなど大型事業を実施しており依然コストが高額であり、類似団体との差が開いている。</a:t>
          </a:r>
        </a:p>
        <a:p>
          <a:r>
            <a:rPr kumimoji="1" lang="ja-JP" altLang="en-US" sz="1100">
              <a:solidFill>
                <a:schemeClr val="tx1"/>
              </a:solidFill>
              <a:latin typeface="ＭＳ ゴシック" panose="020B0609070205080204" pitchFamily="49" charset="-128"/>
              <a:ea typeface="ＭＳ ゴシック" panose="020B0609070205080204" pitchFamily="49" charset="-128"/>
            </a:rPr>
            <a:t>　教育費において、今年度は大型建設事業として上浮穴高等学校寮建設事業が実施されており、大型事業を実施しなかった平成</a:t>
          </a:r>
          <a:r>
            <a:rPr kumimoji="1" lang="en-US" altLang="ja-JP" sz="1100">
              <a:solidFill>
                <a:schemeClr val="tx1"/>
              </a:solidFill>
              <a:latin typeface="ＭＳ ゴシック" panose="020B0609070205080204" pitchFamily="49" charset="-128"/>
              <a:ea typeface="ＭＳ ゴシック" panose="020B0609070205080204" pitchFamily="49" charset="-128"/>
            </a:rPr>
            <a:t>30</a:t>
          </a:r>
          <a:r>
            <a:rPr kumimoji="1" lang="ja-JP" altLang="en-US" sz="1100">
              <a:solidFill>
                <a:schemeClr val="tx1"/>
              </a:solidFill>
              <a:latin typeface="ＭＳ ゴシック" panose="020B0609070205080204" pitchFamily="49" charset="-128"/>
              <a:ea typeface="ＭＳ ゴシック" panose="020B0609070205080204" pitchFamily="49" charset="-128"/>
            </a:rPr>
            <a:t>年度から大幅な増となっている。教育費は今後も施設の更新や大型修繕等が予定されており一人当たりのコストは高額となると考えられる。</a:t>
          </a:r>
        </a:p>
        <a:p>
          <a:r>
            <a:rPr kumimoji="1" lang="ja-JP" altLang="en-US" sz="1100">
              <a:solidFill>
                <a:schemeClr val="tx1"/>
              </a:solidFill>
              <a:latin typeface="ＭＳ ゴシック" panose="020B0609070205080204" pitchFamily="49" charset="-128"/>
              <a:ea typeface="ＭＳ ゴシック" panose="020B0609070205080204" pitchFamily="49" charset="-128"/>
            </a:rPr>
            <a:t>　商工費において、国民宿舎面河解体工事や道の駅みかわ大規模改修工事等の大型事業を実施したことによりコストが前年度から大幅に増加している。</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r>
            <a:rPr kumimoji="1" lang="ja-JP" altLang="en-US" sz="1100">
              <a:solidFill>
                <a:schemeClr val="tx1"/>
              </a:solidFill>
              <a:latin typeface="ＭＳ ゴシック" panose="020B0609070205080204" pitchFamily="49" charset="-128"/>
              <a:ea typeface="ＭＳ ゴシック" panose="020B0609070205080204" pitchFamily="49" charset="-128"/>
            </a:rPr>
            <a:t>　災害復旧費において、台風等自然災害の発生が多かったことによりコストが上昇した。また、公債費も大型事業の償還が順次始まるためコストが高額になってきており、今後しばらくこの傾向は続く見込みである。</a:t>
          </a:r>
        </a:p>
        <a:p>
          <a:r>
            <a:rPr kumimoji="1" lang="ja-JP" altLang="en-US" sz="1100">
              <a:solidFill>
                <a:schemeClr val="tx1"/>
              </a:solidFill>
              <a:latin typeface="ＭＳ ゴシック" panose="020B0609070205080204" pitchFamily="49" charset="-128"/>
              <a:ea typeface="ＭＳ ゴシック" panose="020B0609070205080204" pitchFamily="49" charset="-128"/>
            </a:rPr>
            <a:t>　今後も年度によって、政策的な要因で目的ごとの決算額は異なるが、基本的な方針として、財政改善実行プラン等に基づき、事務事業の見直し、施設の統廃合など歳出の合理化等行財政改革を推進し、健全な行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愛媛県久万高原町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solidFill>
                <a:schemeClr val="tx1"/>
              </a:solidFill>
              <a:latin typeface="ＭＳ ゴシック" pitchFamily="49" charset="-128"/>
              <a:ea typeface="ＭＳ ゴシック" pitchFamily="49" charset="-128"/>
            </a:rPr>
            <a:t>町村合併時より普通交付税の合併特例措置の縮減・終了を見据えた財政運営に取り組んでおり、標準財政規模に占める財政調整基金残高の割合は、平成</a:t>
          </a:r>
          <a:r>
            <a:rPr kumimoji="1" lang="en-US" altLang="ja-JP" sz="1100">
              <a:solidFill>
                <a:schemeClr val="tx1"/>
              </a:solidFill>
              <a:latin typeface="ＭＳ ゴシック" pitchFamily="49" charset="-128"/>
              <a:ea typeface="ＭＳ ゴシック" pitchFamily="49" charset="-128"/>
            </a:rPr>
            <a:t>19</a:t>
          </a:r>
          <a:r>
            <a:rPr kumimoji="1" lang="ja-JP" altLang="en-US" sz="1100">
              <a:solidFill>
                <a:schemeClr val="tx1"/>
              </a:solidFill>
              <a:latin typeface="ＭＳ ゴシック" pitchFamily="49" charset="-128"/>
              <a:ea typeface="ＭＳ ゴシック" pitchFamily="49" charset="-128"/>
            </a:rPr>
            <a:t>年度以降、増加してきたが、</a:t>
          </a:r>
          <a:r>
            <a:rPr kumimoji="1" lang="en-US" altLang="ja-JP" sz="1100">
              <a:solidFill>
                <a:schemeClr val="tx1"/>
              </a:solidFill>
              <a:latin typeface="ＭＳ ゴシック" pitchFamily="49" charset="-128"/>
              <a:ea typeface="ＭＳ ゴシック" pitchFamily="49" charset="-128"/>
            </a:rPr>
            <a:t>H29</a:t>
          </a:r>
          <a:r>
            <a:rPr kumimoji="1" lang="ja-JP" altLang="en-US" sz="1100">
              <a:solidFill>
                <a:schemeClr val="tx1"/>
              </a:solidFill>
              <a:latin typeface="ＭＳ ゴシック" pitchFamily="49" charset="-128"/>
              <a:ea typeface="ＭＳ ゴシック" pitchFamily="49" charset="-128"/>
            </a:rPr>
            <a:t>年度からは減少に転じ、</a:t>
          </a:r>
          <a:r>
            <a:rPr kumimoji="1" lang="en-US" altLang="ja-JP" sz="1100">
              <a:solidFill>
                <a:schemeClr val="tx1"/>
              </a:solidFill>
              <a:latin typeface="ＭＳ ゴシック" pitchFamily="49" charset="-128"/>
              <a:ea typeface="ＭＳ ゴシック" pitchFamily="49" charset="-128"/>
            </a:rPr>
            <a:t>R</a:t>
          </a:r>
          <a:r>
            <a:rPr kumimoji="1" lang="ja-JP" altLang="en-US" sz="1100">
              <a:solidFill>
                <a:schemeClr val="tx1"/>
              </a:solidFill>
              <a:latin typeface="ＭＳ ゴシック" pitchFamily="49" charset="-128"/>
              <a:ea typeface="ＭＳ ゴシック" pitchFamily="49" charset="-128"/>
            </a:rPr>
            <a:t>元年度についても前年から</a:t>
          </a:r>
          <a:r>
            <a:rPr kumimoji="1" lang="en-US" altLang="ja-JP" sz="1100">
              <a:solidFill>
                <a:schemeClr val="tx1"/>
              </a:solidFill>
              <a:latin typeface="ＭＳ ゴシック" pitchFamily="49" charset="-128"/>
              <a:ea typeface="ＭＳ ゴシック" pitchFamily="49" charset="-128"/>
            </a:rPr>
            <a:t>1.59</a:t>
          </a:r>
          <a:r>
            <a:rPr kumimoji="1" lang="ja-JP" altLang="en-US" sz="1100">
              <a:solidFill>
                <a:schemeClr val="tx1"/>
              </a:solidFill>
              <a:latin typeface="ＭＳ ゴシック" pitchFamily="49" charset="-128"/>
              <a:ea typeface="ＭＳ ゴシック" pitchFamily="49" charset="-128"/>
            </a:rPr>
            <a:t>％減少した。</a:t>
          </a:r>
        </a:p>
        <a:p>
          <a:r>
            <a:rPr kumimoji="1" lang="ja-JP" altLang="en-US" sz="1100">
              <a:solidFill>
                <a:schemeClr val="tx1"/>
              </a:solidFill>
              <a:latin typeface="ＭＳ ゴシック" pitchFamily="49" charset="-128"/>
              <a:ea typeface="ＭＳ ゴシック" pitchFamily="49" charset="-128"/>
            </a:rPr>
            <a:t>　また、実質単年度収支についても黒字を保ってきたが、</a:t>
          </a:r>
          <a:r>
            <a:rPr kumimoji="1" lang="en-US" altLang="ja-JP" sz="1100">
              <a:solidFill>
                <a:schemeClr val="tx1"/>
              </a:solidFill>
              <a:latin typeface="ＭＳ ゴシック" pitchFamily="49" charset="-128"/>
              <a:ea typeface="ＭＳ ゴシック" pitchFamily="49" charset="-128"/>
            </a:rPr>
            <a:t>H29</a:t>
          </a:r>
          <a:r>
            <a:rPr kumimoji="1" lang="ja-JP" altLang="en-US" sz="1100">
              <a:solidFill>
                <a:schemeClr val="tx1"/>
              </a:solidFill>
              <a:latin typeface="ＭＳ ゴシック" pitchFamily="49" charset="-128"/>
              <a:ea typeface="ＭＳ ゴシック" pitchFamily="49" charset="-128"/>
            </a:rPr>
            <a:t>年度以降は基金を取り崩しての運営となっており、マイナスで推移している。　　　　　　</a:t>
          </a:r>
        </a:p>
        <a:p>
          <a:r>
            <a:rPr kumimoji="1" lang="ja-JP" altLang="en-US" sz="1100">
              <a:solidFill>
                <a:schemeClr val="tx1"/>
              </a:solidFill>
              <a:latin typeface="ＭＳ ゴシック" pitchFamily="49" charset="-128"/>
              <a:ea typeface="ＭＳ ゴシック" pitchFamily="49" charset="-128"/>
            </a:rPr>
            <a:t>　今後の財政状況についても厳しいことが見込まれるが、町の規模に見合った財政運営に努めていく。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愛媛県久万高原町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特別会計は全</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13</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会計とも黒字決算となっているが、一般会計からの繰入金（全特別会計で総額</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千</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百万円）によって収支の均等が保たれているのが現状である。</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　今後も安定的な運営を目指すべく、事業の効率化や利用料金の適正化等を検討していく必要性がある。</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10682241</v>
      </c>
      <c r="BO4" s="431"/>
      <c r="BP4" s="431"/>
      <c r="BQ4" s="431"/>
      <c r="BR4" s="431"/>
      <c r="BS4" s="431"/>
      <c r="BT4" s="431"/>
      <c r="BU4" s="432"/>
      <c r="BV4" s="430">
        <v>9411572</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16.3</v>
      </c>
      <c r="CU4" s="437"/>
      <c r="CV4" s="437"/>
      <c r="CW4" s="437"/>
      <c r="CX4" s="437"/>
      <c r="CY4" s="437"/>
      <c r="CZ4" s="437"/>
      <c r="DA4" s="438"/>
      <c r="DB4" s="436">
        <v>11.9</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9421889</v>
      </c>
      <c r="BO5" s="468"/>
      <c r="BP5" s="468"/>
      <c r="BQ5" s="468"/>
      <c r="BR5" s="468"/>
      <c r="BS5" s="468"/>
      <c r="BT5" s="468"/>
      <c r="BU5" s="469"/>
      <c r="BV5" s="467">
        <v>8414402</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88.7</v>
      </c>
      <c r="CU5" s="465"/>
      <c r="CV5" s="465"/>
      <c r="CW5" s="465"/>
      <c r="CX5" s="465"/>
      <c r="CY5" s="465"/>
      <c r="CZ5" s="465"/>
      <c r="DA5" s="466"/>
      <c r="DB5" s="464">
        <v>88.9</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1260352</v>
      </c>
      <c r="BO6" s="468"/>
      <c r="BP6" s="468"/>
      <c r="BQ6" s="468"/>
      <c r="BR6" s="468"/>
      <c r="BS6" s="468"/>
      <c r="BT6" s="468"/>
      <c r="BU6" s="469"/>
      <c r="BV6" s="467">
        <v>997170</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91.1</v>
      </c>
      <c r="CU6" s="505"/>
      <c r="CV6" s="505"/>
      <c r="CW6" s="505"/>
      <c r="CX6" s="505"/>
      <c r="CY6" s="505"/>
      <c r="CZ6" s="505"/>
      <c r="DA6" s="506"/>
      <c r="DB6" s="504">
        <v>92.3</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353860</v>
      </c>
      <c r="BO7" s="468"/>
      <c r="BP7" s="468"/>
      <c r="BQ7" s="468"/>
      <c r="BR7" s="468"/>
      <c r="BS7" s="468"/>
      <c r="BT7" s="468"/>
      <c r="BU7" s="469"/>
      <c r="BV7" s="467">
        <v>332770</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5546725</v>
      </c>
      <c r="CU7" s="468"/>
      <c r="CV7" s="468"/>
      <c r="CW7" s="468"/>
      <c r="CX7" s="468"/>
      <c r="CY7" s="468"/>
      <c r="CZ7" s="468"/>
      <c r="DA7" s="469"/>
      <c r="DB7" s="467">
        <v>5567436</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906492</v>
      </c>
      <c r="BO8" s="468"/>
      <c r="BP8" s="468"/>
      <c r="BQ8" s="468"/>
      <c r="BR8" s="468"/>
      <c r="BS8" s="468"/>
      <c r="BT8" s="468"/>
      <c r="BU8" s="469"/>
      <c r="BV8" s="467">
        <v>664400</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0.18</v>
      </c>
      <c r="CU8" s="508"/>
      <c r="CV8" s="508"/>
      <c r="CW8" s="508"/>
      <c r="CX8" s="508"/>
      <c r="CY8" s="508"/>
      <c r="CZ8" s="508"/>
      <c r="DA8" s="509"/>
      <c r="DB8" s="507">
        <v>0.18</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8447</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242092</v>
      </c>
      <c r="BO9" s="468"/>
      <c r="BP9" s="468"/>
      <c r="BQ9" s="468"/>
      <c r="BR9" s="468"/>
      <c r="BS9" s="468"/>
      <c r="BT9" s="468"/>
      <c r="BU9" s="469"/>
      <c r="BV9" s="467">
        <v>136885</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11.4</v>
      </c>
      <c r="CU9" s="465"/>
      <c r="CV9" s="465"/>
      <c r="CW9" s="465"/>
      <c r="CX9" s="465"/>
      <c r="CY9" s="465"/>
      <c r="CZ9" s="465"/>
      <c r="DA9" s="466"/>
      <c r="DB9" s="464">
        <v>13.1</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9644</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22459</v>
      </c>
      <c r="BO10" s="468"/>
      <c r="BP10" s="468"/>
      <c r="BQ10" s="468"/>
      <c r="BR10" s="468"/>
      <c r="BS10" s="468"/>
      <c r="BT10" s="468"/>
      <c r="BU10" s="469"/>
      <c r="BV10" s="467">
        <v>17899</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127</v>
      </c>
      <c r="AV11" s="500"/>
      <c r="AW11" s="500"/>
      <c r="AX11" s="500"/>
      <c r="AY11" s="501" t="s">
        <v>128</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2100</v>
      </c>
      <c r="BW11" s="468"/>
      <c r="BX11" s="468"/>
      <c r="BY11" s="468"/>
      <c r="BZ11" s="468"/>
      <c r="CA11" s="468"/>
      <c r="CB11" s="468"/>
      <c r="CC11" s="469"/>
      <c r="CD11" s="470" t="s">
        <v>129</v>
      </c>
      <c r="CE11" s="471"/>
      <c r="CF11" s="471"/>
      <c r="CG11" s="471"/>
      <c r="CH11" s="471"/>
      <c r="CI11" s="471"/>
      <c r="CJ11" s="471"/>
      <c r="CK11" s="471"/>
      <c r="CL11" s="471"/>
      <c r="CM11" s="471"/>
      <c r="CN11" s="471"/>
      <c r="CO11" s="471"/>
      <c r="CP11" s="471"/>
      <c r="CQ11" s="471"/>
      <c r="CR11" s="471"/>
      <c r="CS11" s="472"/>
      <c r="CT11" s="507" t="s">
        <v>130</v>
      </c>
      <c r="CU11" s="508"/>
      <c r="CV11" s="508"/>
      <c r="CW11" s="508"/>
      <c r="CX11" s="508"/>
      <c r="CY11" s="508"/>
      <c r="CZ11" s="508"/>
      <c r="DA11" s="509"/>
      <c r="DB11" s="507" t="s">
        <v>131</v>
      </c>
      <c r="DC11" s="508"/>
      <c r="DD11" s="508"/>
      <c r="DE11" s="508"/>
      <c r="DF11" s="508"/>
      <c r="DG11" s="508"/>
      <c r="DH11" s="508"/>
      <c r="DI11" s="509"/>
      <c r="DJ11" s="186"/>
      <c r="DK11" s="186"/>
      <c r="DL11" s="186"/>
      <c r="DM11" s="186"/>
      <c r="DN11" s="186"/>
      <c r="DO11" s="186"/>
    </row>
    <row r="12" spans="1:119" ht="18.75" customHeight="1" x14ac:dyDescent="0.15">
      <c r="A12" s="187"/>
      <c r="B12" s="527" t="s">
        <v>132</v>
      </c>
      <c r="C12" s="528"/>
      <c r="D12" s="528"/>
      <c r="E12" s="528"/>
      <c r="F12" s="528"/>
      <c r="G12" s="528"/>
      <c r="H12" s="528"/>
      <c r="I12" s="528"/>
      <c r="J12" s="528"/>
      <c r="K12" s="529"/>
      <c r="L12" s="536" t="s">
        <v>133</v>
      </c>
      <c r="M12" s="537"/>
      <c r="N12" s="537"/>
      <c r="O12" s="537"/>
      <c r="P12" s="537"/>
      <c r="Q12" s="538"/>
      <c r="R12" s="539">
        <v>8076</v>
      </c>
      <c r="S12" s="540"/>
      <c r="T12" s="540"/>
      <c r="U12" s="540"/>
      <c r="V12" s="541"/>
      <c r="W12" s="542" t="s">
        <v>1</v>
      </c>
      <c r="X12" s="500"/>
      <c r="Y12" s="500"/>
      <c r="Z12" s="500"/>
      <c r="AA12" s="500"/>
      <c r="AB12" s="543"/>
      <c r="AC12" s="544" t="s">
        <v>134</v>
      </c>
      <c r="AD12" s="545"/>
      <c r="AE12" s="545"/>
      <c r="AF12" s="545"/>
      <c r="AG12" s="546"/>
      <c r="AH12" s="544" t="s">
        <v>135</v>
      </c>
      <c r="AI12" s="545"/>
      <c r="AJ12" s="545"/>
      <c r="AK12" s="545"/>
      <c r="AL12" s="547"/>
      <c r="AM12" s="496" t="s">
        <v>136</v>
      </c>
      <c r="AN12" s="497"/>
      <c r="AO12" s="497"/>
      <c r="AP12" s="497"/>
      <c r="AQ12" s="497"/>
      <c r="AR12" s="497"/>
      <c r="AS12" s="497"/>
      <c r="AT12" s="498"/>
      <c r="AU12" s="499" t="s">
        <v>94</v>
      </c>
      <c r="AV12" s="500"/>
      <c r="AW12" s="500"/>
      <c r="AX12" s="500"/>
      <c r="AY12" s="501" t="s">
        <v>137</v>
      </c>
      <c r="AZ12" s="502"/>
      <c r="BA12" s="502"/>
      <c r="BB12" s="502"/>
      <c r="BC12" s="502"/>
      <c r="BD12" s="502"/>
      <c r="BE12" s="502"/>
      <c r="BF12" s="502"/>
      <c r="BG12" s="502"/>
      <c r="BH12" s="502"/>
      <c r="BI12" s="502"/>
      <c r="BJ12" s="502"/>
      <c r="BK12" s="502"/>
      <c r="BL12" s="502"/>
      <c r="BM12" s="503"/>
      <c r="BN12" s="467">
        <v>464495</v>
      </c>
      <c r="BO12" s="468"/>
      <c r="BP12" s="468"/>
      <c r="BQ12" s="468"/>
      <c r="BR12" s="468"/>
      <c r="BS12" s="468"/>
      <c r="BT12" s="468"/>
      <c r="BU12" s="469"/>
      <c r="BV12" s="467">
        <v>536061</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139</v>
      </c>
      <c r="CU12" s="508"/>
      <c r="CV12" s="508"/>
      <c r="CW12" s="508"/>
      <c r="CX12" s="508"/>
      <c r="CY12" s="508"/>
      <c r="CZ12" s="508"/>
      <c r="DA12" s="509"/>
      <c r="DB12" s="507" t="s">
        <v>140</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141</v>
      </c>
      <c r="N13" s="559"/>
      <c r="O13" s="559"/>
      <c r="P13" s="559"/>
      <c r="Q13" s="560"/>
      <c r="R13" s="551">
        <v>8034</v>
      </c>
      <c r="S13" s="552"/>
      <c r="T13" s="552"/>
      <c r="U13" s="552"/>
      <c r="V13" s="553"/>
      <c r="W13" s="483" t="s">
        <v>142</v>
      </c>
      <c r="X13" s="484"/>
      <c r="Y13" s="484"/>
      <c r="Z13" s="484"/>
      <c r="AA13" s="484"/>
      <c r="AB13" s="474"/>
      <c r="AC13" s="518">
        <v>1179</v>
      </c>
      <c r="AD13" s="519"/>
      <c r="AE13" s="519"/>
      <c r="AF13" s="519"/>
      <c r="AG13" s="561"/>
      <c r="AH13" s="518">
        <v>1081</v>
      </c>
      <c r="AI13" s="519"/>
      <c r="AJ13" s="519"/>
      <c r="AK13" s="519"/>
      <c r="AL13" s="520"/>
      <c r="AM13" s="496" t="s">
        <v>143</v>
      </c>
      <c r="AN13" s="497"/>
      <c r="AO13" s="497"/>
      <c r="AP13" s="497"/>
      <c r="AQ13" s="497"/>
      <c r="AR13" s="497"/>
      <c r="AS13" s="497"/>
      <c r="AT13" s="498"/>
      <c r="AU13" s="499" t="s">
        <v>144</v>
      </c>
      <c r="AV13" s="500"/>
      <c r="AW13" s="500"/>
      <c r="AX13" s="500"/>
      <c r="AY13" s="501" t="s">
        <v>145</v>
      </c>
      <c r="AZ13" s="502"/>
      <c r="BA13" s="502"/>
      <c r="BB13" s="502"/>
      <c r="BC13" s="502"/>
      <c r="BD13" s="502"/>
      <c r="BE13" s="502"/>
      <c r="BF13" s="502"/>
      <c r="BG13" s="502"/>
      <c r="BH13" s="502"/>
      <c r="BI13" s="502"/>
      <c r="BJ13" s="502"/>
      <c r="BK13" s="502"/>
      <c r="BL13" s="502"/>
      <c r="BM13" s="503"/>
      <c r="BN13" s="467">
        <v>-199944</v>
      </c>
      <c r="BO13" s="468"/>
      <c r="BP13" s="468"/>
      <c r="BQ13" s="468"/>
      <c r="BR13" s="468"/>
      <c r="BS13" s="468"/>
      <c r="BT13" s="468"/>
      <c r="BU13" s="469"/>
      <c r="BV13" s="467">
        <v>-379177</v>
      </c>
      <c r="BW13" s="468"/>
      <c r="BX13" s="468"/>
      <c r="BY13" s="468"/>
      <c r="BZ13" s="468"/>
      <c r="CA13" s="468"/>
      <c r="CB13" s="468"/>
      <c r="CC13" s="469"/>
      <c r="CD13" s="470" t="s">
        <v>146</v>
      </c>
      <c r="CE13" s="471"/>
      <c r="CF13" s="471"/>
      <c r="CG13" s="471"/>
      <c r="CH13" s="471"/>
      <c r="CI13" s="471"/>
      <c r="CJ13" s="471"/>
      <c r="CK13" s="471"/>
      <c r="CL13" s="471"/>
      <c r="CM13" s="471"/>
      <c r="CN13" s="471"/>
      <c r="CO13" s="471"/>
      <c r="CP13" s="471"/>
      <c r="CQ13" s="471"/>
      <c r="CR13" s="471"/>
      <c r="CS13" s="472"/>
      <c r="CT13" s="464">
        <v>11.8</v>
      </c>
      <c r="CU13" s="465"/>
      <c r="CV13" s="465"/>
      <c r="CW13" s="465"/>
      <c r="CX13" s="465"/>
      <c r="CY13" s="465"/>
      <c r="CZ13" s="465"/>
      <c r="DA13" s="466"/>
      <c r="DB13" s="464">
        <v>11.6</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147</v>
      </c>
      <c r="M14" s="549"/>
      <c r="N14" s="549"/>
      <c r="O14" s="549"/>
      <c r="P14" s="549"/>
      <c r="Q14" s="550"/>
      <c r="R14" s="551">
        <v>8340</v>
      </c>
      <c r="S14" s="552"/>
      <c r="T14" s="552"/>
      <c r="U14" s="552"/>
      <c r="V14" s="553"/>
      <c r="W14" s="457"/>
      <c r="X14" s="458"/>
      <c r="Y14" s="458"/>
      <c r="Z14" s="458"/>
      <c r="AA14" s="458"/>
      <c r="AB14" s="447"/>
      <c r="AC14" s="554">
        <v>30</v>
      </c>
      <c r="AD14" s="555"/>
      <c r="AE14" s="555"/>
      <c r="AF14" s="555"/>
      <c r="AG14" s="556"/>
      <c r="AH14" s="554">
        <v>27.1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148</v>
      </c>
      <c r="CE14" s="563"/>
      <c r="CF14" s="563"/>
      <c r="CG14" s="563"/>
      <c r="CH14" s="563"/>
      <c r="CI14" s="563"/>
      <c r="CJ14" s="563"/>
      <c r="CK14" s="563"/>
      <c r="CL14" s="563"/>
      <c r="CM14" s="563"/>
      <c r="CN14" s="563"/>
      <c r="CO14" s="563"/>
      <c r="CP14" s="563"/>
      <c r="CQ14" s="563"/>
      <c r="CR14" s="563"/>
      <c r="CS14" s="564"/>
      <c r="CT14" s="565" t="s">
        <v>149</v>
      </c>
      <c r="CU14" s="566"/>
      <c r="CV14" s="566"/>
      <c r="CW14" s="566"/>
      <c r="CX14" s="566"/>
      <c r="CY14" s="566"/>
      <c r="CZ14" s="566"/>
      <c r="DA14" s="567"/>
      <c r="DB14" s="565" t="s">
        <v>139</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150</v>
      </c>
      <c r="N15" s="559"/>
      <c r="O15" s="559"/>
      <c r="P15" s="559"/>
      <c r="Q15" s="560"/>
      <c r="R15" s="551">
        <v>8297</v>
      </c>
      <c r="S15" s="552"/>
      <c r="T15" s="552"/>
      <c r="U15" s="552"/>
      <c r="V15" s="553"/>
      <c r="W15" s="483" t="s">
        <v>151</v>
      </c>
      <c r="X15" s="484"/>
      <c r="Y15" s="484"/>
      <c r="Z15" s="484"/>
      <c r="AA15" s="484"/>
      <c r="AB15" s="474"/>
      <c r="AC15" s="518">
        <v>578</v>
      </c>
      <c r="AD15" s="519"/>
      <c r="AE15" s="519"/>
      <c r="AF15" s="519"/>
      <c r="AG15" s="561"/>
      <c r="AH15" s="518">
        <v>617</v>
      </c>
      <c r="AI15" s="519"/>
      <c r="AJ15" s="519"/>
      <c r="AK15" s="519"/>
      <c r="AL15" s="520"/>
      <c r="AM15" s="496"/>
      <c r="AN15" s="497"/>
      <c r="AO15" s="497"/>
      <c r="AP15" s="497"/>
      <c r="AQ15" s="497"/>
      <c r="AR15" s="497"/>
      <c r="AS15" s="497"/>
      <c r="AT15" s="498"/>
      <c r="AU15" s="499"/>
      <c r="AV15" s="500"/>
      <c r="AW15" s="500"/>
      <c r="AX15" s="500"/>
      <c r="AY15" s="427" t="s">
        <v>152</v>
      </c>
      <c r="AZ15" s="428"/>
      <c r="BA15" s="428"/>
      <c r="BB15" s="428"/>
      <c r="BC15" s="428"/>
      <c r="BD15" s="428"/>
      <c r="BE15" s="428"/>
      <c r="BF15" s="428"/>
      <c r="BG15" s="428"/>
      <c r="BH15" s="428"/>
      <c r="BI15" s="428"/>
      <c r="BJ15" s="428"/>
      <c r="BK15" s="428"/>
      <c r="BL15" s="428"/>
      <c r="BM15" s="429"/>
      <c r="BN15" s="430">
        <v>948887</v>
      </c>
      <c r="BO15" s="431"/>
      <c r="BP15" s="431"/>
      <c r="BQ15" s="431"/>
      <c r="BR15" s="431"/>
      <c r="BS15" s="431"/>
      <c r="BT15" s="431"/>
      <c r="BU15" s="432"/>
      <c r="BV15" s="430">
        <v>892666</v>
      </c>
      <c r="BW15" s="431"/>
      <c r="BX15" s="431"/>
      <c r="BY15" s="431"/>
      <c r="BZ15" s="431"/>
      <c r="CA15" s="431"/>
      <c r="CB15" s="431"/>
      <c r="CC15" s="432"/>
      <c r="CD15" s="568" t="s">
        <v>153</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154</v>
      </c>
      <c r="M16" s="579"/>
      <c r="N16" s="579"/>
      <c r="O16" s="579"/>
      <c r="P16" s="579"/>
      <c r="Q16" s="580"/>
      <c r="R16" s="571" t="s">
        <v>155</v>
      </c>
      <c r="S16" s="572"/>
      <c r="T16" s="572"/>
      <c r="U16" s="572"/>
      <c r="V16" s="573"/>
      <c r="W16" s="457"/>
      <c r="X16" s="458"/>
      <c r="Y16" s="458"/>
      <c r="Z16" s="458"/>
      <c r="AA16" s="458"/>
      <c r="AB16" s="447"/>
      <c r="AC16" s="554">
        <v>14.7</v>
      </c>
      <c r="AD16" s="555"/>
      <c r="AE16" s="555"/>
      <c r="AF16" s="555"/>
      <c r="AG16" s="556"/>
      <c r="AH16" s="554">
        <v>15.4</v>
      </c>
      <c r="AI16" s="555"/>
      <c r="AJ16" s="555"/>
      <c r="AK16" s="555"/>
      <c r="AL16" s="557"/>
      <c r="AM16" s="496"/>
      <c r="AN16" s="497"/>
      <c r="AO16" s="497"/>
      <c r="AP16" s="497"/>
      <c r="AQ16" s="497"/>
      <c r="AR16" s="497"/>
      <c r="AS16" s="497"/>
      <c r="AT16" s="498"/>
      <c r="AU16" s="499"/>
      <c r="AV16" s="500"/>
      <c r="AW16" s="500"/>
      <c r="AX16" s="500"/>
      <c r="AY16" s="501" t="s">
        <v>156</v>
      </c>
      <c r="AZ16" s="502"/>
      <c r="BA16" s="502"/>
      <c r="BB16" s="502"/>
      <c r="BC16" s="502"/>
      <c r="BD16" s="502"/>
      <c r="BE16" s="502"/>
      <c r="BF16" s="502"/>
      <c r="BG16" s="502"/>
      <c r="BH16" s="502"/>
      <c r="BI16" s="502"/>
      <c r="BJ16" s="502"/>
      <c r="BK16" s="502"/>
      <c r="BL16" s="502"/>
      <c r="BM16" s="503"/>
      <c r="BN16" s="467">
        <v>5143033</v>
      </c>
      <c r="BO16" s="468"/>
      <c r="BP16" s="468"/>
      <c r="BQ16" s="468"/>
      <c r="BR16" s="468"/>
      <c r="BS16" s="468"/>
      <c r="BT16" s="468"/>
      <c r="BU16" s="469"/>
      <c r="BV16" s="467">
        <v>5035351</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157</v>
      </c>
      <c r="N17" s="575"/>
      <c r="O17" s="575"/>
      <c r="P17" s="575"/>
      <c r="Q17" s="576"/>
      <c r="R17" s="571" t="s">
        <v>158</v>
      </c>
      <c r="S17" s="572"/>
      <c r="T17" s="572"/>
      <c r="U17" s="572"/>
      <c r="V17" s="573"/>
      <c r="W17" s="483" t="s">
        <v>159</v>
      </c>
      <c r="X17" s="484"/>
      <c r="Y17" s="484"/>
      <c r="Z17" s="484"/>
      <c r="AA17" s="484"/>
      <c r="AB17" s="474"/>
      <c r="AC17" s="518">
        <v>2177</v>
      </c>
      <c r="AD17" s="519"/>
      <c r="AE17" s="519"/>
      <c r="AF17" s="519"/>
      <c r="AG17" s="561"/>
      <c r="AH17" s="518">
        <v>2296</v>
      </c>
      <c r="AI17" s="519"/>
      <c r="AJ17" s="519"/>
      <c r="AK17" s="519"/>
      <c r="AL17" s="520"/>
      <c r="AM17" s="496"/>
      <c r="AN17" s="497"/>
      <c r="AO17" s="497"/>
      <c r="AP17" s="497"/>
      <c r="AQ17" s="497"/>
      <c r="AR17" s="497"/>
      <c r="AS17" s="497"/>
      <c r="AT17" s="498"/>
      <c r="AU17" s="499"/>
      <c r="AV17" s="500"/>
      <c r="AW17" s="500"/>
      <c r="AX17" s="500"/>
      <c r="AY17" s="501" t="s">
        <v>160</v>
      </c>
      <c r="AZ17" s="502"/>
      <c r="BA17" s="502"/>
      <c r="BB17" s="502"/>
      <c r="BC17" s="502"/>
      <c r="BD17" s="502"/>
      <c r="BE17" s="502"/>
      <c r="BF17" s="502"/>
      <c r="BG17" s="502"/>
      <c r="BH17" s="502"/>
      <c r="BI17" s="502"/>
      <c r="BJ17" s="502"/>
      <c r="BK17" s="502"/>
      <c r="BL17" s="502"/>
      <c r="BM17" s="503"/>
      <c r="BN17" s="467">
        <v>1174180</v>
      </c>
      <c r="BO17" s="468"/>
      <c r="BP17" s="468"/>
      <c r="BQ17" s="468"/>
      <c r="BR17" s="468"/>
      <c r="BS17" s="468"/>
      <c r="BT17" s="468"/>
      <c r="BU17" s="469"/>
      <c r="BV17" s="467">
        <v>1124473</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161</v>
      </c>
      <c r="C18" s="510"/>
      <c r="D18" s="510"/>
      <c r="E18" s="582"/>
      <c r="F18" s="582"/>
      <c r="G18" s="582"/>
      <c r="H18" s="582"/>
      <c r="I18" s="582"/>
      <c r="J18" s="582"/>
      <c r="K18" s="582"/>
      <c r="L18" s="583">
        <v>583.69000000000005</v>
      </c>
      <c r="M18" s="583"/>
      <c r="N18" s="583"/>
      <c r="O18" s="583"/>
      <c r="P18" s="583"/>
      <c r="Q18" s="583"/>
      <c r="R18" s="584"/>
      <c r="S18" s="584"/>
      <c r="T18" s="584"/>
      <c r="U18" s="584"/>
      <c r="V18" s="585"/>
      <c r="W18" s="485"/>
      <c r="X18" s="486"/>
      <c r="Y18" s="486"/>
      <c r="Z18" s="486"/>
      <c r="AA18" s="486"/>
      <c r="AB18" s="477"/>
      <c r="AC18" s="586">
        <v>55.3</v>
      </c>
      <c r="AD18" s="587"/>
      <c r="AE18" s="587"/>
      <c r="AF18" s="587"/>
      <c r="AG18" s="588"/>
      <c r="AH18" s="586">
        <v>57.5</v>
      </c>
      <c r="AI18" s="587"/>
      <c r="AJ18" s="587"/>
      <c r="AK18" s="587"/>
      <c r="AL18" s="589"/>
      <c r="AM18" s="496"/>
      <c r="AN18" s="497"/>
      <c r="AO18" s="497"/>
      <c r="AP18" s="497"/>
      <c r="AQ18" s="497"/>
      <c r="AR18" s="497"/>
      <c r="AS18" s="497"/>
      <c r="AT18" s="498"/>
      <c r="AU18" s="499"/>
      <c r="AV18" s="500"/>
      <c r="AW18" s="500"/>
      <c r="AX18" s="500"/>
      <c r="AY18" s="501" t="s">
        <v>162</v>
      </c>
      <c r="AZ18" s="502"/>
      <c r="BA18" s="502"/>
      <c r="BB18" s="502"/>
      <c r="BC18" s="502"/>
      <c r="BD18" s="502"/>
      <c r="BE18" s="502"/>
      <c r="BF18" s="502"/>
      <c r="BG18" s="502"/>
      <c r="BH18" s="502"/>
      <c r="BI18" s="502"/>
      <c r="BJ18" s="502"/>
      <c r="BK18" s="502"/>
      <c r="BL18" s="502"/>
      <c r="BM18" s="503"/>
      <c r="BN18" s="467">
        <v>4941715</v>
      </c>
      <c r="BO18" s="468"/>
      <c r="BP18" s="468"/>
      <c r="BQ18" s="468"/>
      <c r="BR18" s="468"/>
      <c r="BS18" s="468"/>
      <c r="BT18" s="468"/>
      <c r="BU18" s="469"/>
      <c r="BV18" s="467">
        <v>4971793</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163</v>
      </c>
      <c r="C19" s="510"/>
      <c r="D19" s="510"/>
      <c r="E19" s="582"/>
      <c r="F19" s="582"/>
      <c r="G19" s="582"/>
      <c r="H19" s="582"/>
      <c r="I19" s="582"/>
      <c r="J19" s="582"/>
      <c r="K19" s="582"/>
      <c r="L19" s="590">
        <v>14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164</v>
      </c>
      <c r="AZ19" s="502"/>
      <c r="BA19" s="502"/>
      <c r="BB19" s="502"/>
      <c r="BC19" s="502"/>
      <c r="BD19" s="502"/>
      <c r="BE19" s="502"/>
      <c r="BF19" s="502"/>
      <c r="BG19" s="502"/>
      <c r="BH19" s="502"/>
      <c r="BI19" s="502"/>
      <c r="BJ19" s="502"/>
      <c r="BK19" s="502"/>
      <c r="BL19" s="502"/>
      <c r="BM19" s="503"/>
      <c r="BN19" s="467">
        <v>7407021</v>
      </c>
      <c r="BO19" s="468"/>
      <c r="BP19" s="468"/>
      <c r="BQ19" s="468"/>
      <c r="BR19" s="468"/>
      <c r="BS19" s="468"/>
      <c r="BT19" s="468"/>
      <c r="BU19" s="469"/>
      <c r="BV19" s="467">
        <v>7112270</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165</v>
      </c>
      <c r="C20" s="510"/>
      <c r="D20" s="510"/>
      <c r="E20" s="582"/>
      <c r="F20" s="582"/>
      <c r="G20" s="582"/>
      <c r="H20" s="582"/>
      <c r="I20" s="582"/>
      <c r="J20" s="582"/>
      <c r="K20" s="582"/>
      <c r="L20" s="590">
        <v>4052</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166</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167</v>
      </c>
      <c r="C22" s="605"/>
      <c r="D22" s="606"/>
      <c r="E22" s="479" t="s">
        <v>1</v>
      </c>
      <c r="F22" s="484"/>
      <c r="G22" s="484"/>
      <c r="H22" s="484"/>
      <c r="I22" s="484"/>
      <c r="J22" s="484"/>
      <c r="K22" s="474"/>
      <c r="L22" s="479" t="s">
        <v>168</v>
      </c>
      <c r="M22" s="484"/>
      <c r="N22" s="484"/>
      <c r="O22" s="484"/>
      <c r="P22" s="474"/>
      <c r="Q22" s="613" t="s">
        <v>169</v>
      </c>
      <c r="R22" s="614"/>
      <c r="S22" s="614"/>
      <c r="T22" s="614"/>
      <c r="U22" s="614"/>
      <c r="V22" s="615"/>
      <c r="W22" s="619" t="s">
        <v>170</v>
      </c>
      <c r="X22" s="605"/>
      <c r="Y22" s="606"/>
      <c r="Z22" s="479" t="s">
        <v>1</v>
      </c>
      <c r="AA22" s="484"/>
      <c r="AB22" s="484"/>
      <c r="AC22" s="484"/>
      <c r="AD22" s="484"/>
      <c r="AE22" s="484"/>
      <c r="AF22" s="484"/>
      <c r="AG22" s="474"/>
      <c r="AH22" s="632" t="s">
        <v>171</v>
      </c>
      <c r="AI22" s="484"/>
      <c r="AJ22" s="484"/>
      <c r="AK22" s="484"/>
      <c r="AL22" s="474"/>
      <c r="AM22" s="632" t="s">
        <v>172</v>
      </c>
      <c r="AN22" s="633"/>
      <c r="AO22" s="633"/>
      <c r="AP22" s="633"/>
      <c r="AQ22" s="633"/>
      <c r="AR22" s="634"/>
      <c r="AS22" s="613" t="s">
        <v>169</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173</v>
      </c>
      <c r="AZ23" s="428"/>
      <c r="BA23" s="428"/>
      <c r="BB23" s="428"/>
      <c r="BC23" s="428"/>
      <c r="BD23" s="428"/>
      <c r="BE23" s="428"/>
      <c r="BF23" s="428"/>
      <c r="BG23" s="428"/>
      <c r="BH23" s="428"/>
      <c r="BI23" s="428"/>
      <c r="BJ23" s="428"/>
      <c r="BK23" s="428"/>
      <c r="BL23" s="428"/>
      <c r="BM23" s="429"/>
      <c r="BN23" s="467">
        <v>8741965</v>
      </c>
      <c r="BO23" s="468"/>
      <c r="BP23" s="468"/>
      <c r="BQ23" s="468"/>
      <c r="BR23" s="468"/>
      <c r="BS23" s="468"/>
      <c r="BT23" s="468"/>
      <c r="BU23" s="469"/>
      <c r="BV23" s="467">
        <v>8190222</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174</v>
      </c>
      <c r="F24" s="497"/>
      <c r="G24" s="497"/>
      <c r="H24" s="497"/>
      <c r="I24" s="497"/>
      <c r="J24" s="497"/>
      <c r="K24" s="498"/>
      <c r="L24" s="518">
        <v>1</v>
      </c>
      <c r="M24" s="519"/>
      <c r="N24" s="519"/>
      <c r="O24" s="519"/>
      <c r="P24" s="561"/>
      <c r="Q24" s="518">
        <v>7700</v>
      </c>
      <c r="R24" s="519"/>
      <c r="S24" s="519"/>
      <c r="T24" s="519"/>
      <c r="U24" s="519"/>
      <c r="V24" s="561"/>
      <c r="W24" s="620"/>
      <c r="X24" s="608"/>
      <c r="Y24" s="609"/>
      <c r="Z24" s="517" t="s">
        <v>175</v>
      </c>
      <c r="AA24" s="497"/>
      <c r="AB24" s="497"/>
      <c r="AC24" s="497"/>
      <c r="AD24" s="497"/>
      <c r="AE24" s="497"/>
      <c r="AF24" s="497"/>
      <c r="AG24" s="498"/>
      <c r="AH24" s="518">
        <v>216</v>
      </c>
      <c r="AI24" s="519"/>
      <c r="AJ24" s="519"/>
      <c r="AK24" s="519"/>
      <c r="AL24" s="561"/>
      <c r="AM24" s="518">
        <v>637200</v>
      </c>
      <c r="AN24" s="519"/>
      <c r="AO24" s="519"/>
      <c r="AP24" s="519"/>
      <c r="AQ24" s="519"/>
      <c r="AR24" s="561"/>
      <c r="AS24" s="518">
        <v>2950</v>
      </c>
      <c r="AT24" s="519"/>
      <c r="AU24" s="519"/>
      <c r="AV24" s="519"/>
      <c r="AW24" s="519"/>
      <c r="AX24" s="520"/>
      <c r="AY24" s="640" t="s">
        <v>176</v>
      </c>
      <c r="AZ24" s="641"/>
      <c r="BA24" s="641"/>
      <c r="BB24" s="641"/>
      <c r="BC24" s="641"/>
      <c r="BD24" s="641"/>
      <c r="BE24" s="641"/>
      <c r="BF24" s="641"/>
      <c r="BG24" s="641"/>
      <c r="BH24" s="641"/>
      <c r="BI24" s="641"/>
      <c r="BJ24" s="641"/>
      <c r="BK24" s="641"/>
      <c r="BL24" s="641"/>
      <c r="BM24" s="642"/>
      <c r="BN24" s="467">
        <v>7901107</v>
      </c>
      <c r="BO24" s="468"/>
      <c r="BP24" s="468"/>
      <c r="BQ24" s="468"/>
      <c r="BR24" s="468"/>
      <c r="BS24" s="468"/>
      <c r="BT24" s="468"/>
      <c r="BU24" s="469"/>
      <c r="BV24" s="467">
        <v>7505170</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177</v>
      </c>
      <c r="F25" s="497"/>
      <c r="G25" s="497"/>
      <c r="H25" s="497"/>
      <c r="I25" s="497"/>
      <c r="J25" s="497"/>
      <c r="K25" s="498"/>
      <c r="L25" s="518">
        <v>1</v>
      </c>
      <c r="M25" s="519"/>
      <c r="N25" s="519"/>
      <c r="O25" s="519"/>
      <c r="P25" s="561"/>
      <c r="Q25" s="518">
        <v>6160</v>
      </c>
      <c r="R25" s="519"/>
      <c r="S25" s="519"/>
      <c r="T25" s="519"/>
      <c r="U25" s="519"/>
      <c r="V25" s="561"/>
      <c r="W25" s="620"/>
      <c r="X25" s="608"/>
      <c r="Y25" s="609"/>
      <c r="Z25" s="517" t="s">
        <v>178</v>
      </c>
      <c r="AA25" s="497"/>
      <c r="AB25" s="497"/>
      <c r="AC25" s="497"/>
      <c r="AD25" s="497"/>
      <c r="AE25" s="497"/>
      <c r="AF25" s="497"/>
      <c r="AG25" s="498"/>
      <c r="AH25" s="518">
        <v>43</v>
      </c>
      <c r="AI25" s="519"/>
      <c r="AJ25" s="519"/>
      <c r="AK25" s="519"/>
      <c r="AL25" s="561"/>
      <c r="AM25" s="518">
        <v>114423</v>
      </c>
      <c r="AN25" s="519"/>
      <c r="AO25" s="519"/>
      <c r="AP25" s="519"/>
      <c r="AQ25" s="519"/>
      <c r="AR25" s="561"/>
      <c r="AS25" s="518">
        <v>2661</v>
      </c>
      <c r="AT25" s="519"/>
      <c r="AU25" s="519"/>
      <c r="AV25" s="519"/>
      <c r="AW25" s="519"/>
      <c r="AX25" s="520"/>
      <c r="AY25" s="427" t="s">
        <v>179</v>
      </c>
      <c r="AZ25" s="428"/>
      <c r="BA25" s="428"/>
      <c r="BB25" s="428"/>
      <c r="BC25" s="428"/>
      <c r="BD25" s="428"/>
      <c r="BE25" s="428"/>
      <c r="BF25" s="428"/>
      <c r="BG25" s="428"/>
      <c r="BH25" s="428"/>
      <c r="BI25" s="428"/>
      <c r="BJ25" s="428"/>
      <c r="BK25" s="428"/>
      <c r="BL25" s="428"/>
      <c r="BM25" s="429"/>
      <c r="BN25" s="430">
        <v>1463910</v>
      </c>
      <c r="BO25" s="431"/>
      <c r="BP25" s="431"/>
      <c r="BQ25" s="431"/>
      <c r="BR25" s="431"/>
      <c r="BS25" s="431"/>
      <c r="BT25" s="431"/>
      <c r="BU25" s="432"/>
      <c r="BV25" s="430">
        <v>1968411</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180</v>
      </c>
      <c r="F26" s="497"/>
      <c r="G26" s="497"/>
      <c r="H26" s="497"/>
      <c r="I26" s="497"/>
      <c r="J26" s="497"/>
      <c r="K26" s="498"/>
      <c r="L26" s="518">
        <v>1</v>
      </c>
      <c r="M26" s="519"/>
      <c r="N26" s="519"/>
      <c r="O26" s="519"/>
      <c r="P26" s="561"/>
      <c r="Q26" s="518">
        <v>5540</v>
      </c>
      <c r="R26" s="519"/>
      <c r="S26" s="519"/>
      <c r="T26" s="519"/>
      <c r="U26" s="519"/>
      <c r="V26" s="561"/>
      <c r="W26" s="620"/>
      <c r="X26" s="608"/>
      <c r="Y26" s="609"/>
      <c r="Z26" s="517" t="s">
        <v>181</v>
      </c>
      <c r="AA26" s="630"/>
      <c r="AB26" s="630"/>
      <c r="AC26" s="630"/>
      <c r="AD26" s="630"/>
      <c r="AE26" s="630"/>
      <c r="AF26" s="630"/>
      <c r="AG26" s="631"/>
      <c r="AH26" s="518">
        <v>6</v>
      </c>
      <c r="AI26" s="519"/>
      <c r="AJ26" s="519"/>
      <c r="AK26" s="519"/>
      <c r="AL26" s="561"/>
      <c r="AM26" s="518">
        <v>16530</v>
      </c>
      <c r="AN26" s="519"/>
      <c r="AO26" s="519"/>
      <c r="AP26" s="519"/>
      <c r="AQ26" s="519"/>
      <c r="AR26" s="561"/>
      <c r="AS26" s="518">
        <v>2755</v>
      </c>
      <c r="AT26" s="519"/>
      <c r="AU26" s="519"/>
      <c r="AV26" s="519"/>
      <c r="AW26" s="519"/>
      <c r="AX26" s="520"/>
      <c r="AY26" s="470" t="s">
        <v>182</v>
      </c>
      <c r="AZ26" s="471"/>
      <c r="BA26" s="471"/>
      <c r="BB26" s="471"/>
      <c r="BC26" s="471"/>
      <c r="BD26" s="471"/>
      <c r="BE26" s="471"/>
      <c r="BF26" s="471"/>
      <c r="BG26" s="471"/>
      <c r="BH26" s="471"/>
      <c r="BI26" s="471"/>
      <c r="BJ26" s="471"/>
      <c r="BK26" s="471"/>
      <c r="BL26" s="471"/>
      <c r="BM26" s="472"/>
      <c r="BN26" s="467" t="s">
        <v>149</v>
      </c>
      <c r="BO26" s="468"/>
      <c r="BP26" s="468"/>
      <c r="BQ26" s="468"/>
      <c r="BR26" s="468"/>
      <c r="BS26" s="468"/>
      <c r="BT26" s="468"/>
      <c r="BU26" s="469"/>
      <c r="BV26" s="467" t="s">
        <v>149</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183</v>
      </c>
      <c r="F27" s="497"/>
      <c r="G27" s="497"/>
      <c r="H27" s="497"/>
      <c r="I27" s="497"/>
      <c r="J27" s="497"/>
      <c r="K27" s="498"/>
      <c r="L27" s="518">
        <v>1</v>
      </c>
      <c r="M27" s="519"/>
      <c r="N27" s="519"/>
      <c r="O27" s="519"/>
      <c r="P27" s="561"/>
      <c r="Q27" s="518">
        <v>2650</v>
      </c>
      <c r="R27" s="519"/>
      <c r="S27" s="519"/>
      <c r="T27" s="519"/>
      <c r="U27" s="519"/>
      <c r="V27" s="561"/>
      <c r="W27" s="620"/>
      <c r="X27" s="608"/>
      <c r="Y27" s="609"/>
      <c r="Z27" s="517" t="s">
        <v>184</v>
      </c>
      <c r="AA27" s="497"/>
      <c r="AB27" s="497"/>
      <c r="AC27" s="497"/>
      <c r="AD27" s="497"/>
      <c r="AE27" s="497"/>
      <c r="AF27" s="497"/>
      <c r="AG27" s="498"/>
      <c r="AH27" s="518">
        <v>20</v>
      </c>
      <c r="AI27" s="519"/>
      <c r="AJ27" s="519"/>
      <c r="AK27" s="519"/>
      <c r="AL27" s="561"/>
      <c r="AM27" s="518">
        <v>51700</v>
      </c>
      <c r="AN27" s="519"/>
      <c r="AO27" s="519"/>
      <c r="AP27" s="519"/>
      <c r="AQ27" s="519"/>
      <c r="AR27" s="561"/>
      <c r="AS27" s="518">
        <v>2585</v>
      </c>
      <c r="AT27" s="519"/>
      <c r="AU27" s="519"/>
      <c r="AV27" s="519"/>
      <c r="AW27" s="519"/>
      <c r="AX27" s="520"/>
      <c r="AY27" s="562" t="s">
        <v>185</v>
      </c>
      <c r="AZ27" s="563"/>
      <c r="BA27" s="563"/>
      <c r="BB27" s="563"/>
      <c r="BC27" s="563"/>
      <c r="BD27" s="563"/>
      <c r="BE27" s="563"/>
      <c r="BF27" s="563"/>
      <c r="BG27" s="563"/>
      <c r="BH27" s="563"/>
      <c r="BI27" s="563"/>
      <c r="BJ27" s="563"/>
      <c r="BK27" s="563"/>
      <c r="BL27" s="563"/>
      <c r="BM27" s="564"/>
      <c r="BN27" s="643" t="s">
        <v>149</v>
      </c>
      <c r="BO27" s="644"/>
      <c r="BP27" s="644"/>
      <c r="BQ27" s="644"/>
      <c r="BR27" s="644"/>
      <c r="BS27" s="644"/>
      <c r="BT27" s="644"/>
      <c r="BU27" s="645"/>
      <c r="BV27" s="643" t="s">
        <v>149</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186</v>
      </c>
      <c r="F28" s="497"/>
      <c r="G28" s="497"/>
      <c r="H28" s="497"/>
      <c r="I28" s="497"/>
      <c r="J28" s="497"/>
      <c r="K28" s="498"/>
      <c r="L28" s="518">
        <v>1</v>
      </c>
      <c r="M28" s="519"/>
      <c r="N28" s="519"/>
      <c r="O28" s="519"/>
      <c r="P28" s="561"/>
      <c r="Q28" s="518">
        <v>1990</v>
      </c>
      <c r="R28" s="519"/>
      <c r="S28" s="519"/>
      <c r="T28" s="519"/>
      <c r="U28" s="519"/>
      <c r="V28" s="561"/>
      <c r="W28" s="620"/>
      <c r="X28" s="608"/>
      <c r="Y28" s="609"/>
      <c r="Z28" s="517" t="s">
        <v>187</v>
      </c>
      <c r="AA28" s="497"/>
      <c r="AB28" s="497"/>
      <c r="AC28" s="497"/>
      <c r="AD28" s="497"/>
      <c r="AE28" s="497"/>
      <c r="AF28" s="497"/>
      <c r="AG28" s="498"/>
      <c r="AH28" s="518" t="s">
        <v>149</v>
      </c>
      <c r="AI28" s="519"/>
      <c r="AJ28" s="519"/>
      <c r="AK28" s="519"/>
      <c r="AL28" s="561"/>
      <c r="AM28" s="518" t="s">
        <v>149</v>
      </c>
      <c r="AN28" s="519"/>
      <c r="AO28" s="519"/>
      <c r="AP28" s="519"/>
      <c r="AQ28" s="519"/>
      <c r="AR28" s="561"/>
      <c r="AS28" s="518" t="s">
        <v>149</v>
      </c>
      <c r="AT28" s="519"/>
      <c r="AU28" s="519"/>
      <c r="AV28" s="519"/>
      <c r="AW28" s="519"/>
      <c r="AX28" s="520"/>
      <c r="AY28" s="646" t="s">
        <v>188</v>
      </c>
      <c r="AZ28" s="647"/>
      <c r="BA28" s="647"/>
      <c r="BB28" s="648"/>
      <c r="BC28" s="427" t="s">
        <v>48</v>
      </c>
      <c r="BD28" s="428"/>
      <c r="BE28" s="428"/>
      <c r="BF28" s="428"/>
      <c r="BG28" s="428"/>
      <c r="BH28" s="428"/>
      <c r="BI28" s="428"/>
      <c r="BJ28" s="428"/>
      <c r="BK28" s="428"/>
      <c r="BL28" s="428"/>
      <c r="BM28" s="429"/>
      <c r="BN28" s="430">
        <v>3545806</v>
      </c>
      <c r="BO28" s="431"/>
      <c r="BP28" s="431"/>
      <c r="BQ28" s="431"/>
      <c r="BR28" s="431"/>
      <c r="BS28" s="431"/>
      <c r="BT28" s="431"/>
      <c r="BU28" s="432"/>
      <c r="BV28" s="430">
        <v>3647842</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189</v>
      </c>
      <c r="F29" s="497"/>
      <c r="G29" s="497"/>
      <c r="H29" s="497"/>
      <c r="I29" s="497"/>
      <c r="J29" s="497"/>
      <c r="K29" s="498"/>
      <c r="L29" s="518">
        <v>11</v>
      </c>
      <c r="M29" s="519"/>
      <c r="N29" s="519"/>
      <c r="O29" s="519"/>
      <c r="P29" s="561"/>
      <c r="Q29" s="518">
        <v>1850</v>
      </c>
      <c r="R29" s="519"/>
      <c r="S29" s="519"/>
      <c r="T29" s="519"/>
      <c r="U29" s="519"/>
      <c r="V29" s="561"/>
      <c r="W29" s="621"/>
      <c r="X29" s="622"/>
      <c r="Y29" s="623"/>
      <c r="Z29" s="517" t="s">
        <v>190</v>
      </c>
      <c r="AA29" s="497"/>
      <c r="AB29" s="497"/>
      <c r="AC29" s="497"/>
      <c r="AD29" s="497"/>
      <c r="AE29" s="497"/>
      <c r="AF29" s="497"/>
      <c r="AG29" s="498"/>
      <c r="AH29" s="518">
        <v>236</v>
      </c>
      <c r="AI29" s="519"/>
      <c r="AJ29" s="519"/>
      <c r="AK29" s="519"/>
      <c r="AL29" s="561"/>
      <c r="AM29" s="518">
        <v>688900</v>
      </c>
      <c r="AN29" s="519"/>
      <c r="AO29" s="519"/>
      <c r="AP29" s="519"/>
      <c r="AQ29" s="519"/>
      <c r="AR29" s="561"/>
      <c r="AS29" s="518">
        <v>2919</v>
      </c>
      <c r="AT29" s="519"/>
      <c r="AU29" s="519"/>
      <c r="AV29" s="519"/>
      <c r="AW29" s="519"/>
      <c r="AX29" s="520"/>
      <c r="AY29" s="649"/>
      <c r="AZ29" s="650"/>
      <c r="BA29" s="650"/>
      <c r="BB29" s="651"/>
      <c r="BC29" s="501" t="s">
        <v>191</v>
      </c>
      <c r="BD29" s="502"/>
      <c r="BE29" s="502"/>
      <c r="BF29" s="502"/>
      <c r="BG29" s="502"/>
      <c r="BH29" s="502"/>
      <c r="BI29" s="502"/>
      <c r="BJ29" s="502"/>
      <c r="BK29" s="502"/>
      <c r="BL29" s="502"/>
      <c r="BM29" s="503"/>
      <c r="BN29" s="467">
        <v>197125</v>
      </c>
      <c r="BO29" s="468"/>
      <c r="BP29" s="468"/>
      <c r="BQ29" s="468"/>
      <c r="BR29" s="468"/>
      <c r="BS29" s="468"/>
      <c r="BT29" s="468"/>
      <c r="BU29" s="469"/>
      <c r="BV29" s="467">
        <v>196909</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192</v>
      </c>
      <c r="X30" s="628"/>
      <c r="Y30" s="628"/>
      <c r="Z30" s="628"/>
      <c r="AA30" s="628"/>
      <c r="AB30" s="628"/>
      <c r="AC30" s="628"/>
      <c r="AD30" s="628"/>
      <c r="AE30" s="628"/>
      <c r="AF30" s="628"/>
      <c r="AG30" s="629"/>
      <c r="AH30" s="586">
        <v>91</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2236985</v>
      </c>
      <c r="BO30" s="644"/>
      <c r="BP30" s="644"/>
      <c r="BQ30" s="644"/>
      <c r="BR30" s="644"/>
      <c r="BS30" s="644"/>
      <c r="BT30" s="644"/>
      <c r="BU30" s="645"/>
      <c r="BV30" s="643">
        <v>2487204</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199</v>
      </c>
      <c r="D33" s="491"/>
      <c r="E33" s="456" t="s">
        <v>200</v>
      </c>
      <c r="F33" s="456"/>
      <c r="G33" s="456"/>
      <c r="H33" s="456"/>
      <c r="I33" s="456"/>
      <c r="J33" s="456"/>
      <c r="K33" s="456"/>
      <c r="L33" s="456"/>
      <c r="M33" s="456"/>
      <c r="N33" s="456"/>
      <c r="O33" s="456"/>
      <c r="P33" s="456"/>
      <c r="Q33" s="456"/>
      <c r="R33" s="456"/>
      <c r="S33" s="456"/>
      <c r="T33" s="216"/>
      <c r="U33" s="491" t="s">
        <v>201</v>
      </c>
      <c r="V33" s="491"/>
      <c r="W33" s="456" t="s">
        <v>200</v>
      </c>
      <c r="X33" s="456"/>
      <c r="Y33" s="456"/>
      <c r="Z33" s="456"/>
      <c r="AA33" s="456"/>
      <c r="AB33" s="456"/>
      <c r="AC33" s="456"/>
      <c r="AD33" s="456"/>
      <c r="AE33" s="456"/>
      <c r="AF33" s="456"/>
      <c r="AG33" s="456"/>
      <c r="AH33" s="456"/>
      <c r="AI33" s="456"/>
      <c r="AJ33" s="456"/>
      <c r="AK33" s="456"/>
      <c r="AL33" s="216"/>
      <c r="AM33" s="491" t="s">
        <v>201</v>
      </c>
      <c r="AN33" s="491"/>
      <c r="AO33" s="456" t="s">
        <v>200</v>
      </c>
      <c r="AP33" s="456"/>
      <c r="AQ33" s="456"/>
      <c r="AR33" s="456"/>
      <c r="AS33" s="456"/>
      <c r="AT33" s="456"/>
      <c r="AU33" s="456"/>
      <c r="AV33" s="456"/>
      <c r="AW33" s="456"/>
      <c r="AX33" s="456"/>
      <c r="AY33" s="456"/>
      <c r="AZ33" s="456"/>
      <c r="BA33" s="456"/>
      <c r="BB33" s="456"/>
      <c r="BC33" s="456"/>
      <c r="BD33" s="217"/>
      <c r="BE33" s="456" t="s">
        <v>202</v>
      </c>
      <c r="BF33" s="456"/>
      <c r="BG33" s="456" t="s">
        <v>203</v>
      </c>
      <c r="BH33" s="456"/>
      <c r="BI33" s="456"/>
      <c r="BJ33" s="456"/>
      <c r="BK33" s="456"/>
      <c r="BL33" s="456"/>
      <c r="BM33" s="456"/>
      <c r="BN33" s="456"/>
      <c r="BO33" s="456"/>
      <c r="BP33" s="456"/>
      <c r="BQ33" s="456"/>
      <c r="BR33" s="456"/>
      <c r="BS33" s="456"/>
      <c r="BT33" s="456"/>
      <c r="BU33" s="456"/>
      <c r="BV33" s="217"/>
      <c r="BW33" s="491" t="s">
        <v>202</v>
      </c>
      <c r="BX33" s="491"/>
      <c r="BY33" s="456" t="s">
        <v>204</v>
      </c>
      <c r="BZ33" s="456"/>
      <c r="CA33" s="456"/>
      <c r="CB33" s="456"/>
      <c r="CC33" s="456"/>
      <c r="CD33" s="456"/>
      <c r="CE33" s="456"/>
      <c r="CF33" s="456"/>
      <c r="CG33" s="456"/>
      <c r="CH33" s="456"/>
      <c r="CI33" s="456"/>
      <c r="CJ33" s="456"/>
      <c r="CK33" s="456"/>
      <c r="CL33" s="456"/>
      <c r="CM33" s="456"/>
      <c r="CN33" s="216"/>
      <c r="CO33" s="491" t="s">
        <v>201</v>
      </c>
      <c r="CP33" s="491"/>
      <c r="CQ33" s="456" t="s">
        <v>205</v>
      </c>
      <c r="CR33" s="456"/>
      <c r="CS33" s="456"/>
      <c r="CT33" s="456"/>
      <c r="CU33" s="456"/>
      <c r="CV33" s="456"/>
      <c r="CW33" s="456"/>
      <c r="CX33" s="456"/>
      <c r="CY33" s="456"/>
      <c r="CZ33" s="456"/>
      <c r="DA33" s="456"/>
      <c r="DB33" s="456"/>
      <c r="DC33" s="456"/>
      <c r="DD33" s="456"/>
      <c r="DE33" s="456"/>
      <c r="DF33" s="216"/>
      <c r="DG33" s="655" t="s">
        <v>206</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訪問看護事業特別会計</v>
      </c>
      <c r="X34" s="657"/>
      <c r="Y34" s="657"/>
      <c r="Z34" s="657"/>
      <c r="AA34" s="657"/>
      <c r="AB34" s="657"/>
      <c r="AC34" s="657"/>
      <c r="AD34" s="657"/>
      <c r="AE34" s="657"/>
      <c r="AF34" s="657"/>
      <c r="AG34" s="657"/>
      <c r="AH34" s="657"/>
      <c r="AI34" s="657"/>
      <c r="AJ34" s="657"/>
      <c r="AK34" s="657"/>
      <c r="AL34" s="214"/>
      <c r="AM34" s="656">
        <f>IF(AO34="","",MAX(C34:D43,U34:V43)+1)</f>
        <v>8</v>
      </c>
      <c r="AN34" s="656"/>
      <c r="AO34" s="657" t="str">
        <f>IF('各会計、関係団体の財政状況及び健全化判断比率'!B33="","",'各会計、関係団体の財政状況及び健全化判断比率'!B33)</f>
        <v>病院事業会計</v>
      </c>
      <c r="AP34" s="657"/>
      <c r="AQ34" s="657"/>
      <c r="AR34" s="657"/>
      <c r="AS34" s="657"/>
      <c r="AT34" s="657"/>
      <c r="AU34" s="657"/>
      <c r="AV34" s="657"/>
      <c r="AW34" s="657"/>
      <c r="AX34" s="657"/>
      <c r="AY34" s="657"/>
      <c r="AZ34" s="657"/>
      <c r="BA34" s="657"/>
      <c r="BB34" s="657"/>
      <c r="BC34" s="657"/>
      <c r="BD34" s="214"/>
      <c r="BE34" s="656">
        <f>IF(BG34="","",MAX(C34:D43,U34:V43,AM34:AN43)+1)</f>
        <v>11</v>
      </c>
      <c r="BF34" s="656"/>
      <c r="BG34" s="657" t="str">
        <f>IF('各会計、関係団体の財政状況及び健全化判断比率'!B36="","",'各会計、関係団体の財政状況及び健全化判断比率'!B36)</f>
        <v>公共下水道事業特別会計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15</v>
      </c>
      <c r="BX34" s="656"/>
      <c r="BY34" s="657" t="str">
        <f>IF('各会計、関係団体の財政状況及び健全化判断比率'!B68="","",'各会計、関係団体の財政状況及び健全化判断比率'!B68)</f>
        <v>松山広域福祉施設事務組合　一般会計</v>
      </c>
      <c r="BZ34" s="657"/>
      <c r="CA34" s="657"/>
      <c r="CB34" s="657"/>
      <c r="CC34" s="657"/>
      <c r="CD34" s="657"/>
      <c r="CE34" s="657"/>
      <c r="CF34" s="657"/>
      <c r="CG34" s="657"/>
      <c r="CH34" s="657"/>
      <c r="CI34" s="657"/>
      <c r="CJ34" s="657"/>
      <c r="CK34" s="657"/>
      <c r="CL34" s="657"/>
      <c r="CM34" s="657"/>
      <c r="CN34" s="214"/>
      <c r="CO34" s="656">
        <f>IF(CQ34="","",MAX(C34:D43,U34:V43,AM34:AN43,BE34:BF43,BW34:BX43)+1)</f>
        <v>25</v>
      </c>
      <c r="CP34" s="656"/>
      <c r="CQ34" s="657" t="str">
        <f>IF('各会計、関係団体の財政状況及び健全化判断比率'!BS7="","",'各会計、関係団体の財政状況及び健全化判断比率'!BS7)</f>
        <v>公益社団法人久万高原農業公社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凶荒予備事業特別会計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国民健康保険事業特別会計</v>
      </c>
      <c r="X35" s="657"/>
      <c r="Y35" s="657"/>
      <c r="Z35" s="657"/>
      <c r="AA35" s="657"/>
      <c r="AB35" s="657"/>
      <c r="AC35" s="657"/>
      <c r="AD35" s="657"/>
      <c r="AE35" s="657"/>
      <c r="AF35" s="657"/>
      <c r="AG35" s="657"/>
      <c r="AH35" s="657"/>
      <c r="AI35" s="657"/>
      <c r="AJ35" s="657"/>
      <c r="AK35" s="657"/>
      <c r="AL35" s="214"/>
      <c r="AM35" s="656">
        <f t="shared" ref="AM35:AM43" si="0">IF(AO35="","",AM34+1)</f>
        <v>9</v>
      </c>
      <c r="AN35" s="656"/>
      <c r="AO35" s="657" t="str">
        <f>IF('各会計、関係団体の財政状況及び健全化判断比率'!B34="","",'各会計、関係団体の財政状況及び健全化判断比率'!B34)</f>
        <v>老人保健施設事業会計</v>
      </c>
      <c r="AP35" s="657"/>
      <c r="AQ35" s="657"/>
      <c r="AR35" s="657"/>
      <c r="AS35" s="657"/>
      <c r="AT35" s="657"/>
      <c r="AU35" s="657"/>
      <c r="AV35" s="657"/>
      <c r="AW35" s="657"/>
      <c r="AX35" s="657"/>
      <c r="AY35" s="657"/>
      <c r="AZ35" s="657"/>
      <c r="BA35" s="657"/>
      <c r="BB35" s="657"/>
      <c r="BC35" s="657"/>
      <c r="BD35" s="214"/>
      <c r="BE35" s="656">
        <f t="shared" ref="BE35:BE43" si="1">IF(BG35="","",BE34+1)</f>
        <v>12</v>
      </c>
      <c r="BF35" s="656"/>
      <c r="BG35" s="657" t="str">
        <f>IF('各会計、関係団体の財政状況及び健全化判断比率'!B37="","",'各会計、関係団体の財政状況及び健全化判断比率'!B37)</f>
        <v>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16</v>
      </c>
      <c r="BX35" s="656"/>
      <c r="BY35" s="657" t="str">
        <f>IF('各会計、関係団体の財政状況及び健全化判断比率'!B69="","",'各会計、関係団体の財政状況及び健全化判断比率'!B69)</f>
        <v>松山広域福祉施設事務組合　公営企業会計</v>
      </c>
      <c r="BZ35" s="657"/>
      <c r="CA35" s="657"/>
      <c r="CB35" s="657"/>
      <c r="CC35" s="657"/>
      <c r="CD35" s="657"/>
      <c r="CE35" s="657"/>
      <c r="CF35" s="657"/>
      <c r="CG35" s="657"/>
      <c r="CH35" s="657"/>
      <c r="CI35" s="657"/>
      <c r="CJ35" s="657"/>
      <c r="CK35" s="657"/>
      <c r="CL35" s="657"/>
      <c r="CM35" s="657"/>
      <c r="CN35" s="214"/>
      <c r="CO35" s="656">
        <f t="shared" ref="CO35:CO43" si="3">IF(CQ35="","",CO34+1)</f>
        <v>26</v>
      </c>
      <c r="CP35" s="656"/>
      <c r="CQ35" s="657" t="str">
        <f>IF('各会計、関係団体の財政状況及び健全化判断比率'!BS8="","",'各会計、関係団体の財政状況及び健全化判断比率'!BS8)</f>
        <v>株式会社いぶき</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国民健康保険診療所事業特別会計</v>
      </c>
      <c r="X36" s="657"/>
      <c r="Y36" s="657"/>
      <c r="Z36" s="657"/>
      <c r="AA36" s="657"/>
      <c r="AB36" s="657"/>
      <c r="AC36" s="657"/>
      <c r="AD36" s="657"/>
      <c r="AE36" s="657"/>
      <c r="AF36" s="657"/>
      <c r="AG36" s="657"/>
      <c r="AH36" s="657"/>
      <c r="AI36" s="657"/>
      <c r="AJ36" s="657"/>
      <c r="AK36" s="657"/>
      <c r="AL36" s="214"/>
      <c r="AM36" s="656">
        <f t="shared" si="0"/>
        <v>10</v>
      </c>
      <c r="AN36" s="656"/>
      <c r="AO36" s="657" t="str">
        <f>IF('各会計、関係団体の財政状況及び健全化判断比率'!B35="","",'各会計、関係団体の財政状況及び健全化判断比率'!B35)</f>
        <v>簡易水道事業会計</v>
      </c>
      <c r="AP36" s="657"/>
      <c r="AQ36" s="657"/>
      <c r="AR36" s="657"/>
      <c r="AS36" s="657"/>
      <c r="AT36" s="657"/>
      <c r="AU36" s="657"/>
      <c r="AV36" s="657"/>
      <c r="AW36" s="657"/>
      <c r="AX36" s="657"/>
      <c r="AY36" s="657"/>
      <c r="AZ36" s="657"/>
      <c r="BA36" s="657"/>
      <c r="BB36" s="657"/>
      <c r="BC36" s="657"/>
      <c r="BD36" s="214"/>
      <c r="BE36" s="656">
        <f t="shared" si="1"/>
        <v>13</v>
      </c>
      <c r="BF36" s="656"/>
      <c r="BG36" s="657" t="str">
        <f>IF('各会計、関係団体の財政状況及び健全化判断比率'!B38="","",'各会計、関係団体の財政状況及び健全化判断比率'!B38)</f>
        <v>浄化槽事業特別会計</v>
      </c>
      <c r="BH36" s="657"/>
      <c r="BI36" s="657"/>
      <c r="BJ36" s="657"/>
      <c r="BK36" s="657"/>
      <c r="BL36" s="657"/>
      <c r="BM36" s="657"/>
      <c r="BN36" s="657"/>
      <c r="BO36" s="657"/>
      <c r="BP36" s="657"/>
      <c r="BQ36" s="657"/>
      <c r="BR36" s="657"/>
      <c r="BS36" s="657"/>
      <c r="BT36" s="657"/>
      <c r="BU36" s="657"/>
      <c r="BV36" s="214"/>
      <c r="BW36" s="656">
        <f t="shared" si="2"/>
        <v>17</v>
      </c>
      <c r="BX36" s="656"/>
      <c r="BY36" s="657" t="str">
        <f>IF('各会計、関係団体の財政状況及び健全化判断比率'!B70="","",'各会計、関係団体の財政状況及び健全化判断比率'!B70)</f>
        <v>愛媛県市町総合事務組合　退職手当事業分</v>
      </c>
      <c r="BZ36" s="657"/>
      <c r="CA36" s="657"/>
      <c r="CB36" s="657"/>
      <c r="CC36" s="657"/>
      <c r="CD36" s="657"/>
      <c r="CE36" s="657"/>
      <c r="CF36" s="657"/>
      <c r="CG36" s="657"/>
      <c r="CH36" s="657"/>
      <c r="CI36" s="657"/>
      <c r="CJ36" s="657"/>
      <c r="CK36" s="657"/>
      <c r="CL36" s="657"/>
      <c r="CM36" s="657"/>
      <c r="CN36" s="214"/>
      <c r="CO36" s="656">
        <f t="shared" si="3"/>
        <v>27</v>
      </c>
      <c r="CP36" s="656"/>
      <c r="CQ36" s="657" t="str">
        <f>IF('各会計、関係団体の財政状況及び健全化判断比率'!BS9="","",'各会計、関係団体の財政状況及び健全化判断比率'!BS9)</f>
        <v>一般社団法人柳谷産業開発公社</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介護保険事業特別会計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f t="shared" si="1"/>
        <v>14</v>
      </c>
      <c r="BF37" s="656"/>
      <c r="BG37" s="657" t="str">
        <f>IF('各会計、関係団体の財政状況及び健全化判断比率'!B39="","",'各会計、関係団体の財政状況及び健全化判断比率'!B39)</f>
        <v>分譲宅地造成事業特別会計</v>
      </c>
      <c r="BH37" s="657"/>
      <c r="BI37" s="657"/>
      <c r="BJ37" s="657"/>
      <c r="BK37" s="657"/>
      <c r="BL37" s="657"/>
      <c r="BM37" s="657"/>
      <c r="BN37" s="657"/>
      <c r="BO37" s="657"/>
      <c r="BP37" s="657"/>
      <c r="BQ37" s="657"/>
      <c r="BR37" s="657"/>
      <c r="BS37" s="657"/>
      <c r="BT37" s="657"/>
      <c r="BU37" s="657"/>
      <c r="BV37" s="214"/>
      <c r="BW37" s="656">
        <f t="shared" si="2"/>
        <v>18</v>
      </c>
      <c r="BX37" s="656"/>
      <c r="BY37" s="657" t="str">
        <f>IF('各会計、関係団体の財政状況及び健全化判断比率'!B71="","",'各会計、関係団体の財政状況及び健全化判断比率'!B71)</f>
        <v>愛媛県市町総合事務組合　消防補償事業分</v>
      </c>
      <c r="BZ37" s="657"/>
      <c r="CA37" s="657"/>
      <c r="CB37" s="657"/>
      <c r="CC37" s="657"/>
      <c r="CD37" s="657"/>
      <c r="CE37" s="657"/>
      <c r="CF37" s="657"/>
      <c r="CG37" s="657"/>
      <c r="CH37" s="657"/>
      <c r="CI37" s="657"/>
      <c r="CJ37" s="657"/>
      <c r="CK37" s="657"/>
      <c r="CL37" s="657"/>
      <c r="CM37" s="657"/>
      <c r="CN37" s="214"/>
      <c r="CO37" s="656">
        <f t="shared" si="3"/>
        <v>28</v>
      </c>
      <c r="CP37" s="656"/>
      <c r="CQ37" s="657" t="str">
        <f>IF('各会計、関係団体の財政状況及び健全化判断比率'!BS10="","",'各会計、関係団体の財政状況及び健全化判断比率'!BS10)</f>
        <v>株式会社みかわ</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f t="shared" si="4"/>
        <v>7</v>
      </c>
      <c r="V38" s="656"/>
      <c r="W38" s="657" t="str">
        <f>IF('各会計、関係団体の財政状況及び健全化判断比率'!B32="","",'各会計、関係団体の財政状況及び健全化判断比率'!B32)</f>
        <v>後期高齢者医療保険事業特別会計</v>
      </c>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19</v>
      </c>
      <c r="BX38" s="656"/>
      <c r="BY38" s="657" t="str">
        <f>IF('各会計、関係団体の財政状況及び健全化判断比率'!B72="","",'各会計、関係団体の財政状況及び健全化判断比率'!B72)</f>
        <v>愛媛県市町総合事務組合　交通災害事業分</v>
      </c>
      <c r="BZ38" s="657"/>
      <c r="CA38" s="657"/>
      <c r="CB38" s="657"/>
      <c r="CC38" s="657"/>
      <c r="CD38" s="657"/>
      <c r="CE38" s="657"/>
      <c r="CF38" s="657"/>
      <c r="CG38" s="657"/>
      <c r="CH38" s="657"/>
      <c r="CI38" s="657"/>
      <c r="CJ38" s="657"/>
      <c r="CK38" s="657"/>
      <c r="CL38" s="657"/>
      <c r="CM38" s="657"/>
      <c r="CN38" s="214"/>
      <c r="CO38" s="656">
        <f t="shared" si="3"/>
        <v>29</v>
      </c>
      <c r="CP38" s="656"/>
      <c r="CQ38" s="657" t="str">
        <f>IF('各会計、関係団体の財政状況及び健全化判断比率'!BS11="","",'各会計、関係団体の財政状況及び健全化判断比率'!BS11)</f>
        <v>株式会社さんさん久万高原</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20</v>
      </c>
      <c r="BX39" s="656"/>
      <c r="BY39" s="657" t="str">
        <f>IF('各会計、関係団体の財政状況及び健全化判断比率'!B73="","",'各会計、関係団体の財政状況及び健全化判断比率'!B73)</f>
        <v>愛媛県市町総合事務組合　自治会館事業分</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21</v>
      </c>
      <c r="BX40" s="656"/>
      <c r="BY40" s="657" t="str">
        <f>IF('各会計、関係団体の財政状況及び健全化判断比率'!B74="","",'各会計、関係団体の財政状況及び健全化判断比率'!B74)</f>
        <v>愛媛県市町総合事務組合　議員公務災害事業分</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22</v>
      </c>
      <c r="BX41" s="656"/>
      <c r="BY41" s="657" t="str">
        <f>IF('各会計、関係団体の財政状況及び健全化判断比率'!B75="","",'各会計、関係団体の財政状況及び健全化判断比率'!B75)</f>
        <v>愛媛県市町総合事務組合　共通経費分</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23</v>
      </c>
      <c r="BX42" s="656"/>
      <c r="BY42" s="657" t="str">
        <f>IF('各会計、関係団体の財政状況及び健全化判断比率'!B76="","",'各会計、関係団体の財政状況及び健全化判断比率'!B76)</f>
        <v>愛媛地方税滞納整理機構</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24</v>
      </c>
      <c r="BX43" s="656"/>
      <c r="BY43" s="657" t="str">
        <f>IF('各会計、関係団体の財政状況及び健全化判断比率'!B77="","",'各会計、関係団体の財政状況及び健全化判断比率'!B77)</f>
        <v>愛媛県後期高齢者医療広域連合　一般会計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T5EWMh5T9WoSCoo4Jjil7nATOQVtdbLWkOkiEsNsPXdetyNUYsyK9OFsSRR43UHkum//WZn0nqKfDowls0yxJg==" saltValue="5NIx7NV4XEKtiI1O44oxZ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577</v>
      </c>
      <c r="G33" s="29" t="s">
        <v>578</v>
      </c>
      <c r="H33" s="29" t="s">
        <v>579</v>
      </c>
      <c r="I33" s="29" t="s">
        <v>580</v>
      </c>
      <c r="J33" s="30" t="s">
        <v>581</v>
      </c>
      <c r="K33" s="22"/>
      <c r="L33" s="22"/>
      <c r="M33" s="22"/>
      <c r="N33" s="22"/>
      <c r="O33" s="22"/>
      <c r="P33" s="22"/>
    </row>
    <row r="34" spans="1:16" ht="39" customHeight="1" x14ac:dyDescent="0.15">
      <c r="A34" s="22"/>
      <c r="B34" s="31"/>
      <c r="C34" s="1248" t="s">
        <v>585</v>
      </c>
      <c r="D34" s="1248"/>
      <c r="E34" s="1249"/>
      <c r="F34" s="32">
        <v>6.71</v>
      </c>
      <c r="G34" s="33">
        <v>10.91</v>
      </c>
      <c r="H34" s="33">
        <v>9.06</v>
      </c>
      <c r="I34" s="33">
        <v>11.62</v>
      </c>
      <c r="J34" s="34">
        <v>16.14</v>
      </c>
      <c r="K34" s="22"/>
      <c r="L34" s="22"/>
      <c r="M34" s="22"/>
      <c r="N34" s="22"/>
      <c r="O34" s="22"/>
      <c r="P34" s="22"/>
    </row>
    <row r="35" spans="1:16" ht="39" customHeight="1" x14ac:dyDescent="0.15">
      <c r="A35" s="22"/>
      <c r="B35" s="35"/>
      <c r="C35" s="1242" t="s">
        <v>586</v>
      </c>
      <c r="D35" s="1243"/>
      <c r="E35" s="1244"/>
      <c r="F35" s="36">
        <v>11.91</v>
      </c>
      <c r="G35" s="37">
        <v>10.77</v>
      </c>
      <c r="H35" s="37">
        <v>10.98</v>
      </c>
      <c r="I35" s="37">
        <v>10.83</v>
      </c>
      <c r="J35" s="38">
        <v>11.49</v>
      </c>
      <c r="K35" s="22"/>
      <c r="L35" s="22"/>
      <c r="M35" s="22"/>
      <c r="N35" s="22"/>
      <c r="O35" s="22"/>
      <c r="P35" s="22"/>
    </row>
    <row r="36" spans="1:16" ht="39" customHeight="1" x14ac:dyDescent="0.15">
      <c r="A36" s="22"/>
      <c r="B36" s="35"/>
      <c r="C36" s="1242" t="s">
        <v>587</v>
      </c>
      <c r="D36" s="1243"/>
      <c r="E36" s="1244"/>
      <c r="F36" s="36">
        <v>5.69</v>
      </c>
      <c r="G36" s="37">
        <v>6.01</v>
      </c>
      <c r="H36" s="37">
        <v>5.89</v>
      </c>
      <c r="I36" s="37">
        <v>5.61</v>
      </c>
      <c r="J36" s="38">
        <v>5.44</v>
      </c>
      <c r="K36" s="22"/>
      <c r="L36" s="22"/>
      <c r="M36" s="22"/>
      <c r="N36" s="22"/>
      <c r="O36" s="22"/>
      <c r="P36" s="22"/>
    </row>
    <row r="37" spans="1:16" ht="39" customHeight="1" x14ac:dyDescent="0.15">
      <c r="A37" s="22"/>
      <c r="B37" s="35"/>
      <c r="C37" s="1242" t="s">
        <v>588</v>
      </c>
      <c r="D37" s="1243"/>
      <c r="E37" s="1244"/>
      <c r="F37" s="36">
        <v>2.25</v>
      </c>
      <c r="G37" s="37">
        <v>1.55</v>
      </c>
      <c r="H37" s="37">
        <v>2.94</v>
      </c>
      <c r="I37" s="37">
        <v>2.38</v>
      </c>
      <c r="J37" s="38">
        <v>1.45</v>
      </c>
      <c r="K37" s="22"/>
      <c r="L37" s="22"/>
      <c r="M37" s="22"/>
      <c r="N37" s="22"/>
      <c r="O37" s="22"/>
      <c r="P37" s="22"/>
    </row>
    <row r="38" spans="1:16" ht="39" customHeight="1" x14ac:dyDescent="0.15">
      <c r="A38" s="22"/>
      <c r="B38" s="35"/>
      <c r="C38" s="1242" t="s">
        <v>589</v>
      </c>
      <c r="D38" s="1243"/>
      <c r="E38" s="1244"/>
      <c r="F38" s="36" t="s">
        <v>536</v>
      </c>
      <c r="G38" s="37">
        <v>0.28000000000000003</v>
      </c>
      <c r="H38" s="37">
        <v>0.72</v>
      </c>
      <c r="I38" s="37">
        <v>1.04</v>
      </c>
      <c r="J38" s="38">
        <v>1.39</v>
      </c>
      <c r="K38" s="22"/>
      <c r="L38" s="22"/>
      <c r="M38" s="22"/>
      <c r="N38" s="22"/>
      <c r="O38" s="22"/>
      <c r="P38" s="22"/>
    </row>
    <row r="39" spans="1:16" ht="39" customHeight="1" x14ac:dyDescent="0.15">
      <c r="A39" s="22"/>
      <c r="B39" s="35"/>
      <c r="C39" s="1242" t="s">
        <v>590</v>
      </c>
      <c r="D39" s="1243"/>
      <c r="E39" s="1244"/>
      <c r="F39" s="36">
        <v>0.1</v>
      </c>
      <c r="G39" s="37">
        <v>0.13</v>
      </c>
      <c r="H39" s="37">
        <v>0.14000000000000001</v>
      </c>
      <c r="I39" s="37">
        <v>0.08</v>
      </c>
      <c r="J39" s="38">
        <v>0.27</v>
      </c>
      <c r="K39" s="22"/>
      <c r="L39" s="22"/>
      <c r="M39" s="22"/>
      <c r="N39" s="22"/>
      <c r="O39" s="22"/>
      <c r="P39" s="22"/>
    </row>
    <row r="40" spans="1:16" ht="39" customHeight="1" x14ac:dyDescent="0.15">
      <c r="A40" s="22"/>
      <c r="B40" s="35"/>
      <c r="C40" s="1242" t="s">
        <v>591</v>
      </c>
      <c r="D40" s="1243"/>
      <c r="E40" s="1244"/>
      <c r="F40" s="36">
        <v>0.14000000000000001</v>
      </c>
      <c r="G40" s="37">
        <v>0.28000000000000003</v>
      </c>
      <c r="H40" s="37">
        <v>0.18</v>
      </c>
      <c r="I40" s="37">
        <v>0.25</v>
      </c>
      <c r="J40" s="38">
        <v>0.23</v>
      </c>
      <c r="K40" s="22"/>
      <c r="L40" s="22"/>
      <c r="M40" s="22"/>
      <c r="N40" s="22"/>
      <c r="O40" s="22"/>
      <c r="P40" s="22"/>
    </row>
    <row r="41" spans="1:16" ht="39" customHeight="1" x14ac:dyDescent="0.15">
      <c r="A41" s="22"/>
      <c r="B41" s="35"/>
      <c r="C41" s="1242" t="s">
        <v>592</v>
      </c>
      <c r="D41" s="1243"/>
      <c r="E41" s="1244"/>
      <c r="F41" s="36">
        <v>0.01</v>
      </c>
      <c r="G41" s="37">
        <v>0.01</v>
      </c>
      <c r="H41" s="37">
        <v>0.02</v>
      </c>
      <c r="I41" s="37">
        <v>0.31</v>
      </c>
      <c r="J41" s="38">
        <v>0.19</v>
      </c>
      <c r="K41" s="22"/>
      <c r="L41" s="22"/>
      <c r="M41" s="22"/>
      <c r="N41" s="22"/>
      <c r="O41" s="22"/>
      <c r="P41" s="22"/>
    </row>
    <row r="42" spans="1:16" ht="39" customHeight="1" x14ac:dyDescent="0.15">
      <c r="A42" s="22"/>
      <c r="B42" s="39"/>
      <c r="C42" s="1242" t="s">
        <v>593</v>
      </c>
      <c r="D42" s="1243"/>
      <c r="E42" s="1244"/>
      <c r="F42" s="36" t="s">
        <v>536</v>
      </c>
      <c r="G42" s="37" t="s">
        <v>536</v>
      </c>
      <c r="H42" s="37" t="s">
        <v>536</v>
      </c>
      <c r="I42" s="37" t="s">
        <v>536</v>
      </c>
      <c r="J42" s="38" t="s">
        <v>536</v>
      </c>
      <c r="K42" s="22"/>
      <c r="L42" s="22"/>
      <c r="M42" s="22"/>
      <c r="N42" s="22"/>
      <c r="O42" s="22"/>
      <c r="P42" s="22"/>
    </row>
    <row r="43" spans="1:16" ht="39" customHeight="1" thickBot="1" x14ac:dyDescent="0.2">
      <c r="A43" s="22"/>
      <c r="B43" s="40"/>
      <c r="C43" s="1245" t="s">
        <v>594</v>
      </c>
      <c r="D43" s="1246"/>
      <c r="E43" s="1247"/>
      <c r="F43" s="41">
        <v>0.97</v>
      </c>
      <c r="G43" s="42">
        <v>0.82</v>
      </c>
      <c r="H43" s="42">
        <v>0.53</v>
      </c>
      <c r="I43" s="42">
        <v>0.69</v>
      </c>
      <c r="J43" s="43">
        <v>0.41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fJQIXnJdHw0kDuqAX3LijRDihgjSoVSbN1RUBUVbukH4aBm0Rwps01KJtyMU7U6kY7MgvzCYUkbQTuQarfNmQ==" saltValue="4Gky4xqxip8vMbkOU7JQ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577</v>
      </c>
      <c r="L44" s="56" t="s">
        <v>578</v>
      </c>
      <c r="M44" s="56" t="s">
        <v>579</v>
      </c>
      <c r="N44" s="56" t="s">
        <v>580</v>
      </c>
      <c r="O44" s="57" t="s">
        <v>581</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1170</v>
      </c>
      <c r="L45" s="60">
        <v>1050</v>
      </c>
      <c r="M45" s="60">
        <v>1087</v>
      </c>
      <c r="N45" s="60">
        <v>981</v>
      </c>
      <c r="O45" s="61">
        <v>896</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536</v>
      </c>
      <c r="L46" s="64" t="s">
        <v>536</v>
      </c>
      <c r="M46" s="64" t="s">
        <v>536</v>
      </c>
      <c r="N46" s="64" t="s">
        <v>536</v>
      </c>
      <c r="O46" s="65" t="s">
        <v>536</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536</v>
      </c>
      <c r="L47" s="64" t="s">
        <v>536</v>
      </c>
      <c r="M47" s="64" t="s">
        <v>536</v>
      </c>
      <c r="N47" s="64" t="s">
        <v>536</v>
      </c>
      <c r="O47" s="65" t="s">
        <v>536</v>
      </c>
      <c r="P47" s="48"/>
      <c r="Q47" s="48"/>
      <c r="R47" s="48"/>
      <c r="S47" s="48"/>
      <c r="T47" s="48"/>
      <c r="U47" s="48"/>
    </row>
    <row r="48" spans="1:21" ht="30.75" customHeight="1" x14ac:dyDescent="0.15">
      <c r="A48" s="48"/>
      <c r="B48" s="1252"/>
      <c r="C48" s="1253"/>
      <c r="D48" s="62"/>
      <c r="E48" s="1258" t="s">
        <v>15</v>
      </c>
      <c r="F48" s="1258"/>
      <c r="G48" s="1258"/>
      <c r="H48" s="1258"/>
      <c r="I48" s="1258"/>
      <c r="J48" s="1259"/>
      <c r="K48" s="63">
        <v>619</v>
      </c>
      <c r="L48" s="64">
        <v>591</v>
      </c>
      <c r="M48" s="64">
        <v>632</v>
      </c>
      <c r="N48" s="64">
        <v>628</v>
      </c>
      <c r="O48" s="65">
        <v>605</v>
      </c>
      <c r="P48" s="48"/>
      <c r="Q48" s="48"/>
      <c r="R48" s="48"/>
      <c r="S48" s="48"/>
      <c r="T48" s="48"/>
      <c r="U48" s="48"/>
    </row>
    <row r="49" spans="1:21" ht="30.75" customHeight="1" x14ac:dyDescent="0.15">
      <c r="A49" s="48"/>
      <c r="B49" s="1252"/>
      <c r="C49" s="1253"/>
      <c r="D49" s="62"/>
      <c r="E49" s="1258" t="s">
        <v>16</v>
      </c>
      <c r="F49" s="1258"/>
      <c r="G49" s="1258"/>
      <c r="H49" s="1258"/>
      <c r="I49" s="1258"/>
      <c r="J49" s="1259"/>
      <c r="K49" s="63" t="s">
        <v>536</v>
      </c>
      <c r="L49" s="64" t="s">
        <v>536</v>
      </c>
      <c r="M49" s="64" t="s">
        <v>536</v>
      </c>
      <c r="N49" s="64" t="s">
        <v>536</v>
      </c>
      <c r="O49" s="65" t="s">
        <v>536</v>
      </c>
      <c r="P49" s="48"/>
      <c r="Q49" s="48"/>
      <c r="R49" s="48"/>
      <c r="S49" s="48"/>
      <c r="T49" s="48"/>
      <c r="U49" s="48"/>
    </row>
    <row r="50" spans="1:21" ht="30.75" customHeight="1" x14ac:dyDescent="0.15">
      <c r="A50" s="48"/>
      <c r="B50" s="1252"/>
      <c r="C50" s="1253"/>
      <c r="D50" s="62"/>
      <c r="E50" s="1258" t="s">
        <v>17</v>
      </c>
      <c r="F50" s="1258"/>
      <c r="G50" s="1258"/>
      <c r="H50" s="1258"/>
      <c r="I50" s="1258"/>
      <c r="J50" s="1259"/>
      <c r="K50" s="63">
        <v>18</v>
      </c>
      <c r="L50" s="64">
        <v>20</v>
      </c>
      <c r="M50" s="64">
        <v>17</v>
      </c>
      <c r="N50" s="64">
        <v>16</v>
      </c>
      <c r="O50" s="65">
        <v>16</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536</v>
      </c>
      <c r="L51" s="64" t="s">
        <v>536</v>
      </c>
      <c r="M51" s="64">
        <v>0</v>
      </c>
      <c r="N51" s="64">
        <v>0</v>
      </c>
      <c r="O51" s="65">
        <v>0</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1245</v>
      </c>
      <c r="L52" s="64">
        <v>1136</v>
      </c>
      <c r="M52" s="64">
        <v>1150</v>
      </c>
      <c r="N52" s="64">
        <v>1076</v>
      </c>
      <c r="O52" s="65">
        <v>1012</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562</v>
      </c>
      <c r="L53" s="69">
        <v>525</v>
      </c>
      <c r="M53" s="69">
        <v>586</v>
      </c>
      <c r="N53" s="69">
        <v>549</v>
      </c>
      <c r="O53" s="70">
        <v>505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595</v>
      </c>
      <c r="P55" s="48"/>
      <c r="Q55" s="48"/>
      <c r="R55" s="48"/>
      <c r="S55" s="48"/>
      <c r="T55" s="48"/>
      <c r="U55" s="48"/>
    </row>
    <row r="56" spans="1:21" ht="31.5" customHeight="1" thickBot="1" x14ac:dyDescent="0.2">
      <c r="A56" s="48"/>
      <c r="B56" s="76"/>
      <c r="C56" s="77"/>
      <c r="D56" s="77"/>
      <c r="E56" s="78"/>
      <c r="F56" s="78"/>
      <c r="G56" s="78"/>
      <c r="H56" s="78"/>
      <c r="I56" s="78"/>
      <c r="J56" s="79" t="s">
        <v>2</v>
      </c>
      <c r="K56" s="80" t="s">
        <v>596</v>
      </c>
      <c r="L56" s="81" t="s">
        <v>597</v>
      </c>
      <c r="M56" s="81" t="s">
        <v>598</v>
      </c>
      <c r="N56" s="81" t="s">
        <v>599</v>
      </c>
      <c r="O56" s="82" t="s">
        <v>600</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601</v>
      </c>
      <c r="L57" s="84" t="s">
        <v>601</v>
      </c>
      <c r="M57" s="84" t="s">
        <v>601</v>
      </c>
      <c r="N57" s="84" t="s">
        <v>601</v>
      </c>
      <c r="O57" s="85" t="s">
        <v>601</v>
      </c>
    </row>
    <row r="58" spans="1:21" ht="31.5" customHeight="1" thickBot="1" x14ac:dyDescent="0.2">
      <c r="B58" s="1268"/>
      <c r="C58" s="1269"/>
      <c r="D58" s="1273" t="s">
        <v>27</v>
      </c>
      <c r="E58" s="1274"/>
      <c r="F58" s="1274"/>
      <c r="G58" s="1274"/>
      <c r="H58" s="1274"/>
      <c r="I58" s="1274"/>
      <c r="J58" s="1275"/>
      <c r="K58" s="86" t="s">
        <v>601</v>
      </c>
      <c r="L58" s="87" t="s">
        <v>601</v>
      </c>
      <c r="M58" s="87" t="s">
        <v>601</v>
      </c>
      <c r="N58" s="87" t="s">
        <v>601</v>
      </c>
      <c r="O58" s="88" t="s">
        <v>601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8fbsA6Thb+23n13kuDsofze1buBHtfxkC8bWuN3Bb22ctFJ2GdS7MPgY2wBAA8ClxMGDlzhyVrP3oSlsu2p9Q==" saltValue="564TYBRzKQKhggzK3+n42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577</v>
      </c>
      <c r="J40" s="100" t="s">
        <v>578</v>
      </c>
      <c r="K40" s="100" t="s">
        <v>579</v>
      </c>
      <c r="L40" s="100" t="s">
        <v>580</v>
      </c>
      <c r="M40" s="101" t="s">
        <v>581</v>
      </c>
    </row>
    <row r="41" spans="2:13" ht="27.75" customHeight="1" x14ac:dyDescent="0.15">
      <c r="B41" s="1276" t="s">
        <v>30</v>
      </c>
      <c r="C41" s="1277"/>
      <c r="D41" s="102"/>
      <c r="E41" s="1282" t="s">
        <v>31</v>
      </c>
      <c r="F41" s="1282"/>
      <c r="G41" s="1282"/>
      <c r="H41" s="1283"/>
      <c r="I41" s="103">
        <v>9103</v>
      </c>
      <c r="J41" s="104">
        <v>8795</v>
      </c>
      <c r="K41" s="104">
        <v>8570</v>
      </c>
      <c r="L41" s="104">
        <v>8190</v>
      </c>
      <c r="M41" s="105">
        <v>8742</v>
      </c>
    </row>
    <row r="42" spans="2:13" ht="27.75" customHeight="1" x14ac:dyDescent="0.15">
      <c r="B42" s="1278"/>
      <c r="C42" s="1279"/>
      <c r="D42" s="106"/>
      <c r="E42" s="1284" t="s">
        <v>32</v>
      </c>
      <c r="F42" s="1284"/>
      <c r="G42" s="1284"/>
      <c r="H42" s="1285"/>
      <c r="I42" s="107">
        <v>147</v>
      </c>
      <c r="J42" s="108">
        <v>126</v>
      </c>
      <c r="K42" s="108">
        <v>110</v>
      </c>
      <c r="L42" s="108">
        <v>93</v>
      </c>
      <c r="M42" s="109">
        <v>77</v>
      </c>
    </row>
    <row r="43" spans="2:13" ht="27.75" customHeight="1" x14ac:dyDescent="0.15">
      <c r="B43" s="1278"/>
      <c r="C43" s="1279"/>
      <c r="D43" s="106"/>
      <c r="E43" s="1284" t="s">
        <v>33</v>
      </c>
      <c r="F43" s="1284"/>
      <c r="G43" s="1284"/>
      <c r="H43" s="1285"/>
      <c r="I43" s="107">
        <v>6243</v>
      </c>
      <c r="J43" s="108">
        <v>5745</v>
      </c>
      <c r="K43" s="108">
        <v>5175</v>
      </c>
      <c r="L43" s="108">
        <v>4807</v>
      </c>
      <c r="M43" s="109">
        <v>4509</v>
      </c>
    </row>
    <row r="44" spans="2:13" ht="27.75" customHeight="1" x14ac:dyDescent="0.15">
      <c r="B44" s="1278"/>
      <c r="C44" s="1279"/>
      <c r="D44" s="106"/>
      <c r="E44" s="1284" t="s">
        <v>34</v>
      </c>
      <c r="F44" s="1284"/>
      <c r="G44" s="1284"/>
      <c r="H44" s="1285"/>
      <c r="I44" s="107" t="s">
        <v>536</v>
      </c>
      <c r="J44" s="108" t="s">
        <v>536</v>
      </c>
      <c r="K44" s="108" t="s">
        <v>536</v>
      </c>
      <c r="L44" s="108" t="s">
        <v>536</v>
      </c>
      <c r="M44" s="109" t="s">
        <v>536</v>
      </c>
    </row>
    <row r="45" spans="2:13" ht="27.75" customHeight="1" x14ac:dyDescent="0.15">
      <c r="B45" s="1278"/>
      <c r="C45" s="1279"/>
      <c r="D45" s="106"/>
      <c r="E45" s="1284" t="s">
        <v>35</v>
      </c>
      <c r="F45" s="1284"/>
      <c r="G45" s="1284"/>
      <c r="H45" s="1285"/>
      <c r="I45" s="107">
        <v>1362</v>
      </c>
      <c r="J45" s="108">
        <v>1346</v>
      </c>
      <c r="K45" s="108">
        <v>1365</v>
      </c>
      <c r="L45" s="108">
        <v>1258</v>
      </c>
      <c r="M45" s="109">
        <v>1191</v>
      </c>
    </row>
    <row r="46" spans="2:13" ht="27.75" customHeight="1" x14ac:dyDescent="0.15">
      <c r="B46" s="1278"/>
      <c r="C46" s="1279"/>
      <c r="D46" s="110"/>
      <c r="E46" s="1284" t="s">
        <v>36</v>
      </c>
      <c r="F46" s="1284"/>
      <c r="G46" s="1284"/>
      <c r="H46" s="1285"/>
      <c r="I46" s="107" t="s">
        <v>536</v>
      </c>
      <c r="J46" s="108" t="s">
        <v>536</v>
      </c>
      <c r="K46" s="108" t="s">
        <v>536</v>
      </c>
      <c r="L46" s="108" t="s">
        <v>536</v>
      </c>
      <c r="M46" s="109" t="s">
        <v>536</v>
      </c>
    </row>
    <row r="47" spans="2:13" ht="27.75" customHeight="1" x14ac:dyDescent="0.15">
      <c r="B47" s="1278"/>
      <c r="C47" s="1279"/>
      <c r="D47" s="111"/>
      <c r="E47" s="1286" t="s">
        <v>37</v>
      </c>
      <c r="F47" s="1287"/>
      <c r="G47" s="1287"/>
      <c r="H47" s="1288"/>
      <c r="I47" s="107" t="s">
        <v>536</v>
      </c>
      <c r="J47" s="108" t="s">
        <v>536</v>
      </c>
      <c r="K47" s="108" t="s">
        <v>536</v>
      </c>
      <c r="L47" s="108" t="s">
        <v>536</v>
      </c>
      <c r="M47" s="109" t="s">
        <v>536</v>
      </c>
    </row>
    <row r="48" spans="2:13" ht="27.75" customHeight="1" x14ac:dyDescent="0.15">
      <c r="B48" s="1278"/>
      <c r="C48" s="1279"/>
      <c r="D48" s="106"/>
      <c r="E48" s="1284" t="s">
        <v>38</v>
      </c>
      <c r="F48" s="1284"/>
      <c r="G48" s="1284"/>
      <c r="H48" s="1285"/>
      <c r="I48" s="107" t="s">
        <v>536</v>
      </c>
      <c r="J48" s="108" t="s">
        <v>536</v>
      </c>
      <c r="K48" s="108" t="s">
        <v>536</v>
      </c>
      <c r="L48" s="108" t="s">
        <v>536</v>
      </c>
      <c r="M48" s="109" t="s">
        <v>536</v>
      </c>
    </row>
    <row r="49" spans="2:13" ht="27.75" customHeight="1" x14ac:dyDescent="0.15">
      <c r="B49" s="1280"/>
      <c r="C49" s="1281"/>
      <c r="D49" s="106"/>
      <c r="E49" s="1284" t="s">
        <v>39</v>
      </c>
      <c r="F49" s="1284"/>
      <c r="G49" s="1284"/>
      <c r="H49" s="1285"/>
      <c r="I49" s="107" t="s">
        <v>536</v>
      </c>
      <c r="J49" s="108" t="s">
        <v>536</v>
      </c>
      <c r="K49" s="108" t="s">
        <v>536</v>
      </c>
      <c r="L49" s="108" t="s">
        <v>536</v>
      </c>
      <c r="M49" s="109" t="s">
        <v>536</v>
      </c>
    </row>
    <row r="50" spans="2:13" ht="27.75" customHeight="1" x14ac:dyDescent="0.15">
      <c r="B50" s="1289" t="s">
        <v>40</v>
      </c>
      <c r="C50" s="1290"/>
      <c r="D50" s="112"/>
      <c r="E50" s="1284" t="s">
        <v>41</v>
      </c>
      <c r="F50" s="1284"/>
      <c r="G50" s="1284"/>
      <c r="H50" s="1285"/>
      <c r="I50" s="107">
        <v>6166</v>
      </c>
      <c r="J50" s="108">
        <v>6412</v>
      </c>
      <c r="K50" s="108">
        <v>6931</v>
      </c>
      <c r="L50" s="108">
        <v>6532</v>
      </c>
      <c r="M50" s="109">
        <v>6167</v>
      </c>
    </row>
    <row r="51" spans="2:13" ht="27.75" customHeight="1" x14ac:dyDescent="0.15">
      <c r="B51" s="1278"/>
      <c r="C51" s="1279"/>
      <c r="D51" s="106"/>
      <c r="E51" s="1284" t="s">
        <v>42</v>
      </c>
      <c r="F51" s="1284"/>
      <c r="G51" s="1284"/>
      <c r="H51" s="1285"/>
      <c r="I51" s="107">
        <v>285</v>
      </c>
      <c r="J51" s="108">
        <v>220</v>
      </c>
      <c r="K51" s="108">
        <v>174</v>
      </c>
      <c r="L51" s="108">
        <v>113</v>
      </c>
      <c r="M51" s="109">
        <v>80</v>
      </c>
    </row>
    <row r="52" spans="2:13" ht="27.75" customHeight="1" x14ac:dyDescent="0.15">
      <c r="B52" s="1280"/>
      <c r="C52" s="1281"/>
      <c r="D52" s="106"/>
      <c r="E52" s="1284" t="s">
        <v>43</v>
      </c>
      <c r="F52" s="1284"/>
      <c r="G52" s="1284"/>
      <c r="H52" s="1285"/>
      <c r="I52" s="107">
        <v>9954</v>
      </c>
      <c r="J52" s="108">
        <v>9663</v>
      </c>
      <c r="K52" s="108">
        <v>9234</v>
      </c>
      <c r="L52" s="108">
        <v>8913</v>
      </c>
      <c r="M52" s="109">
        <v>8983</v>
      </c>
    </row>
    <row r="53" spans="2:13" ht="27.75" customHeight="1" thickBot="1" x14ac:dyDescent="0.2">
      <c r="B53" s="1291" t="s">
        <v>44</v>
      </c>
      <c r="C53" s="1292"/>
      <c r="D53" s="113"/>
      <c r="E53" s="1293" t="s">
        <v>45</v>
      </c>
      <c r="F53" s="1293"/>
      <c r="G53" s="1293"/>
      <c r="H53" s="1294"/>
      <c r="I53" s="114">
        <v>449</v>
      </c>
      <c r="J53" s="115">
        <v>-283</v>
      </c>
      <c r="K53" s="115">
        <v>-1118</v>
      </c>
      <c r="L53" s="115">
        <v>-1209</v>
      </c>
      <c r="M53" s="116">
        <v>-711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T2jsDJPjGsSpXsBn+XGBFVH2g4lLp5Tx98Ml09YWajq47l8bS9lum6G+fmnxZXC6n4iEUQLz7wyqLKjGj7RgiA==" saltValue="vYqd8AhSFP/LHiLkhPV1i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579</v>
      </c>
      <c r="G54" s="125" t="s">
        <v>580</v>
      </c>
      <c r="H54" s="126" t="s">
        <v>581</v>
      </c>
    </row>
    <row r="55" spans="2:8" ht="52.5" customHeight="1" x14ac:dyDescent="0.15">
      <c r="B55" s="127"/>
      <c r="C55" s="1303" t="s">
        <v>48</v>
      </c>
      <c r="D55" s="1303"/>
      <c r="E55" s="1304"/>
      <c r="F55" s="128">
        <v>3896</v>
      </c>
      <c r="G55" s="128">
        <v>3648</v>
      </c>
      <c r="H55" s="129">
        <v>3546</v>
      </c>
    </row>
    <row r="56" spans="2:8" ht="52.5" customHeight="1" x14ac:dyDescent="0.15">
      <c r="B56" s="130"/>
      <c r="C56" s="1305" t="s">
        <v>49</v>
      </c>
      <c r="D56" s="1305"/>
      <c r="E56" s="1306"/>
      <c r="F56" s="131">
        <v>197</v>
      </c>
      <c r="G56" s="131">
        <v>197</v>
      </c>
      <c r="H56" s="132">
        <v>197</v>
      </c>
    </row>
    <row r="57" spans="2:8" ht="53.25" customHeight="1" x14ac:dyDescent="0.15">
      <c r="B57" s="130"/>
      <c r="C57" s="1307" t="s">
        <v>50</v>
      </c>
      <c r="D57" s="1307"/>
      <c r="E57" s="1308"/>
      <c r="F57" s="133">
        <v>2711</v>
      </c>
      <c r="G57" s="133">
        <v>2487</v>
      </c>
      <c r="H57" s="134">
        <v>2237</v>
      </c>
    </row>
    <row r="58" spans="2:8" ht="45.75" customHeight="1" x14ac:dyDescent="0.15">
      <c r="B58" s="135"/>
      <c r="C58" s="1295" t="s">
        <v>602</v>
      </c>
      <c r="D58" s="1296"/>
      <c r="E58" s="1297"/>
      <c r="F58" s="136">
        <v>700</v>
      </c>
      <c r="G58" s="136">
        <v>689</v>
      </c>
      <c r="H58" s="137">
        <v>608</v>
      </c>
    </row>
    <row r="59" spans="2:8" ht="45.75" customHeight="1" x14ac:dyDescent="0.15">
      <c r="B59" s="135"/>
      <c r="C59" s="1295" t="s">
        <v>603</v>
      </c>
      <c r="D59" s="1296"/>
      <c r="E59" s="1297"/>
      <c r="F59" s="136">
        <v>492</v>
      </c>
      <c r="G59" s="136">
        <v>481</v>
      </c>
      <c r="H59" s="137">
        <v>470</v>
      </c>
    </row>
    <row r="60" spans="2:8" ht="45.75" customHeight="1" x14ac:dyDescent="0.15">
      <c r="B60" s="135"/>
      <c r="C60" s="1295" t="s">
        <v>604</v>
      </c>
      <c r="D60" s="1296"/>
      <c r="E60" s="1297"/>
      <c r="F60" s="136">
        <v>401</v>
      </c>
      <c r="G60" s="136">
        <v>398</v>
      </c>
      <c r="H60" s="137">
        <v>301</v>
      </c>
    </row>
    <row r="61" spans="2:8" ht="45.75" customHeight="1" x14ac:dyDescent="0.15">
      <c r="B61" s="135"/>
      <c r="C61" s="1295" t="s">
        <v>605</v>
      </c>
      <c r="D61" s="1296"/>
      <c r="E61" s="1297"/>
      <c r="F61" s="136">
        <v>381</v>
      </c>
      <c r="G61" s="136">
        <v>266</v>
      </c>
      <c r="H61" s="137">
        <v>266</v>
      </c>
    </row>
    <row r="62" spans="2:8" ht="45.75" customHeight="1" thickBot="1" x14ac:dyDescent="0.2">
      <c r="B62" s="138"/>
      <c r="C62" s="1298" t="s">
        <v>606</v>
      </c>
      <c r="D62" s="1299"/>
      <c r="E62" s="1300"/>
      <c r="F62" s="139">
        <v>246</v>
      </c>
      <c r="G62" s="139">
        <v>180</v>
      </c>
      <c r="H62" s="140">
        <v>231</v>
      </c>
    </row>
    <row r="63" spans="2:8" ht="52.5" customHeight="1" thickBot="1" x14ac:dyDescent="0.2">
      <c r="B63" s="141"/>
      <c r="C63" s="1301" t="s">
        <v>51</v>
      </c>
      <c r="D63" s="1301"/>
      <c r="E63" s="1302"/>
      <c r="F63" s="142">
        <v>6803</v>
      </c>
      <c r="G63" s="142">
        <v>6332</v>
      </c>
      <c r="H63" s="143">
        <v>5980</v>
      </c>
    </row>
    <row r="64" spans="2:8" ht="15" customHeight="1" x14ac:dyDescent="0.15"/>
  </sheetData>
  <sheetProtection algorithmName="SHA-512" hashValue="jaoDKVMNDZMysP5sJxyqRekwjlOfnrfUPPYG6xSloyB9DsKujft5v0o54ZN/7M5SCcFtAY/5lmaNaBFktori7g==" saltValue="F+wN9NFN20DEaZLLmBtf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80" zoomScaleNormal="80" zoomScaleSheetLayoutView="55" workbookViewId="0"/>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637</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637</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636</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632</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10" t="s">
        <v>635</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ht="13.5" x14ac:dyDescent="0.15">
      <c r="B44" s="387"/>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ht="13.5" x14ac:dyDescent="0.15">
      <c r="B45" s="387"/>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ht="13.5" x14ac:dyDescent="0.15">
      <c r="B46" s="387"/>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ht="13.5" x14ac:dyDescent="0.15">
      <c r="B47" s="387"/>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630</v>
      </c>
    </row>
    <row r="50" spans="1:109" ht="13.5" x14ac:dyDescent="0.15">
      <c r="B50" s="387"/>
      <c r="G50" s="1319"/>
      <c r="H50" s="1319"/>
      <c r="I50" s="1319"/>
      <c r="J50" s="1319"/>
      <c r="K50" s="396"/>
      <c r="L50" s="396"/>
      <c r="M50" s="395"/>
      <c r="N50" s="395"/>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577</v>
      </c>
      <c r="BQ50" s="1323"/>
      <c r="BR50" s="1323"/>
      <c r="BS50" s="1323"/>
      <c r="BT50" s="1323"/>
      <c r="BU50" s="1323"/>
      <c r="BV50" s="1323"/>
      <c r="BW50" s="1323"/>
      <c r="BX50" s="1323" t="s">
        <v>578</v>
      </c>
      <c r="BY50" s="1323"/>
      <c r="BZ50" s="1323"/>
      <c r="CA50" s="1323"/>
      <c r="CB50" s="1323"/>
      <c r="CC50" s="1323"/>
      <c r="CD50" s="1323"/>
      <c r="CE50" s="1323"/>
      <c r="CF50" s="1323" t="s">
        <v>579</v>
      </c>
      <c r="CG50" s="1323"/>
      <c r="CH50" s="1323"/>
      <c r="CI50" s="1323"/>
      <c r="CJ50" s="1323"/>
      <c r="CK50" s="1323"/>
      <c r="CL50" s="1323"/>
      <c r="CM50" s="1323"/>
      <c r="CN50" s="1323" t="s">
        <v>580</v>
      </c>
      <c r="CO50" s="1323"/>
      <c r="CP50" s="1323"/>
      <c r="CQ50" s="1323"/>
      <c r="CR50" s="1323"/>
      <c r="CS50" s="1323"/>
      <c r="CT50" s="1323"/>
      <c r="CU50" s="1323"/>
      <c r="CV50" s="1323" t="s">
        <v>581</v>
      </c>
      <c r="CW50" s="1323"/>
      <c r="CX50" s="1323"/>
      <c r="CY50" s="1323"/>
      <c r="CZ50" s="1323"/>
      <c r="DA50" s="1323"/>
      <c r="DB50" s="1323"/>
      <c r="DC50" s="1323"/>
    </row>
    <row r="51" spans="1:109" ht="13.5" customHeight="1" x14ac:dyDescent="0.15">
      <c r="B51" s="387"/>
      <c r="G51" s="1328"/>
      <c r="H51" s="1328"/>
      <c r="I51" s="1326"/>
      <c r="J51" s="1326"/>
      <c r="K51" s="1325"/>
      <c r="L51" s="1325"/>
      <c r="M51" s="1325"/>
      <c r="N51" s="1325"/>
      <c r="AM51" s="394"/>
      <c r="AN51" s="1324" t="s">
        <v>629</v>
      </c>
      <c r="AO51" s="1324"/>
      <c r="AP51" s="1324"/>
      <c r="AQ51" s="1324"/>
      <c r="AR51" s="1324"/>
      <c r="AS51" s="1324"/>
      <c r="AT51" s="1324"/>
      <c r="AU51" s="1324"/>
      <c r="AV51" s="1324"/>
      <c r="AW51" s="1324"/>
      <c r="AX51" s="1324"/>
      <c r="AY51" s="1324"/>
      <c r="AZ51" s="1324"/>
      <c r="BA51" s="1324"/>
      <c r="BB51" s="1324" t="s">
        <v>627</v>
      </c>
      <c r="BC51" s="1324"/>
      <c r="BD51" s="1324"/>
      <c r="BE51" s="1324"/>
      <c r="BF51" s="1324"/>
      <c r="BG51" s="1324"/>
      <c r="BH51" s="1324"/>
      <c r="BI51" s="1324"/>
      <c r="BJ51" s="1324"/>
      <c r="BK51" s="1324"/>
      <c r="BL51" s="1324"/>
      <c r="BM51" s="1324"/>
      <c r="BN51" s="1324"/>
      <c r="BO51" s="1324"/>
      <c r="BP51" s="1309">
        <v>8.3000000000000007</v>
      </c>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ht="13.5" x14ac:dyDescent="0.15">
      <c r="B52" s="387"/>
      <c r="G52" s="1328"/>
      <c r="H52" s="1328"/>
      <c r="I52" s="1326"/>
      <c r="J52" s="1326"/>
      <c r="K52" s="1325"/>
      <c r="L52" s="1325"/>
      <c r="M52" s="1325"/>
      <c r="N52" s="1325"/>
      <c r="AM52" s="394"/>
      <c r="AN52" s="1324"/>
      <c r="AO52" s="1324"/>
      <c r="AP52" s="1324"/>
      <c r="AQ52" s="1324"/>
      <c r="AR52" s="1324"/>
      <c r="AS52" s="1324"/>
      <c r="AT52" s="1324"/>
      <c r="AU52" s="1324"/>
      <c r="AV52" s="1324"/>
      <c r="AW52" s="1324"/>
      <c r="AX52" s="1324"/>
      <c r="AY52" s="1324"/>
      <c r="AZ52" s="1324"/>
      <c r="BA52" s="1324"/>
      <c r="BB52" s="1324"/>
      <c r="BC52" s="1324"/>
      <c r="BD52" s="1324"/>
      <c r="BE52" s="1324"/>
      <c r="BF52" s="1324"/>
      <c r="BG52" s="1324"/>
      <c r="BH52" s="1324"/>
      <c r="BI52" s="1324"/>
      <c r="BJ52" s="1324"/>
      <c r="BK52" s="1324"/>
      <c r="BL52" s="1324"/>
      <c r="BM52" s="1324"/>
      <c r="BN52" s="1324"/>
      <c r="BO52" s="1324"/>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5" x14ac:dyDescent="0.15">
      <c r="A53" s="402"/>
      <c r="B53" s="387"/>
      <c r="G53" s="1328"/>
      <c r="H53" s="1328"/>
      <c r="I53" s="1319"/>
      <c r="J53" s="1319"/>
      <c r="K53" s="1325"/>
      <c r="L53" s="1325"/>
      <c r="M53" s="1325"/>
      <c r="N53" s="1325"/>
      <c r="AM53" s="394"/>
      <c r="AN53" s="1324"/>
      <c r="AO53" s="1324"/>
      <c r="AP53" s="1324"/>
      <c r="AQ53" s="1324"/>
      <c r="AR53" s="1324"/>
      <c r="AS53" s="1324"/>
      <c r="AT53" s="1324"/>
      <c r="AU53" s="1324"/>
      <c r="AV53" s="1324"/>
      <c r="AW53" s="1324"/>
      <c r="AX53" s="1324"/>
      <c r="AY53" s="1324"/>
      <c r="AZ53" s="1324"/>
      <c r="BA53" s="1324"/>
      <c r="BB53" s="1324" t="s">
        <v>634</v>
      </c>
      <c r="BC53" s="1324"/>
      <c r="BD53" s="1324"/>
      <c r="BE53" s="1324"/>
      <c r="BF53" s="1324"/>
      <c r="BG53" s="1324"/>
      <c r="BH53" s="1324"/>
      <c r="BI53" s="1324"/>
      <c r="BJ53" s="1324"/>
      <c r="BK53" s="1324"/>
      <c r="BL53" s="1324"/>
      <c r="BM53" s="1324"/>
      <c r="BN53" s="1324"/>
      <c r="BO53" s="1324"/>
      <c r="BP53" s="1309">
        <v>65.8</v>
      </c>
      <c r="BQ53" s="1309"/>
      <c r="BR53" s="1309"/>
      <c r="BS53" s="1309"/>
      <c r="BT53" s="1309"/>
      <c r="BU53" s="1309"/>
      <c r="BV53" s="1309"/>
      <c r="BW53" s="1309"/>
      <c r="BX53" s="1309">
        <v>66.8</v>
      </c>
      <c r="BY53" s="1309"/>
      <c r="BZ53" s="1309"/>
      <c r="CA53" s="1309"/>
      <c r="CB53" s="1309"/>
      <c r="CC53" s="1309"/>
      <c r="CD53" s="1309"/>
      <c r="CE53" s="1309"/>
      <c r="CF53" s="1309">
        <v>67.7</v>
      </c>
      <c r="CG53" s="1309"/>
      <c r="CH53" s="1309"/>
      <c r="CI53" s="1309"/>
      <c r="CJ53" s="1309"/>
      <c r="CK53" s="1309"/>
      <c r="CL53" s="1309"/>
      <c r="CM53" s="1309"/>
      <c r="CN53" s="1309">
        <v>69.3</v>
      </c>
      <c r="CO53" s="1309"/>
      <c r="CP53" s="1309"/>
      <c r="CQ53" s="1309"/>
      <c r="CR53" s="1309"/>
      <c r="CS53" s="1309"/>
      <c r="CT53" s="1309"/>
      <c r="CU53" s="1309"/>
      <c r="CV53" s="1309">
        <v>70</v>
      </c>
      <c r="CW53" s="1309"/>
      <c r="CX53" s="1309"/>
      <c r="CY53" s="1309"/>
      <c r="CZ53" s="1309"/>
      <c r="DA53" s="1309"/>
      <c r="DB53" s="1309"/>
      <c r="DC53" s="1309"/>
    </row>
    <row r="54" spans="1:109" ht="13.5" x14ac:dyDescent="0.15">
      <c r="A54" s="402"/>
      <c r="B54" s="387"/>
      <c r="G54" s="1328"/>
      <c r="H54" s="1328"/>
      <c r="I54" s="1319"/>
      <c r="J54" s="1319"/>
      <c r="K54" s="1325"/>
      <c r="L54" s="1325"/>
      <c r="M54" s="1325"/>
      <c r="N54" s="1325"/>
      <c r="AM54" s="394"/>
      <c r="AN54" s="1324"/>
      <c r="AO54" s="1324"/>
      <c r="AP54" s="1324"/>
      <c r="AQ54" s="1324"/>
      <c r="AR54" s="1324"/>
      <c r="AS54" s="1324"/>
      <c r="AT54" s="1324"/>
      <c r="AU54" s="1324"/>
      <c r="AV54" s="1324"/>
      <c r="AW54" s="1324"/>
      <c r="AX54" s="1324"/>
      <c r="AY54" s="1324"/>
      <c r="AZ54" s="1324"/>
      <c r="BA54" s="1324"/>
      <c r="BB54" s="1324"/>
      <c r="BC54" s="1324"/>
      <c r="BD54" s="1324"/>
      <c r="BE54" s="1324"/>
      <c r="BF54" s="1324"/>
      <c r="BG54" s="1324"/>
      <c r="BH54" s="1324"/>
      <c r="BI54" s="1324"/>
      <c r="BJ54" s="1324"/>
      <c r="BK54" s="1324"/>
      <c r="BL54" s="1324"/>
      <c r="BM54" s="1324"/>
      <c r="BN54" s="1324"/>
      <c r="BO54" s="1324"/>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5" x14ac:dyDescent="0.15">
      <c r="A55" s="402"/>
      <c r="B55" s="387"/>
      <c r="G55" s="1319"/>
      <c r="H55" s="1319"/>
      <c r="I55" s="1319"/>
      <c r="J55" s="1319"/>
      <c r="K55" s="1325"/>
      <c r="L55" s="1325"/>
      <c r="M55" s="1325"/>
      <c r="N55" s="1325"/>
      <c r="AN55" s="1323" t="s">
        <v>628</v>
      </c>
      <c r="AO55" s="1323"/>
      <c r="AP55" s="1323"/>
      <c r="AQ55" s="1323"/>
      <c r="AR55" s="1323"/>
      <c r="AS55" s="1323"/>
      <c r="AT55" s="1323"/>
      <c r="AU55" s="1323"/>
      <c r="AV55" s="1323"/>
      <c r="AW55" s="1323"/>
      <c r="AX55" s="1323"/>
      <c r="AY55" s="1323"/>
      <c r="AZ55" s="1323"/>
      <c r="BA55" s="1323"/>
      <c r="BB55" s="1324" t="s">
        <v>627</v>
      </c>
      <c r="BC55" s="1324"/>
      <c r="BD55" s="1324"/>
      <c r="BE55" s="1324"/>
      <c r="BF55" s="1324"/>
      <c r="BG55" s="1324"/>
      <c r="BH55" s="1324"/>
      <c r="BI55" s="1324"/>
      <c r="BJ55" s="1324"/>
      <c r="BK55" s="1324"/>
      <c r="BL55" s="1324"/>
      <c r="BM55" s="1324"/>
      <c r="BN55" s="1324"/>
      <c r="BO55" s="1324"/>
      <c r="BP55" s="1309">
        <v>0</v>
      </c>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ht="13.5" x14ac:dyDescent="0.15">
      <c r="A56" s="402"/>
      <c r="B56" s="387"/>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4"/>
      <c r="BC56" s="1324"/>
      <c r="BD56" s="1324"/>
      <c r="BE56" s="1324"/>
      <c r="BF56" s="1324"/>
      <c r="BG56" s="1324"/>
      <c r="BH56" s="1324"/>
      <c r="BI56" s="1324"/>
      <c r="BJ56" s="1324"/>
      <c r="BK56" s="1324"/>
      <c r="BL56" s="1324"/>
      <c r="BM56" s="1324"/>
      <c r="BN56" s="1324"/>
      <c r="BO56" s="1324"/>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ht="13.5" x14ac:dyDescent="0.15">
      <c r="B57" s="408"/>
      <c r="G57" s="1319"/>
      <c r="H57" s="1319"/>
      <c r="I57" s="1327"/>
      <c r="J57" s="1327"/>
      <c r="K57" s="1325"/>
      <c r="L57" s="1325"/>
      <c r="M57" s="1325"/>
      <c r="N57" s="1325"/>
      <c r="AM57" s="386"/>
      <c r="AN57" s="1323"/>
      <c r="AO57" s="1323"/>
      <c r="AP57" s="1323"/>
      <c r="AQ57" s="1323"/>
      <c r="AR57" s="1323"/>
      <c r="AS57" s="1323"/>
      <c r="AT57" s="1323"/>
      <c r="AU57" s="1323"/>
      <c r="AV57" s="1323"/>
      <c r="AW57" s="1323"/>
      <c r="AX57" s="1323"/>
      <c r="AY57" s="1323"/>
      <c r="AZ57" s="1323"/>
      <c r="BA57" s="1323"/>
      <c r="BB57" s="1324" t="s">
        <v>634</v>
      </c>
      <c r="BC57" s="1324"/>
      <c r="BD57" s="1324"/>
      <c r="BE57" s="1324"/>
      <c r="BF57" s="1324"/>
      <c r="BG57" s="1324"/>
      <c r="BH57" s="1324"/>
      <c r="BI57" s="1324"/>
      <c r="BJ57" s="1324"/>
      <c r="BK57" s="1324"/>
      <c r="BL57" s="1324"/>
      <c r="BM57" s="1324"/>
      <c r="BN57" s="1324"/>
      <c r="BO57" s="1324"/>
      <c r="BP57" s="1309">
        <v>55.3</v>
      </c>
      <c r="BQ57" s="1309"/>
      <c r="BR57" s="1309"/>
      <c r="BS57" s="1309"/>
      <c r="BT57" s="1309"/>
      <c r="BU57" s="1309"/>
      <c r="BV57" s="1309"/>
      <c r="BW57" s="1309"/>
      <c r="BX57" s="1309">
        <v>56.3</v>
      </c>
      <c r="BY57" s="1309"/>
      <c r="BZ57" s="1309"/>
      <c r="CA57" s="1309"/>
      <c r="CB57" s="1309"/>
      <c r="CC57" s="1309"/>
      <c r="CD57" s="1309"/>
      <c r="CE57" s="1309"/>
      <c r="CF57" s="1309">
        <v>58.3</v>
      </c>
      <c r="CG57" s="1309"/>
      <c r="CH57" s="1309"/>
      <c r="CI57" s="1309"/>
      <c r="CJ57" s="1309"/>
      <c r="CK57" s="1309"/>
      <c r="CL57" s="1309"/>
      <c r="CM57" s="1309"/>
      <c r="CN57" s="1309">
        <v>60.2</v>
      </c>
      <c r="CO57" s="1309"/>
      <c r="CP57" s="1309"/>
      <c r="CQ57" s="1309"/>
      <c r="CR57" s="1309"/>
      <c r="CS57" s="1309"/>
      <c r="CT57" s="1309"/>
      <c r="CU57" s="1309"/>
      <c r="CV57" s="1309">
        <v>59.9</v>
      </c>
      <c r="CW57" s="1309"/>
      <c r="CX57" s="1309"/>
      <c r="CY57" s="1309"/>
      <c r="CZ57" s="1309"/>
      <c r="DA57" s="1309"/>
      <c r="DB57" s="1309"/>
      <c r="DC57" s="1309"/>
      <c r="DD57" s="413"/>
      <c r="DE57" s="408"/>
    </row>
    <row r="58" spans="1:109" s="402" customFormat="1" ht="13.5" x14ac:dyDescent="0.15">
      <c r="A58" s="386"/>
      <c r="B58" s="408"/>
      <c r="G58" s="1319"/>
      <c r="H58" s="1319"/>
      <c r="I58" s="1327"/>
      <c r="J58" s="1327"/>
      <c r="K58" s="1325"/>
      <c r="L58" s="1325"/>
      <c r="M58" s="1325"/>
      <c r="N58" s="1325"/>
      <c r="AM58" s="386"/>
      <c r="AN58" s="1323"/>
      <c r="AO58" s="1323"/>
      <c r="AP58" s="1323"/>
      <c r="AQ58" s="1323"/>
      <c r="AR58" s="1323"/>
      <c r="AS58" s="1323"/>
      <c r="AT58" s="1323"/>
      <c r="AU58" s="1323"/>
      <c r="AV58" s="1323"/>
      <c r="AW58" s="1323"/>
      <c r="AX58" s="1323"/>
      <c r="AY58" s="1323"/>
      <c r="AZ58" s="1323"/>
      <c r="BA58" s="1323"/>
      <c r="BB58" s="1324"/>
      <c r="BC58" s="1324"/>
      <c r="BD58" s="1324"/>
      <c r="BE58" s="1324"/>
      <c r="BF58" s="1324"/>
      <c r="BG58" s="1324"/>
      <c r="BH58" s="1324"/>
      <c r="BI58" s="1324"/>
      <c r="BJ58" s="1324"/>
      <c r="BK58" s="1324"/>
      <c r="BL58" s="1324"/>
      <c r="BM58" s="1324"/>
      <c r="BN58" s="1324"/>
      <c r="BO58" s="1324"/>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633</v>
      </c>
    </row>
    <row r="64" spans="1:109" ht="13.5" x14ac:dyDescent="0.15">
      <c r="B64" s="387"/>
      <c r="G64" s="403"/>
      <c r="I64" s="405"/>
      <c r="J64" s="405"/>
      <c r="K64" s="405"/>
      <c r="L64" s="405"/>
      <c r="M64" s="405"/>
      <c r="N64" s="404"/>
      <c r="AM64" s="403"/>
      <c r="AN64" s="403" t="s">
        <v>632</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customHeight="1" x14ac:dyDescent="0.15">
      <c r="B65" s="387"/>
      <c r="AN65" s="1310" t="s">
        <v>631</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ht="13.5" x14ac:dyDescent="0.15">
      <c r="B66" s="387"/>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ht="13.5" x14ac:dyDescent="0.15">
      <c r="B67" s="387"/>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ht="13.5" x14ac:dyDescent="0.15">
      <c r="B68" s="387"/>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ht="13.5" x14ac:dyDescent="0.15">
      <c r="B69" s="387"/>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630</v>
      </c>
    </row>
    <row r="72" spans="2:107" ht="13.5" x14ac:dyDescent="0.15">
      <c r="B72" s="387"/>
      <c r="G72" s="1319"/>
      <c r="H72" s="1319"/>
      <c r="I72" s="1319"/>
      <c r="J72" s="1319"/>
      <c r="K72" s="396"/>
      <c r="L72" s="396"/>
      <c r="M72" s="395"/>
      <c r="N72" s="395"/>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577</v>
      </c>
      <c r="BQ72" s="1323"/>
      <c r="BR72" s="1323"/>
      <c r="BS72" s="1323"/>
      <c r="BT72" s="1323"/>
      <c r="BU72" s="1323"/>
      <c r="BV72" s="1323"/>
      <c r="BW72" s="1323"/>
      <c r="BX72" s="1323" t="s">
        <v>578</v>
      </c>
      <c r="BY72" s="1323"/>
      <c r="BZ72" s="1323"/>
      <c r="CA72" s="1323"/>
      <c r="CB72" s="1323"/>
      <c r="CC72" s="1323"/>
      <c r="CD72" s="1323"/>
      <c r="CE72" s="1323"/>
      <c r="CF72" s="1323" t="s">
        <v>579</v>
      </c>
      <c r="CG72" s="1323"/>
      <c r="CH72" s="1323"/>
      <c r="CI72" s="1323"/>
      <c r="CJ72" s="1323"/>
      <c r="CK72" s="1323"/>
      <c r="CL72" s="1323"/>
      <c r="CM72" s="1323"/>
      <c r="CN72" s="1323" t="s">
        <v>580</v>
      </c>
      <c r="CO72" s="1323"/>
      <c r="CP72" s="1323"/>
      <c r="CQ72" s="1323"/>
      <c r="CR72" s="1323"/>
      <c r="CS72" s="1323"/>
      <c r="CT72" s="1323"/>
      <c r="CU72" s="1323"/>
      <c r="CV72" s="1323" t="s">
        <v>581</v>
      </c>
      <c r="CW72" s="1323"/>
      <c r="CX72" s="1323"/>
      <c r="CY72" s="1323"/>
      <c r="CZ72" s="1323"/>
      <c r="DA72" s="1323"/>
      <c r="DB72" s="1323"/>
      <c r="DC72" s="1323"/>
    </row>
    <row r="73" spans="2:107" ht="13.5" x14ac:dyDescent="0.15">
      <c r="B73" s="387"/>
      <c r="G73" s="1328"/>
      <c r="H73" s="1328"/>
      <c r="I73" s="1328"/>
      <c r="J73" s="1328"/>
      <c r="K73" s="1329"/>
      <c r="L73" s="1329"/>
      <c r="M73" s="1329"/>
      <c r="N73" s="1329"/>
      <c r="AM73" s="394"/>
      <c r="AN73" s="1324" t="s">
        <v>629</v>
      </c>
      <c r="AO73" s="1324"/>
      <c r="AP73" s="1324"/>
      <c r="AQ73" s="1324"/>
      <c r="AR73" s="1324"/>
      <c r="AS73" s="1324"/>
      <c r="AT73" s="1324"/>
      <c r="AU73" s="1324"/>
      <c r="AV73" s="1324"/>
      <c r="AW73" s="1324"/>
      <c r="AX73" s="1324"/>
      <c r="AY73" s="1324"/>
      <c r="AZ73" s="1324"/>
      <c r="BA73" s="1324"/>
      <c r="BB73" s="1324" t="s">
        <v>627</v>
      </c>
      <c r="BC73" s="1324"/>
      <c r="BD73" s="1324"/>
      <c r="BE73" s="1324"/>
      <c r="BF73" s="1324"/>
      <c r="BG73" s="1324"/>
      <c r="BH73" s="1324"/>
      <c r="BI73" s="1324"/>
      <c r="BJ73" s="1324"/>
      <c r="BK73" s="1324"/>
      <c r="BL73" s="1324"/>
      <c r="BM73" s="1324"/>
      <c r="BN73" s="1324"/>
      <c r="BO73" s="1324"/>
      <c r="BP73" s="1309">
        <v>8.3000000000000007</v>
      </c>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ht="13.5" x14ac:dyDescent="0.15">
      <c r="B74" s="387"/>
      <c r="G74" s="1328"/>
      <c r="H74" s="1328"/>
      <c r="I74" s="1328"/>
      <c r="J74" s="1328"/>
      <c r="K74" s="1329"/>
      <c r="L74" s="1329"/>
      <c r="M74" s="1329"/>
      <c r="N74" s="1329"/>
      <c r="AM74" s="394"/>
      <c r="AN74" s="1324"/>
      <c r="AO74" s="1324"/>
      <c r="AP74" s="1324"/>
      <c r="AQ74" s="1324"/>
      <c r="AR74" s="1324"/>
      <c r="AS74" s="1324"/>
      <c r="AT74" s="1324"/>
      <c r="AU74" s="1324"/>
      <c r="AV74" s="1324"/>
      <c r="AW74" s="1324"/>
      <c r="AX74" s="1324"/>
      <c r="AY74" s="1324"/>
      <c r="AZ74" s="1324"/>
      <c r="BA74" s="1324"/>
      <c r="BB74" s="1324"/>
      <c r="BC74" s="1324"/>
      <c r="BD74" s="1324"/>
      <c r="BE74" s="1324"/>
      <c r="BF74" s="1324"/>
      <c r="BG74" s="1324"/>
      <c r="BH74" s="1324"/>
      <c r="BI74" s="1324"/>
      <c r="BJ74" s="1324"/>
      <c r="BK74" s="1324"/>
      <c r="BL74" s="1324"/>
      <c r="BM74" s="1324"/>
      <c r="BN74" s="1324"/>
      <c r="BO74" s="1324"/>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5" x14ac:dyDescent="0.15">
      <c r="B75" s="387"/>
      <c r="G75" s="1328"/>
      <c r="H75" s="1328"/>
      <c r="I75" s="1319"/>
      <c r="J75" s="1319"/>
      <c r="K75" s="1325"/>
      <c r="L75" s="1325"/>
      <c r="M75" s="1325"/>
      <c r="N75" s="1325"/>
      <c r="AM75" s="394"/>
      <c r="AN75" s="1324"/>
      <c r="AO75" s="1324"/>
      <c r="AP75" s="1324"/>
      <c r="AQ75" s="1324"/>
      <c r="AR75" s="1324"/>
      <c r="AS75" s="1324"/>
      <c r="AT75" s="1324"/>
      <c r="AU75" s="1324"/>
      <c r="AV75" s="1324"/>
      <c r="AW75" s="1324"/>
      <c r="AX75" s="1324"/>
      <c r="AY75" s="1324"/>
      <c r="AZ75" s="1324"/>
      <c r="BA75" s="1324"/>
      <c r="BB75" s="1324" t="s">
        <v>626</v>
      </c>
      <c r="BC75" s="1324"/>
      <c r="BD75" s="1324"/>
      <c r="BE75" s="1324"/>
      <c r="BF75" s="1324"/>
      <c r="BG75" s="1324"/>
      <c r="BH75" s="1324"/>
      <c r="BI75" s="1324"/>
      <c r="BJ75" s="1324"/>
      <c r="BK75" s="1324"/>
      <c r="BL75" s="1324"/>
      <c r="BM75" s="1324"/>
      <c r="BN75" s="1324"/>
      <c r="BO75" s="1324"/>
      <c r="BP75" s="1309">
        <v>11.5</v>
      </c>
      <c r="BQ75" s="1309"/>
      <c r="BR75" s="1309"/>
      <c r="BS75" s="1309"/>
      <c r="BT75" s="1309"/>
      <c r="BU75" s="1309"/>
      <c r="BV75" s="1309"/>
      <c r="BW75" s="1309"/>
      <c r="BX75" s="1309">
        <v>10.9</v>
      </c>
      <c r="BY75" s="1309"/>
      <c r="BZ75" s="1309"/>
      <c r="CA75" s="1309"/>
      <c r="CB75" s="1309"/>
      <c r="CC75" s="1309"/>
      <c r="CD75" s="1309"/>
      <c r="CE75" s="1309"/>
      <c r="CF75" s="1309">
        <v>11.1</v>
      </c>
      <c r="CG75" s="1309"/>
      <c r="CH75" s="1309"/>
      <c r="CI75" s="1309"/>
      <c r="CJ75" s="1309"/>
      <c r="CK75" s="1309"/>
      <c r="CL75" s="1309"/>
      <c r="CM75" s="1309"/>
      <c r="CN75" s="1309">
        <v>11.6</v>
      </c>
      <c r="CO75" s="1309"/>
      <c r="CP75" s="1309"/>
      <c r="CQ75" s="1309"/>
      <c r="CR75" s="1309"/>
      <c r="CS75" s="1309"/>
      <c r="CT75" s="1309"/>
      <c r="CU75" s="1309"/>
      <c r="CV75" s="1309">
        <v>11.8</v>
      </c>
      <c r="CW75" s="1309"/>
      <c r="CX75" s="1309"/>
      <c r="CY75" s="1309"/>
      <c r="CZ75" s="1309"/>
      <c r="DA75" s="1309"/>
      <c r="DB75" s="1309"/>
      <c r="DC75" s="1309"/>
    </row>
    <row r="76" spans="2:107" ht="13.5" x14ac:dyDescent="0.15">
      <c r="B76" s="387"/>
      <c r="G76" s="1328"/>
      <c r="H76" s="1328"/>
      <c r="I76" s="1319"/>
      <c r="J76" s="1319"/>
      <c r="K76" s="1325"/>
      <c r="L76" s="1325"/>
      <c r="M76" s="1325"/>
      <c r="N76" s="1325"/>
      <c r="AM76" s="394"/>
      <c r="AN76" s="1324"/>
      <c r="AO76" s="1324"/>
      <c r="AP76" s="1324"/>
      <c r="AQ76" s="1324"/>
      <c r="AR76" s="1324"/>
      <c r="AS76" s="1324"/>
      <c r="AT76" s="1324"/>
      <c r="AU76" s="1324"/>
      <c r="AV76" s="1324"/>
      <c r="AW76" s="1324"/>
      <c r="AX76" s="1324"/>
      <c r="AY76" s="1324"/>
      <c r="AZ76" s="1324"/>
      <c r="BA76" s="1324"/>
      <c r="BB76" s="1324"/>
      <c r="BC76" s="1324"/>
      <c r="BD76" s="1324"/>
      <c r="BE76" s="1324"/>
      <c r="BF76" s="1324"/>
      <c r="BG76" s="1324"/>
      <c r="BH76" s="1324"/>
      <c r="BI76" s="1324"/>
      <c r="BJ76" s="1324"/>
      <c r="BK76" s="1324"/>
      <c r="BL76" s="1324"/>
      <c r="BM76" s="1324"/>
      <c r="BN76" s="1324"/>
      <c r="BO76" s="1324"/>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5" x14ac:dyDescent="0.15">
      <c r="B77" s="387"/>
      <c r="G77" s="1319"/>
      <c r="H77" s="1319"/>
      <c r="I77" s="1319"/>
      <c r="J77" s="1319"/>
      <c r="K77" s="1329"/>
      <c r="L77" s="1329"/>
      <c r="M77" s="1329"/>
      <c r="N77" s="1329"/>
      <c r="AN77" s="1323" t="s">
        <v>628</v>
      </c>
      <c r="AO77" s="1323"/>
      <c r="AP77" s="1323"/>
      <c r="AQ77" s="1323"/>
      <c r="AR77" s="1323"/>
      <c r="AS77" s="1323"/>
      <c r="AT77" s="1323"/>
      <c r="AU77" s="1323"/>
      <c r="AV77" s="1323"/>
      <c r="AW77" s="1323"/>
      <c r="AX77" s="1323"/>
      <c r="AY77" s="1323"/>
      <c r="AZ77" s="1323"/>
      <c r="BA77" s="1323"/>
      <c r="BB77" s="1324" t="s">
        <v>627</v>
      </c>
      <c r="BC77" s="1324"/>
      <c r="BD77" s="1324"/>
      <c r="BE77" s="1324"/>
      <c r="BF77" s="1324"/>
      <c r="BG77" s="1324"/>
      <c r="BH77" s="1324"/>
      <c r="BI77" s="1324"/>
      <c r="BJ77" s="1324"/>
      <c r="BK77" s="1324"/>
      <c r="BL77" s="1324"/>
      <c r="BM77" s="1324"/>
      <c r="BN77" s="1324"/>
      <c r="BO77" s="1324"/>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ht="13.5" x14ac:dyDescent="0.15">
      <c r="B78" s="387"/>
      <c r="G78" s="1319"/>
      <c r="H78" s="1319"/>
      <c r="I78" s="1319"/>
      <c r="J78" s="1319"/>
      <c r="K78" s="1329"/>
      <c r="L78" s="1329"/>
      <c r="M78" s="1329"/>
      <c r="N78" s="1329"/>
      <c r="AN78" s="1323"/>
      <c r="AO78" s="1323"/>
      <c r="AP78" s="1323"/>
      <c r="AQ78" s="1323"/>
      <c r="AR78" s="1323"/>
      <c r="AS78" s="1323"/>
      <c r="AT78" s="1323"/>
      <c r="AU78" s="1323"/>
      <c r="AV78" s="1323"/>
      <c r="AW78" s="1323"/>
      <c r="AX78" s="1323"/>
      <c r="AY78" s="1323"/>
      <c r="AZ78" s="1323"/>
      <c r="BA78" s="1323"/>
      <c r="BB78" s="1324"/>
      <c r="BC78" s="1324"/>
      <c r="BD78" s="1324"/>
      <c r="BE78" s="1324"/>
      <c r="BF78" s="1324"/>
      <c r="BG78" s="1324"/>
      <c r="BH78" s="1324"/>
      <c r="BI78" s="1324"/>
      <c r="BJ78" s="1324"/>
      <c r="BK78" s="1324"/>
      <c r="BL78" s="1324"/>
      <c r="BM78" s="1324"/>
      <c r="BN78" s="1324"/>
      <c r="BO78" s="1324"/>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5" x14ac:dyDescent="0.15">
      <c r="B79" s="387"/>
      <c r="G79" s="1319"/>
      <c r="H79" s="1319"/>
      <c r="I79" s="1327"/>
      <c r="J79" s="1327"/>
      <c r="K79" s="1330"/>
      <c r="L79" s="1330"/>
      <c r="M79" s="1330"/>
      <c r="N79" s="1330"/>
      <c r="AN79" s="1323"/>
      <c r="AO79" s="1323"/>
      <c r="AP79" s="1323"/>
      <c r="AQ79" s="1323"/>
      <c r="AR79" s="1323"/>
      <c r="AS79" s="1323"/>
      <c r="AT79" s="1323"/>
      <c r="AU79" s="1323"/>
      <c r="AV79" s="1323"/>
      <c r="AW79" s="1323"/>
      <c r="AX79" s="1323"/>
      <c r="AY79" s="1323"/>
      <c r="AZ79" s="1323"/>
      <c r="BA79" s="1323"/>
      <c r="BB79" s="1324" t="s">
        <v>626</v>
      </c>
      <c r="BC79" s="1324"/>
      <c r="BD79" s="1324"/>
      <c r="BE79" s="1324"/>
      <c r="BF79" s="1324"/>
      <c r="BG79" s="1324"/>
      <c r="BH79" s="1324"/>
      <c r="BI79" s="1324"/>
      <c r="BJ79" s="1324"/>
      <c r="BK79" s="1324"/>
      <c r="BL79" s="1324"/>
      <c r="BM79" s="1324"/>
      <c r="BN79" s="1324"/>
      <c r="BO79" s="1324"/>
      <c r="BP79" s="1309">
        <v>8.6</v>
      </c>
      <c r="BQ79" s="1309"/>
      <c r="BR79" s="1309"/>
      <c r="BS79" s="1309"/>
      <c r="BT79" s="1309"/>
      <c r="BU79" s="1309"/>
      <c r="BV79" s="1309"/>
      <c r="BW79" s="1309"/>
      <c r="BX79" s="1309">
        <v>8.5</v>
      </c>
      <c r="BY79" s="1309"/>
      <c r="BZ79" s="1309"/>
      <c r="CA79" s="1309"/>
      <c r="CB79" s="1309"/>
      <c r="CC79" s="1309"/>
      <c r="CD79" s="1309"/>
      <c r="CE79" s="1309"/>
      <c r="CF79" s="1309">
        <v>8.5</v>
      </c>
      <c r="CG79" s="1309"/>
      <c r="CH79" s="1309"/>
      <c r="CI79" s="1309"/>
      <c r="CJ79" s="1309"/>
      <c r="CK79" s="1309"/>
      <c r="CL79" s="1309"/>
      <c r="CM79" s="1309"/>
      <c r="CN79" s="1309">
        <v>8.6</v>
      </c>
      <c r="CO79" s="1309"/>
      <c r="CP79" s="1309"/>
      <c r="CQ79" s="1309"/>
      <c r="CR79" s="1309"/>
      <c r="CS79" s="1309"/>
      <c r="CT79" s="1309"/>
      <c r="CU79" s="1309"/>
      <c r="CV79" s="1309">
        <v>8.6</v>
      </c>
      <c r="CW79" s="1309"/>
      <c r="CX79" s="1309"/>
      <c r="CY79" s="1309"/>
      <c r="CZ79" s="1309"/>
      <c r="DA79" s="1309"/>
      <c r="DB79" s="1309"/>
      <c r="DC79" s="1309"/>
    </row>
    <row r="80" spans="2:107" ht="13.5" x14ac:dyDescent="0.15">
      <c r="B80" s="387"/>
      <c r="G80" s="1319"/>
      <c r="H80" s="1319"/>
      <c r="I80" s="1327"/>
      <c r="J80" s="1327"/>
      <c r="K80" s="1330"/>
      <c r="L80" s="1330"/>
      <c r="M80" s="1330"/>
      <c r="N80" s="1330"/>
      <c r="AN80" s="1323"/>
      <c r="AO80" s="1323"/>
      <c r="AP80" s="1323"/>
      <c r="AQ80" s="1323"/>
      <c r="AR80" s="1323"/>
      <c r="AS80" s="1323"/>
      <c r="AT80" s="1323"/>
      <c r="AU80" s="1323"/>
      <c r="AV80" s="1323"/>
      <c r="AW80" s="1323"/>
      <c r="AX80" s="1323"/>
      <c r="AY80" s="1323"/>
      <c r="AZ80" s="1323"/>
      <c r="BA80" s="1323"/>
      <c r="BB80" s="1324"/>
      <c r="BC80" s="1324"/>
      <c r="BD80" s="1324"/>
      <c r="BE80" s="1324"/>
      <c r="BF80" s="1324"/>
      <c r="BG80" s="1324"/>
      <c r="BH80" s="1324"/>
      <c r="BI80" s="1324"/>
      <c r="BJ80" s="1324"/>
      <c r="BK80" s="1324"/>
      <c r="BL80" s="1324"/>
      <c r="BM80" s="1324"/>
      <c r="BN80" s="1324"/>
      <c r="BO80" s="1324"/>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2O/FjkVrMv+IZI9It6BICy2078yAI8ytncBqIiv+k4dWGPXTAk40zDMK50HhdnpVJBwAjIm1fXYwBnsyBT+L4w==" saltValue="yRCfTPcq//XchFQF0W94tQ=="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BX57:CE58"/>
    <mergeCell ref="CF57:CM58"/>
    <mergeCell ref="L57:L58"/>
    <mergeCell ref="M57:M58"/>
    <mergeCell ref="N57:N58"/>
    <mergeCell ref="BB57:BO58"/>
    <mergeCell ref="CF55:CM56"/>
    <mergeCell ref="CN55:CU56"/>
    <mergeCell ref="CV55:DC56"/>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V51:DC52"/>
    <mergeCell ref="CN51:CU52"/>
    <mergeCell ref="AN43:DC47"/>
    <mergeCell ref="G50:J50"/>
    <mergeCell ref="AN50:BO50"/>
    <mergeCell ref="BP50:BW50"/>
    <mergeCell ref="BX50:CE50"/>
    <mergeCell ref="CF50:CM50"/>
    <mergeCell ref="CN50:CU50"/>
    <mergeCell ref="CV50:DC50"/>
    <mergeCell ref="G51:H54"/>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523</v>
      </c>
    </row>
  </sheetData>
  <sheetProtection algorithmName="SHA-512" hashValue="JUBdHhbWsiel89BUXCHhY/IxAZ7JA2OhiERSwrtnOyarcFNdesqXLgudrqirsqszLd7DLU5Htu/DW9jsXpdqTw==" saltValue="WaAFmtrHhvf+OfAN4Bk0q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tabSelected="1"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523</v>
      </c>
    </row>
  </sheetData>
  <sheetProtection algorithmName="SHA-512" hashValue="hi5pWCrI3YPqJu7IeSP02DzvudBzuY/MECx1Lx50BFjLIO5wTaNfBh7BgvW+gcBxLB0H01ZKMinyXbN3RdUV6Q==" saltValue="/XG8mBme/h0qD3W9R5pKA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574</v>
      </c>
      <c r="G2" s="157"/>
      <c r="H2" s="158"/>
    </row>
    <row r="3" spans="1:8" x14ac:dyDescent="0.15">
      <c r="A3" s="154" t="s">
        <v>567</v>
      </c>
      <c r="B3" s="159"/>
      <c r="C3" s="160"/>
      <c r="D3" s="161">
        <v>100466</v>
      </c>
      <c r="E3" s="162"/>
      <c r="F3" s="163">
        <v>162193</v>
      </c>
      <c r="G3" s="164"/>
      <c r="H3" s="165"/>
    </row>
    <row r="4" spans="1:8" x14ac:dyDescent="0.15">
      <c r="A4" s="166"/>
      <c r="B4" s="167"/>
      <c r="C4" s="168"/>
      <c r="D4" s="169">
        <v>60044</v>
      </c>
      <c r="E4" s="170"/>
      <c r="F4" s="171">
        <v>79985</v>
      </c>
      <c r="G4" s="172"/>
      <c r="H4" s="173"/>
    </row>
    <row r="5" spans="1:8" x14ac:dyDescent="0.15">
      <c r="A5" s="154" t="s">
        <v>569</v>
      </c>
      <c r="B5" s="159"/>
      <c r="C5" s="160"/>
      <c r="D5" s="161">
        <v>118261</v>
      </c>
      <c r="E5" s="162"/>
      <c r="F5" s="163">
        <v>168868</v>
      </c>
      <c r="G5" s="164"/>
      <c r="H5" s="165"/>
    </row>
    <row r="6" spans="1:8" x14ac:dyDescent="0.15">
      <c r="A6" s="166"/>
      <c r="B6" s="167"/>
      <c r="C6" s="168"/>
      <c r="D6" s="169">
        <v>74669</v>
      </c>
      <c r="E6" s="170"/>
      <c r="F6" s="171">
        <v>79360</v>
      </c>
      <c r="G6" s="172"/>
      <c r="H6" s="173"/>
    </row>
    <row r="7" spans="1:8" x14ac:dyDescent="0.15">
      <c r="A7" s="154" t="s">
        <v>570</v>
      </c>
      <c r="B7" s="159"/>
      <c r="C7" s="160"/>
      <c r="D7" s="161">
        <v>122063</v>
      </c>
      <c r="E7" s="162"/>
      <c r="F7" s="163">
        <v>202870</v>
      </c>
      <c r="G7" s="164"/>
      <c r="H7" s="165"/>
    </row>
    <row r="8" spans="1:8" x14ac:dyDescent="0.15">
      <c r="A8" s="166"/>
      <c r="B8" s="167"/>
      <c r="C8" s="168"/>
      <c r="D8" s="169">
        <v>27388</v>
      </c>
      <c r="E8" s="170"/>
      <c r="F8" s="171">
        <v>79735</v>
      </c>
      <c r="G8" s="172"/>
      <c r="H8" s="173"/>
    </row>
    <row r="9" spans="1:8" x14ac:dyDescent="0.15">
      <c r="A9" s="154" t="s">
        <v>571</v>
      </c>
      <c r="B9" s="159"/>
      <c r="C9" s="160"/>
      <c r="D9" s="161">
        <v>78474</v>
      </c>
      <c r="E9" s="162"/>
      <c r="F9" s="163">
        <v>167497</v>
      </c>
      <c r="G9" s="164"/>
      <c r="H9" s="165"/>
    </row>
    <row r="10" spans="1:8" x14ac:dyDescent="0.15">
      <c r="A10" s="166"/>
      <c r="B10" s="167"/>
      <c r="C10" s="168"/>
      <c r="D10" s="169">
        <v>40951</v>
      </c>
      <c r="E10" s="170"/>
      <c r="F10" s="171">
        <v>82571</v>
      </c>
      <c r="G10" s="172"/>
      <c r="H10" s="173"/>
    </row>
    <row r="11" spans="1:8" x14ac:dyDescent="0.15">
      <c r="A11" s="154" t="s">
        <v>572</v>
      </c>
      <c r="B11" s="159"/>
      <c r="C11" s="160"/>
      <c r="D11" s="161">
        <v>202382</v>
      </c>
      <c r="E11" s="162"/>
      <c r="F11" s="163">
        <v>190274</v>
      </c>
      <c r="G11" s="164"/>
      <c r="H11" s="165"/>
    </row>
    <row r="12" spans="1:8" x14ac:dyDescent="0.15">
      <c r="A12" s="166"/>
      <c r="B12" s="167"/>
      <c r="C12" s="174"/>
      <c r="D12" s="169">
        <v>61881</v>
      </c>
      <c r="E12" s="170"/>
      <c r="F12" s="171">
        <v>88584</v>
      </c>
      <c r="G12" s="172"/>
      <c r="H12" s="173"/>
    </row>
    <row r="13" spans="1:8" x14ac:dyDescent="0.15">
      <c r="A13" s="154"/>
      <c r="B13" s="159"/>
      <c r="C13" s="175"/>
      <c r="D13" s="176">
        <v>124329</v>
      </c>
      <c r="E13" s="177"/>
      <c r="F13" s="178">
        <v>178340</v>
      </c>
      <c r="G13" s="179"/>
      <c r="H13" s="165"/>
    </row>
    <row r="14" spans="1:8" x14ac:dyDescent="0.15">
      <c r="A14" s="166"/>
      <c r="B14" s="167"/>
      <c r="C14" s="168"/>
      <c r="D14" s="169">
        <v>52987</v>
      </c>
      <c r="E14" s="170"/>
      <c r="F14" s="171">
        <v>82047</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6.73</v>
      </c>
      <c r="C19" s="180">
        <f>ROUND(VALUE(SUBSTITUTE(実質収支比率等に係る経年分析!G$48,"▲","-")),2)</f>
        <v>10.93</v>
      </c>
      <c r="D19" s="180">
        <f>ROUND(VALUE(SUBSTITUTE(実質収支比率等に係る経年分析!H$48,"▲","-")),2)</f>
        <v>9.09</v>
      </c>
      <c r="E19" s="180">
        <f>ROUND(VALUE(SUBSTITUTE(実質収支比率等に係る経年分析!I$48,"▲","-")),2)</f>
        <v>11.93</v>
      </c>
      <c r="F19" s="180">
        <f>ROUND(VALUE(SUBSTITUTE(実質収支比率等に係る経年分析!J$48,"▲","-")),2)</f>
        <v>16.34</v>
      </c>
    </row>
    <row r="20" spans="1:11" x14ac:dyDescent="0.15">
      <c r="A20" s="180" t="s">
        <v>55</v>
      </c>
      <c r="B20" s="180">
        <f>ROUND(VALUE(SUBSTITUTE(実質収支比率等に係る経年分析!F$47,"▲","-")),2)</f>
        <v>64.040000000000006</v>
      </c>
      <c r="C20" s="180">
        <f>ROUND(VALUE(SUBSTITUTE(実質収支比率等に係る経年分析!G$47,"▲","-")),2)</f>
        <v>75</v>
      </c>
      <c r="D20" s="180">
        <f>ROUND(VALUE(SUBSTITUTE(実質収支比率等に係る経年分析!H$47,"▲","-")),2)</f>
        <v>67.11</v>
      </c>
      <c r="E20" s="180">
        <f>ROUND(VALUE(SUBSTITUTE(実質収支比率等に係る経年分析!I$47,"▲","-")),2)</f>
        <v>65.52</v>
      </c>
      <c r="F20" s="180">
        <f>ROUND(VALUE(SUBSTITUTE(実質収支比率等に係る経年分析!J$47,"▲","-")),2)</f>
        <v>63.93</v>
      </c>
    </row>
    <row r="21" spans="1:11" x14ac:dyDescent="0.15">
      <c r="A21" s="180" t="s">
        <v>56</v>
      </c>
      <c r="B21" s="180">
        <f>IF(ISNUMBER(VALUE(SUBSTITUTE(実質収支比率等に係る経年分析!F$49,"▲","-"))),ROUND(VALUE(SUBSTITUTE(実質収支比率等に係る経年分析!F$49,"▲","-")),2),NA())</f>
        <v>0.81</v>
      </c>
      <c r="C21" s="180">
        <f>IF(ISNUMBER(VALUE(SUBSTITUTE(実質収支比率等に係る経年分析!G$49,"▲","-"))),ROUND(VALUE(SUBSTITUTE(実質収支比率等に係る経年分析!G$49,"▲","-")),2),NA())</f>
        <v>3.93</v>
      </c>
      <c r="D21" s="180">
        <f>IF(ISNUMBER(VALUE(SUBSTITUTE(実質収支比率等に係る経年分析!H$49,"▲","-"))),ROUND(VALUE(SUBSTITUTE(実質収支比率等に係る経年分析!H$49,"▲","-")),2),NA())</f>
        <v>-20.010000000000002</v>
      </c>
      <c r="E21" s="180">
        <f>IF(ISNUMBER(VALUE(SUBSTITUTE(実質収支比率等に係る経年分析!I$49,"▲","-"))),ROUND(VALUE(SUBSTITUTE(実質収支比率等に係る経年分析!I$49,"▲","-")),2),NA())</f>
        <v>-6.81</v>
      </c>
      <c r="F21" s="180">
        <f>IF(ISNUMBER(VALUE(SUBSTITUTE(実質収支比率等に係る経年分析!J$49,"▲","-"))),ROUND(VALUE(SUBSTITUTE(実質収支比率等に係る経年分析!J$49,"▲","-")),2),NA())</f>
        <v>-3.6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0.97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0.82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0.53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0.69</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0.41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凶荒予備事業特別会計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0.31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0.19</v>
      </c>
    </row>
    <row r="30" spans="1:11" x14ac:dyDescent="0.15">
      <c r="A30" s="181" t="str">
        <f>IF(連結実質赤字比率に係る赤字・黒字の構成分析!C$40="",NA(),連結実質赤字比率に係る赤字・黒字の構成分析!C$40)</f>
        <v>国民健康保険診療所事業特別会計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0.14000000000000001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0.28000000000000003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0.23</v>
      </c>
    </row>
    <row r="31" spans="1:11" x14ac:dyDescent="0.15">
      <c r="A31" s="181" t="str">
        <f>IF(連結実質赤字比率に係る赤字・黒字の構成分析!C$39="",NA(),連結実質赤字比率に係る赤字・黒字の構成分析!C$39)</f>
        <v>訪問看護事業特別会計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0.14000000000000001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0.27</v>
      </c>
    </row>
    <row r="32" spans="1:11" x14ac:dyDescent="0.15">
      <c r="A32" s="181" t="str">
        <f>IF(連結実質赤字比率に係る赤字・黒字の構成分析!C$38="",NA(),連結実質赤字比率に係る赤字・黒字の構成分析!C$38)</f>
        <v>簡易水道事業会計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0.28000000000000003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1.39</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2.25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1.55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2.94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2.38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1.45</v>
      </c>
    </row>
    <row r="34" spans="1:16" x14ac:dyDescent="0.15">
      <c r="A34" s="181" t="str">
        <f>IF(連結実質赤字比率に係る赤字・黒字の構成分析!C$36="",NA(),連結実質赤字比率に係る赤字・黒字の構成分析!C$36)</f>
        <v>老人保健施設事業会計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5.69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5.89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5.61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5.44</v>
      </c>
    </row>
    <row r="35" spans="1:16" x14ac:dyDescent="0.15">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11.91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10.77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10.98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10.83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11.49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6.71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10.91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9.06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11.62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16.14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1245</v>
      </c>
      <c r="E42" s="182"/>
      <c r="F42" s="182"/>
      <c r="G42" s="182">
        <f>'実質公債費比率（分子）の構造'!L$52</f>
        <v>1136</v>
      </c>
      <c r="H42" s="182"/>
      <c r="I42" s="182"/>
      <c r="J42" s="182">
        <f>'実質公債費比率（分子）の構造'!M$52</f>
        <v>1150</v>
      </c>
      <c r="K42" s="182"/>
      <c r="L42" s="182"/>
      <c r="M42" s="182">
        <f>'実質公債費比率（分子）の構造'!N$52</f>
        <v>1076</v>
      </c>
      <c r="N42" s="182"/>
      <c r="O42" s="182"/>
      <c r="P42" s="182">
        <f>'実質公債費比率（分子）の構造'!O$52</f>
        <v>1012</v>
      </c>
    </row>
    <row r="43" spans="1:16" x14ac:dyDescent="0.15">
      <c r="A43" s="182" t="s">
        <v>64</v>
      </c>
      <c r="B43" s="182" t="str">
        <f>'実質公債費比率（分子）の構造'!K$51</f>
        <v>-</v>
      </c>
      <c r="C43" s="182"/>
      <c r="D43" s="182"/>
      <c r="E43" s="182" t="str">
        <f>'実質公債費比率（分子）の構造'!L$51</f>
        <v>-</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18</v>
      </c>
      <c r="C44" s="182"/>
      <c r="D44" s="182"/>
      <c r="E44" s="182">
        <f>'実質公債費比率（分子）の構造'!L$50</f>
        <v>20</v>
      </c>
      <c r="F44" s="182"/>
      <c r="G44" s="182"/>
      <c r="H44" s="182">
        <f>'実質公債費比率（分子）の構造'!M$50</f>
        <v>17</v>
      </c>
      <c r="I44" s="182"/>
      <c r="J44" s="182"/>
      <c r="K44" s="182">
        <f>'実質公債費比率（分子）の構造'!N$50</f>
        <v>16</v>
      </c>
      <c r="L44" s="182"/>
      <c r="M44" s="182"/>
      <c r="N44" s="182">
        <f>'実質公債費比率（分子）の構造'!O$50</f>
        <v>16</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619</v>
      </c>
      <c r="C46" s="182"/>
      <c r="D46" s="182"/>
      <c r="E46" s="182">
        <f>'実質公債費比率（分子）の構造'!L$48</f>
        <v>591</v>
      </c>
      <c r="F46" s="182"/>
      <c r="G46" s="182"/>
      <c r="H46" s="182">
        <f>'実質公債費比率（分子）の構造'!M$48</f>
        <v>632</v>
      </c>
      <c r="I46" s="182"/>
      <c r="J46" s="182"/>
      <c r="K46" s="182">
        <f>'実質公債費比率（分子）の構造'!N$48</f>
        <v>628</v>
      </c>
      <c r="L46" s="182"/>
      <c r="M46" s="182"/>
      <c r="N46" s="182">
        <f>'実質公債費比率（分子）の構造'!O$48</f>
        <v>605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1170</v>
      </c>
      <c r="C49" s="182"/>
      <c r="D49" s="182"/>
      <c r="E49" s="182">
        <f>'実質公債費比率（分子）の構造'!L$45</f>
        <v>1050</v>
      </c>
      <c r="F49" s="182"/>
      <c r="G49" s="182"/>
      <c r="H49" s="182">
        <f>'実質公債費比率（分子）の構造'!M$45</f>
        <v>1087</v>
      </c>
      <c r="I49" s="182"/>
      <c r="J49" s="182"/>
      <c r="K49" s="182">
        <f>'実質公債費比率（分子）の構造'!N$45</f>
        <v>981</v>
      </c>
      <c r="L49" s="182"/>
      <c r="M49" s="182"/>
      <c r="N49" s="182">
        <f>'実質公債費比率（分子）の構造'!O$45</f>
        <v>896</v>
      </c>
      <c r="O49" s="182"/>
      <c r="P49" s="182"/>
    </row>
    <row r="50" spans="1:16" x14ac:dyDescent="0.15">
      <c r="A50" s="182" t="s">
        <v>71</v>
      </c>
      <c r="B50" s="182" t="e">
        <f>NA()</f>
        <v>#N/A</v>
      </c>
      <c r="C50" s="182">
        <f>IF(ISNUMBER('実質公債費比率（分子）の構造'!K$53),'実質公債費比率（分子）の構造'!K$53,NA())</f>
        <v>562</v>
      </c>
      <c r="D50" s="182" t="e">
        <f>NA()</f>
        <v>#N/A</v>
      </c>
      <c r="E50" s="182" t="e">
        <f>NA()</f>
        <v>#N/A</v>
      </c>
      <c r="F50" s="182">
        <f>IF(ISNUMBER('実質公債費比率（分子）の構造'!L$53),'実質公債費比率（分子）の構造'!L$53,NA())</f>
        <v>525</v>
      </c>
      <c r="G50" s="182" t="e">
        <f>NA()</f>
        <v>#N/A</v>
      </c>
      <c r="H50" s="182" t="e">
        <f>NA()</f>
        <v>#N/A</v>
      </c>
      <c r="I50" s="182">
        <f>IF(ISNUMBER('実質公債費比率（分子）の構造'!M$53),'実質公債費比率（分子）の構造'!M$53,NA())</f>
        <v>586</v>
      </c>
      <c r="J50" s="182" t="e">
        <f>NA()</f>
        <v>#N/A</v>
      </c>
      <c r="K50" s="182" t="e">
        <f>NA()</f>
        <v>#N/A</v>
      </c>
      <c r="L50" s="182">
        <f>IF(ISNUMBER('実質公債費比率（分子）の構造'!N$53),'実質公債費比率（分子）の構造'!N$53,NA())</f>
        <v>549</v>
      </c>
      <c r="M50" s="182" t="e">
        <f>NA()</f>
        <v>#N/A</v>
      </c>
      <c r="N50" s="182" t="e">
        <f>NA()</f>
        <v>#N/A</v>
      </c>
      <c r="O50" s="182">
        <f>IF(ISNUMBER('実質公債費比率（分子）の構造'!O$53),'実質公債費比率（分子）の構造'!O$53,NA())</f>
        <v>505</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9954</v>
      </c>
      <c r="E56" s="181"/>
      <c r="F56" s="181"/>
      <c r="G56" s="181">
        <f>'将来負担比率（分子）の構造'!J$52</f>
        <v>9663</v>
      </c>
      <c r="H56" s="181"/>
      <c r="I56" s="181"/>
      <c r="J56" s="181">
        <f>'将来負担比率（分子）の構造'!K$52</f>
        <v>9234</v>
      </c>
      <c r="K56" s="181"/>
      <c r="L56" s="181"/>
      <c r="M56" s="181">
        <f>'将来負担比率（分子）の構造'!L$52</f>
        <v>8913</v>
      </c>
      <c r="N56" s="181"/>
      <c r="O56" s="181"/>
      <c r="P56" s="181">
        <f>'将来負担比率（分子）の構造'!M$52</f>
        <v>8983</v>
      </c>
    </row>
    <row r="57" spans="1:16" x14ac:dyDescent="0.15">
      <c r="A57" s="181" t="s">
        <v>42</v>
      </c>
      <c r="B57" s="181"/>
      <c r="C57" s="181"/>
      <c r="D57" s="181">
        <f>'将来負担比率（分子）の構造'!I$51</f>
        <v>285</v>
      </c>
      <c r="E57" s="181"/>
      <c r="F57" s="181"/>
      <c r="G57" s="181">
        <f>'将来負担比率（分子）の構造'!J$51</f>
        <v>220</v>
      </c>
      <c r="H57" s="181"/>
      <c r="I57" s="181"/>
      <c r="J57" s="181">
        <f>'将来負担比率（分子）の構造'!K$51</f>
        <v>174</v>
      </c>
      <c r="K57" s="181"/>
      <c r="L57" s="181"/>
      <c r="M57" s="181">
        <f>'将来負担比率（分子）の構造'!L$51</f>
        <v>113</v>
      </c>
      <c r="N57" s="181"/>
      <c r="O57" s="181"/>
      <c r="P57" s="181">
        <f>'将来負担比率（分子）の構造'!M$51</f>
        <v>80</v>
      </c>
    </row>
    <row r="58" spans="1:16" x14ac:dyDescent="0.15">
      <c r="A58" s="181" t="s">
        <v>41</v>
      </c>
      <c r="B58" s="181"/>
      <c r="C58" s="181"/>
      <c r="D58" s="181">
        <f>'将来負担比率（分子）の構造'!I$50</f>
        <v>6166</v>
      </c>
      <c r="E58" s="181"/>
      <c r="F58" s="181"/>
      <c r="G58" s="181">
        <f>'将来負担比率（分子）の構造'!J$50</f>
        <v>6412</v>
      </c>
      <c r="H58" s="181"/>
      <c r="I58" s="181"/>
      <c r="J58" s="181">
        <f>'将来負担比率（分子）の構造'!K$50</f>
        <v>6931</v>
      </c>
      <c r="K58" s="181"/>
      <c r="L58" s="181"/>
      <c r="M58" s="181">
        <f>'将来負担比率（分子）の構造'!L$50</f>
        <v>6532</v>
      </c>
      <c r="N58" s="181"/>
      <c r="O58" s="181"/>
      <c r="P58" s="181">
        <f>'将来負担比率（分子）の構造'!M$50</f>
        <v>6167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1362</v>
      </c>
      <c r="C62" s="181"/>
      <c r="D62" s="181"/>
      <c r="E62" s="181">
        <f>'将来負担比率（分子）の構造'!J$45</f>
        <v>1346</v>
      </c>
      <c r="F62" s="181"/>
      <c r="G62" s="181"/>
      <c r="H62" s="181">
        <f>'将来負担比率（分子）の構造'!K$45</f>
        <v>1365</v>
      </c>
      <c r="I62" s="181"/>
      <c r="J62" s="181"/>
      <c r="K62" s="181">
        <f>'将来負担比率（分子）の構造'!L$45</f>
        <v>1258</v>
      </c>
      <c r="L62" s="181"/>
      <c r="M62" s="181"/>
      <c r="N62" s="181">
        <f>'将来負担比率（分子）の構造'!M$45</f>
        <v>1191</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6243</v>
      </c>
      <c r="C64" s="181"/>
      <c r="D64" s="181"/>
      <c r="E64" s="181">
        <f>'将来負担比率（分子）の構造'!J$43</f>
        <v>5745</v>
      </c>
      <c r="F64" s="181"/>
      <c r="G64" s="181"/>
      <c r="H64" s="181">
        <f>'将来負担比率（分子）の構造'!K$43</f>
        <v>5175</v>
      </c>
      <c r="I64" s="181"/>
      <c r="J64" s="181"/>
      <c r="K64" s="181">
        <f>'将来負担比率（分子）の構造'!L$43</f>
        <v>4807</v>
      </c>
      <c r="L64" s="181"/>
      <c r="M64" s="181"/>
      <c r="N64" s="181">
        <f>'将来負担比率（分子）の構造'!M$43</f>
        <v>4509</v>
      </c>
      <c r="O64" s="181"/>
      <c r="P64" s="181"/>
    </row>
    <row r="65" spans="1:16" x14ac:dyDescent="0.15">
      <c r="A65" s="181" t="s">
        <v>32</v>
      </c>
      <c r="B65" s="181">
        <f>'将来負担比率（分子）の構造'!I$42</f>
        <v>147</v>
      </c>
      <c r="C65" s="181"/>
      <c r="D65" s="181"/>
      <c r="E65" s="181">
        <f>'将来負担比率（分子）の構造'!J$42</f>
        <v>126</v>
      </c>
      <c r="F65" s="181"/>
      <c r="G65" s="181"/>
      <c r="H65" s="181">
        <f>'将来負担比率（分子）の構造'!K$42</f>
        <v>110</v>
      </c>
      <c r="I65" s="181"/>
      <c r="J65" s="181"/>
      <c r="K65" s="181">
        <f>'将来負担比率（分子）の構造'!L$42</f>
        <v>93</v>
      </c>
      <c r="L65" s="181"/>
      <c r="M65" s="181"/>
      <c r="N65" s="181">
        <f>'将来負担比率（分子）の構造'!M$42</f>
        <v>77</v>
      </c>
      <c r="O65" s="181"/>
      <c r="P65" s="181"/>
    </row>
    <row r="66" spans="1:16" x14ac:dyDescent="0.15">
      <c r="A66" s="181" t="s">
        <v>31</v>
      </c>
      <c r="B66" s="181">
        <f>'将来負担比率（分子）の構造'!I$41</f>
        <v>9103</v>
      </c>
      <c r="C66" s="181"/>
      <c r="D66" s="181"/>
      <c r="E66" s="181">
        <f>'将来負担比率（分子）の構造'!J$41</f>
        <v>8795</v>
      </c>
      <c r="F66" s="181"/>
      <c r="G66" s="181"/>
      <c r="H66" s="181">
        <f>'将来負担比率（分子）の構造'!K$41</f>
        <v>8570</v>
      </c>
      <c r="I66" s="181"/>
      <c r="J66" s="181"/>
      <c r="K66" s="181">
        <f>'将来負担比率（分子）の構造'!L$41</f>
        <v>8190</v>
      </c>
      <c r="L66" s="181"/>
      <c r="M66" s="181"/>
      <c r="N66" s="181">
        <f>'将来負担比率（分子）の構造'!M$41</f>
        <v>8742</v>
      </c>
      <c r="O66" s="181"/>
      <c r="P66" s="181"/>
    </row>
    <row r="67" spans="1:16" x14ac:dyDescent="0.15">
      <c r="A67" s="181" t="s">
        <v>75</v>
      </c>
      <c r="B67" s="181" t="e">
        <f>NA()</f>
        <v>#N/A</v>
      </c>
      <c r="C67" s="181">
        <f>IF(ISNUMBER('将来負担比率（分子）の構造'!I$53), IF('将来負担比率（分子）の構造'!I$53 &lt; 0, 0, '将来負担比率（分子）の構造'!I$53), NA())</f>
        <v>449</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3896</v>
      </c>
      <c r="C72" s="185">
        <f>基金残高に係る経年分析!G55</f>
        <v>3648</v>
      </c>
      <c r="D72" s="185">
        <f>基金残高に係る経年分析!H55</f>
        <v>3546</v>
      </c>
    </row>
    <row r="73" spans="1:16" x14ac:dyDescent="0.15">
      <c r="A73" s="184" t="s">
        <v>78</v>
      </c>
      <c r="B73" s="185">
        <f>基金残高に係る経年分析!F56</f>
        <v>197</v>
      </c>
      <c r="C73" s="185">
        <f>基金残高に係る経年分析!G56</f>
        <v>197</v>
      </c>
      <c r="D73" s="185">
        <f>基金残高に係る経年分析!H56</f>
        <v>197</v>
      </c>
    </row>
    <row r="74" spans="1:16" x14ac:dyDescent="0.15">
      <c r="A74" s="184" t="s">
        <v>79</v>
      </c>
      <c r="B74" s="185">
        <f>基金残高に係る経年分析!F57</f>
        <v>2711</v>
      </c>
      <c r="C74" s="185">
        <f>基金残高に係る経年分析!G57</f>
        <v>2487</v>
      </c>
      <c r="D74" s="185">
        <f>基金残高に係る経年分析!H57</f>
        <v>2237</v>
      </c>
    </row>
  </sheetData>
  <sheetProtection algorithmName="SHA-512" hashValue="BRLNg35AwElghx/aHMaodS4ni/h9SjyFxR0Ilw/KxZTGjGeUOf+pPQ8cpeEDjTAy2QusX2RiXxPp/cyuGiMsaQ==" saltValue="aFzGdjCp6GxNfyTfk39A5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215</v>
      </c>
      <c r="DI1" s="660"/>
      <c r="DJ1" s="660"/>
      <c r="DK1" s="660"/>
      <c r="DL1" s="660"/>
      <c r="DM1" s="660"/>
      <c r="DN1" s="661"/>
      <c r="DO1" s="226"/>
      <c r="DP1" s="659" t="s">
        <v>216</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218</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219</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220</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221</v>
      </c>
      <c r="S4" s="663"/>
      <c r="T4" s="663"/>
      <c r="U4" s="663"/>
      <c r="V4" s="663"/>
      <c r="W4" s="663"/>
      <c r="X4" s="663"/>
      <c r="Y4" s="664"/>
      <c r="Z4" s="662" t="s">
        <v>222</v>
      </c>
      <c r="AA4" s="663"/>
      <c r="AB4" s="663"/>
      <c r="AC4" s="664"/>
      <c r="AD4" s="662" t="s">
        <v>223</v>
      </c>
      <c r="AE4" s="663"/>
      <c r="AF4" s="663"/>
      <c r="AG4" s="663"/>
      <c r="AH4" s="663"/>
      <c r="AI4" s="663"/>
      <c r="AJ4" s="663"/>
      <c r="AK4" s="664"/>
      <c r="AL4" s="662" t="s">
        <v>222</v>
      </c>
      <c r="AM4" s="663"/>
      <c r="AN4" s="663"/>
      <c r="AO4" s="664"/>
      <c r="AP4" s="668" t="s">
        <v>224</v>
      </c>
      <c r="AQ4" s="668"/>
      <c r="AR4" s="668"/>
      <c r="AS4" s="668"/>
      <c r="AT4" s="668"/>
      <c r="AU4" s="668"/>
      <c r="AV4" s="668"/>
      <c r="AW4" s="668"/>
      <c r="AX4" s="668"/>
      <c r="AY4" s="668"/>
      <c r="AZ4" s="668"/>
      <c r="BA4" s="668"/>
      <c r="BB4" s="668"/>
      <c r="BC4" s="668"/>
      <c r="BD4" s="668"/>
      <c r="BE4" s="668"/>
      <c r="BF4" s="668"/>
      <c r="BG4" s="668" t="s">
        <v>225</v>
      </c>
      <c r="BH4" s="668"/>
      <c r="BI4" s="668"/>
      <c r="BJ4" s="668"/>
      <c r="BK4" s="668"/>
      <c r="BL4" s="668"/>
      <c r="BM4" s="668"/>
      <c r="BN4" s="668"/>
      <c r="BO4" s="668" t="s">
        <v>222</v>
      </c>
      <c r="BP4" s="668"/>
      <c r="BQ4" s="668"/>
      <c r="BR4" s="668"/>
      <c r="BS4" s="668" t="s">
        <v>226</v>
      </c>
      <c r="BT4" s="668"/>
      <c r="BU4" s="668"/>
      <c r="BV4" s="668"/>
      <c r="BW4" s="668"/>
      <c r="BX4" s="668"/>
      <c r="BY4" s="668"/>
      <c r="BZ4" s="668"/>
      <c r="CA4" s="668"/>
      <c r="CB4" s="668"/>
      <c r="CD4" s="665" t="s">
        <v>227</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228</v>
      </c>
      <c r="C5" s="670"/>
      <c r="D5" s="670"/>
      <c r="E5" s="670"/>
      <c r="F5" s="670"/>
      <c r="G5" s="670"/>
      <c r="H5" s="670"/>
      <c r="I5" s="670"/>
      <c r="J5" s="670"/>
      <c r="K5" s="670"/>
      <c r="L5" s="670"/>
      <c r="M5" s="670"/>
      <c r="N5" s="670"/>
      <c r="O5" s="670"/>
      <c r="P5" s="670"/>
      <c r="Q5" s="671"/>
      <c r="R5" s="672">
        <v>844185</v>
      </c>
      <c r="S5" s="673"/>
      <c r="T5" s="673"/>
      <c r="U5" s="673"/>
      <c r="V5" s="673"/>
      <c r="W5" s="673"/>
      <c r="X5" s="673"/>
      <c r="Y5" s="674"/>
      <c r="Z5" s="675">
        <v>7.9</v>
      </c>
      <c r="AA5" s="675"/>
      <c r="AB5" s="675"/>
      <c r="AC5" s="675"/>
      <c r="AD5" s="676">
        <v>844185</v>
      </c>
      <c r="AE5" s="676"/>
      <c r="AF5" s="676"/>
      <c r="AG5" s="676"/>
      <c r="AH5" s="676"/>
      <c r="AI5" s="676"/>
      <c r="AJ5" s="676"/>
      <c r="AK5" s="676"/>
      <c r="AL5" s="677">
        <v>15.6</v>
      </c>
      <c r="AM5" s="678"/>
      <c r="AN5" s="678"/>
      <c r="AO5" s="679"/>
      <c r="AP5" s="669" t="s">
        <v>229</v>
      </c>
      <c r="AQ5" s="670"/>
      <c r="AR5" s="670"/>
      <c r="AS5" s="670"/>
      <c r="AT5" s="670"/>
      <c r="AU5" s="670"/>
      <c r="AV5" s="670"/>
      <c r="AW5" s="670"/>
      <c r="AX5" s="670"/>
      <c r="AY5" s="670"/>
      <c r="AZ5" s="670"/>
      <c r="BA5" s="670"/>
      <c r="BB5" s="670"/>
      <c r="BC5" s="670"/>
      <c r="BD5" s="670"/>
      <c r="BE5" s="670"/>
      <c r="BF5" s="671"/>
      <c r="BG5" s="683">
        <v>843421</v>
      </c>
      <c r="BH5" s="684"/>
      <c r="BI5" s="684"/>
      <c r="BJ5" s="684"/>
      <c r="BK5" s="684"/>
      <c r="BL5" s="684"/>
      <c r="BM5" s="684"/>
      <c r="BN5" s="685"/>
      <c r="BO5" s="686">
        <v>99.9</v>
      </c>
      <c r="BP5" s="686"/>
      <c r="BQ5" s="686"/>
      <c r="BR5" s="686"/>
      <c r="BS5" s="687" t="s">
        <v>230</v>
      </c>
      <c r="BT5" s="687"/>
      <c r="BU5" s="687"/>
      <c r="BV5" s="687"/>
      <c r="BW5" s="687"/>
      <c r="BX5" s="687"/>
      <c r="BY5" s="687"/>
      <c r="BZ5" s="687"/>
      <c r="CA5" s="687"/>
      <c r="CB5" s="691"/>
      <c r="CD5" s="665" t="s">
        <v>224</v>
      </c>
      <c r="CE5" s="666"/>
      <c r="CF5" s="666"/>
      <c r="CG5" s="666"/>
      <c r="CH5" s="666"/>
      <c r="CI5" s="666"/>
      <c r="CJ5" s="666"/>
      <c r="CK5" s="666"/>
      <c r="CL5" s="666"/>
      <c r="CM5" s="666"/>
      <c r="CN5" s="666"/>
      <c r="CO5" s="666"/>
      <c r="CP5" s="666"/>
      <c r="CQ5" s="667"/>
      <c r="CR5" s="665" t="s">
        <v>231</v>
      </c>
      <c r="CS5" s="666"/>
      <c r="CT5" s="666"/>
      <c r="CU5" s="666"/>
      <c r="CV5" s="666"/>
      <c r="CW5" s="666"/>
      <c r="CX5" s="666"/>
      <c r="CY5" s="667"/>
      <c r="CZ5" s="665" t="s">
        <v>222</v>
      </c>
      <c r="DA5" s="666"/>
      <c r="DB5" s="666"/>
      <c r="DC5" s="667"/>
      <c r="DD5" s="665" t="s">
        <v>232</v>
      </c>
      <c r="DE5" s="666"/>
      <c r="DF5" s="666"/>
      <c r="DG5" s="666"/>
      <c r="DH5" s="666"/>
      <c r="DI5" s="666"/>
      <c r="DJ5" s="666"/>
      <c r="DK5" s="666"/>
      <c r="DL5" s="666"/>
      <c r="DM5" s="666"/>
      <c r="DN5" s="666"/>
      <c r="DO5" s="666"/>
      <c r="DP5" s="667"/>
      <c r="DQ5" s="665" t="s">
        <v>233</v>
      </c>
      <c r="DR5" s="666"/>
      <c r="DS5" s="666"/>
      <c r="DT5" s="666"/>
      <c r="DU5" s="666"/>
      <c r="DV5" s="666"/>
      <c r="DW5" s="666"/>
      <c r="DX5" s="666"/>
      <c r="DY5" s="666"/>
      <c r="DZ5" s="666"/>
      <c r="EA5" s="666"/>
      <c r="EB5" s="666"/>
      <c r="EC5" s="667"/>
    </row>
    <row r="6" spans="2:143" ht="11.25" customHeight="1" x14ac:dyDescent="0.15">
      <c r="B6" s="680" t="s">
        <v>234</v>
      </c>
      <c r="C6" s="681"/>
      <c r="D6" s="681"/>
      <c r="E6" s="681"/>
      <c r="F6" s="681"/>
      <c r="G6" s="681"/>
      <c r="H6" s="681"/>
      <c r="I6" s="681"/>
      <c r="J6" s="681"/>
      <c r="K6" s="681"/>
      <c r="L6" s="681"/>
      <c r="M6" s="681"/>
      <c r="N6" s="681"/>
      <c r="O6" s="681"/>
      <c r="P6" s="681"/>
      <c r="Q6" s="682"/>
      <c r="R6" s="683">
        <v>151138</v>
      </c>
      <c r="S6" s="684"/>
      <c r="T6" s="684"/>
      <c r="U6" s="684"/>
      <c r="V6" s="684"/>
      <c r="W6" s="684"/>
      <c r="X6" s="684"/>
      <c r="Y6" s="685"/>
      <c r="Z6" s="686">
        <v>1.4</v>
      </c>
      <c r="AA6" s="686"/>
      <c r="AB6" s="686"/>
      <c r="AC6" s="686"/>
      <c r="AD6" s="687">
        <v>151138</v>
      </c>
      <c r="AE6" s="687"/>
      <c r="AF6" s="687"/>
      <c r="AG6" s="687"/>
      <c r="AH6" s="687"/>
      <c r="AI6" s="687"/>
      <c r="AJ6" s="687"/>
      <c r="AK6" s="687"/>
      <c r="AL6" s="688">
        <v>2.8</v>
      </c>
      <c r="AM6" s="689"/>
      <c r="AN6" s="689"/>
      <c r="AO6" s="690"/>
      <c r="AP6" s="680" t="s">
        <v>235</v>
      </c>
      <c r="AQ6" s="681"/>
      <c r="AR6" s="681"/>
      <c r="AS6" s="681"/>
      <c r="AT6" s="681"/>
      <c r="AU6" s="681"/>
      <c r="AV6" s="681"/>
      <c r="AW6" s="681"/>
      <c r="AX6" s="681"/>
      <c r="AY6" s="681"/>
      <c r="AZ6" s="681"/>
      <c r="BA6" s="681"/>
      <c r="BB6" s="681"/>
      <c r="BC6" s="681"/>
      <c r="BD6" s="681"/>
      <c r="BE6" s="681"/>
      <c r="BF6" s="682"/>
      <c r="BG6" s="683">
        <v>843421</v>
      </c>
      <c r="BH6" s="684"/>
      <c r="BI6" s="684"/>
      <c r="BJ6" s="684"/>
      <c r="BK6" s="684"/>
      <c r="BL6" s="684"/>
      <c r="BM6" s="684"/>
      <c r="BN6" s="685"/>
      <c r="BO6" s="686">
        <v>99.9</v>
      </c>
      <c r="BP6" s="686"/>
      <c r="BQ6" s="686"/>
      <c r="BR6" s="686"/>
      <c r="BS6" s="687" t="s">
        <v>236</v>
      </c>
      <c r="BT6" s="687"/>
      <c r="BU6" s="687"/>
      <c r="BV6" s="687"/>
      <c r="BW6" s="687"/>
      <c r="BX6" s="687"/>
      <c r="BY6" s="687"/>
      <c r="BZ6" s="687"/>
      <c r="CA6" s="687"/>
      <c r="CB6" s="691"/>
      <c r="CD6" s="694" t="s">
        <v>237</v>
      </c>
      <c r="CE6" s="695"/>
      <c r="CF6" s="695"/>
      <c r="CG6" s="695"/>
      <c r="CH6" s="695"/>
      <c r="CI6" s="695"/>
      <c r="CJ6" s="695"/>
      <c r="CK6" s="695"/>
      <c r="CL6" s="695"/>
      <c r="CM6" s="695"/>
      <c r="CN6" s="695"/>
      <c r="CO6" s="695"/>
      <c r="CP6" s="695"/>
      <c r="CQ6" s="696"/>
      <c r="CR6" s="683">
        <v>72095</v>
      </c>
      <c r="CS6" s="684"/>
      <c r="CT6" s="684"/>
      <c r="CU6" s="684"/>
      <c r="CV6" s="684"/>
      <c r="CW6" s="684"/>
      <c r="CX6" s="684"/>
      <c r="CY6" s="685"/>
      <c r="CZ6" s="677">
        <v>0.8</v>
      </c>
      <c r="DA6" s="678"/>
      <c r="DB6" s="678"/>
      <c r="DC6" s="697"/>
      <c r="DD6" s="692" t="s">
        <v>230</v>
      </c>
      <c r="DE6" s="684"/>
      <c r="DF6" s="684"/>
      <c r="DG6" s="684"/>
      <c r="DH6" s="684"/>
      <c r="DI6" s="684"/>
      <c r="DJ6" s="684"/>
      <c r="DK6" s="684"/>
      <c r="DL6" s="684"/>
      <c r="DM6" s="684"/>
      <c r="DN6" s="684"/>
      <c r="DO6" s="684"/>
      <c r="DP6" s="685"/>
      <c r="DQ6" s="692">
        <v>72095</v>
      </c>
      <c r="DR6" s="684"/>
      <c r="DS6" s="684"/>
      <c r="DT6" s="684"/>
      <c r="DU6" s="684"/>
      <c r="DV6" s="684"/>
      <c r="DW6" s="684"/>
      <c r="DX6" s="684"/>
      <c r="DY6" s="684"/>
      <c r="DZ6" s="684"/>
      <c r="EA6" s="684"/>
      <c r="EB6" s="684"/>
      <c r="EC6" s="693"/>
    </row>
    <row r="7" spans="2:143" ht="11.25" customHeight="1" x14ac:dyDescent="0.15">
      <c r="B7" s="680" t="s">
        <v>238</v>
      </c>
      <c r="C7" s="681"/>
      <c r="D7" s="681"/>
      <c r="E7" s="681"/>
      <c r="F7" s="681"/>
      <c r="G7" s="681"/>
      <c r="H7" s="681"/>
      <c r="I7" s="681"/>
      <c r="J7" s="681"/>
      <c r="K7" s="681"/>
      <c r="L7" s="681"/>
      <c r="M7" s="681"/>
      <c r="N7" s="681"/>
      <c r="O7" s="681"/>
      <c r="P7" s="681"/>
      <c r="Q7" s="682"/>
      <c r="R7" s="683">
        <v>896</v>
      </c>
      <c r="S7" s="684"/>
      <c r="T7" s="684"/>
      <c r="U7" s="684"/>
      <c r="V7" s="684"/>
      <c r="W7" s="684"/>
      <c r="X7" s="684"/>
      <c r="Y7" s="685"/>
      <c r="Z7" s="686">
        <v>0</v>
      </c>
      <c r="AA7" s="686"/>
      <c r="AB7" s="686"/>
      <c r="AC7" s="686"/>
      <c r="AD7" s="687">
        <v>896</v>
      </c>
      <c r="AE7" s="687"/>
      <c r="AF7" s="687"/>
      <c r="AG7" s="687"/>
      <c r="AH7" s="687"/>
      <c r="AI7" s="687"/>
      <c r="AJ7" s="687"/>
      <c r="AK7" s="687"/>
      <c r="AL7" s="688">
        <v>0</v>
      </c>
      <c r="AM7" s="689"/>
      <c r="AN7" s="689"/>
      <c r="AO7" s="690"/>
      <c r="AP7" s="680" t="s">
        <v>239</v>
      </c>
      <c r="AQ7" s="681"/>
      <c r="AR7" s="681"/>
      <c r="AS7" s="681"/>
      <c r="AT7" s="681"/>
      <c r="AU7" s="681"/>
      <c r="AV7" s="681"/>
      <c r="AW7" s="681"/>
      <c r="AX7" s="681"/>
      <c r="AY7" s="681"/>
      <c r="AZ7" s="681"/>
      <c r="BA7" s="681"/>
      <c r="BB7" s="681"/>
      <c r="BC7" s="681"/>
      <c r="BD7" s="681"/>
      <c r="BE7" s="681"/>
      <c r="BF7" s="682"/>
      <c r="BG7" s="683">
        <v>256946</v>
      </c>
      <c r="BH7" s="684"/>
      <c r="BI7" s="684"/>
      <c r="BJ7" s="684"/>
      <c r="BK7" s="684"/>
      <c r="BL7" s="684"/>
      <c r="BM7" s="684"/>
      <c r="BN7" s="685"/>
      <c r="BO7" s="686">
        <v>30.4</v>
      </c>
      <c r="BP7" s="686"/>
      <c r="BQ7" s="686"/>
      <c r="BR7" s="686"/>
      <c r="BS7" s="687" t="s">
        <v>230</v>
      </c>
      <c r="BT7" s="687"/>
      <c r="BU7" s="687"/>
      <c r="BV7" s="687"/>
      <c r="BW7" s="687"/>
      <c r="BX7" s="687"/>
      <c r="BY7" s="687"/>
      <c r="BZ7" s="687"/>
      <c r="CA7" s="687"/>
      <c r="CB7" s="691"/>
      <c r="CD7" s="698" t="s">
        <v>240</v>
      </c>
      <c r="CE7" s="699"/>
      <c r="CF7" s="699"/>
      <c r="CG7" s="699"/>
      <c r="CH7" s="699"/>
      <c r="CI7" s="699"/>
      <c r="CJ7" s="699"/>
      <c r="CK7" s="699"/>
      <c r="CL7" s="699"/>
      <c r="CM7" s="699"/>
      <c r="CN7" s="699"/>
      <c r="CO7" s="699"/>
      <c r="CP7" s="699"/>
      <c r="CQ7" s="700"/>
      <c r="CR7" s="683">
        <v>1643058</v>
      </c>
      <c r="CS7" s="684"/>
      <c r="CT7" s="684"/>
      <c r="CU7" s="684"/>
      <c r="CV7" s="684"/>
      <c r="CW7" s="684"/>
      <c r="CX7" s="684"/>
      <c r="CY7" s="685"/>
      <c r="CZ7" s="686">
        <v>17.399999999999999</v>
      </c>
      <c r="DA7" s="686"/>
      <c r="DB7" s="686"/>
      <c r="DC7" s="686"/>
      <c r="DD7" s="692">
        <v>436738</v>
      </c>
      <c r="DE7" s="684"/>
      <c r="DF7" s="684"/>
      <c r="DG7" s="684"/>
      <c r="DH7" s="684"/>
      <c r="DI7" s="684"/>
      <c r="DJ7" s="684"/>
      <c r="DK7" s="684"/>
      <c r="DL7" s="684"/>
      <c r="DM7" s="684"/>
      <c r="DN7" s="684"/>
      <c r="DO7" s="684"/>
      <c r="DP7" s="685"/>
      <c r="DQ7" s="692">
        <v>969599</v>
      </c>
      <c r="DR7" s="684"/>
      <c r="DS7" s="684"/>
      <c r="DT7" s="684"/>
      <c r="DU7" s="684"/>
      <c r="DV7" s="684"/>
      <c r="DW7" s="684"/>
      <c r="DX7" s="684"/>
      <c r="DY7" s="684"/>
      <c r="DZ7" s="684"/>
      <c r="EA7" s="684"/>
      <c r="EB7" s="684"/>
      <c r="EC7" s="693"/>
    </row>
    <row r="8" spans="2:143" ht="11.25" customHeight="1" x14ac:dyDescent="0.15">
      <c r="B8" s="680" t="s">
        <v>241</v>
      </c>
      <c r="C8" s="681"/>
      <c r="D8" s="681"/>
      <c r="E8" s="681"/>
      <c r="F8" s="681"/>
      <c r="G8" s="681"/>
      <c r="H8" s="681"/>
      <c r="I8" s="681"/>
      <c r="J8" s="681"/>
      <c r="K8" s="681"/>
      <c r="L8" s="681"/>
      <c r="M8" s="681"/>
      <c r="N8" s="681"/>
      <c r="O8" s="681"/>
      <c r="P8" s="681"/>
      <c r="Q8" s="682"/>
      <c r="R8" s="683">
        <v>2750</v>
      </c>
      <c r="S8" s="684"/>
      <c r="T8" s="684"/>
      <c r="U8" s="684"/>
      <c r="V8" s="684"/>
      <c r="W8" s="684"/>
      <c r="X8" s="684"/>
      <c r="Y8" s="685"/>
      <c r="Z8" s="686">
        <v>0</v>
      </c>
      <c r="AA8" s="686"/>
      <c r="AB8" s="686"/>
      <c r="AC8" s="686"/>
      <c r="AD8" s="687">
        <v>2750</v>
      </c>
      <c r="AE8" s="687"/>
      <c r="AF8" s="687"/>
      <c r="AG8" s="687"/>
      <c r="AH8" s="687"/>
      <c r="AI8" s="687"/>
      <c r="AJ8" s="687"/>
      <c r="AK8" s="687"/>
      <c r="AL8" s="688">
        <v>0.1</v>
      </c>
      <c r="AM8" s="689"/>
      <c r="AN8" s="689"/>
      <c r="AO8" s="690"/>
      <c r="AP8" s="680" t="s">
        <v>242</v>
      </c>
      <c r="AQ8" s="681"/>
      <c r="AR8" s="681"/>
      <c r="AS8" s="681"/>
      <c r="AT8" s="681"/>
      <c r="AU8" s="681"/>
      <c r="AV8" s="681"/>
      <c r="AW8" s="681"/>
      <c r="AX8" s="681"/>
      <c r="AY8" s="681"/>
      <c r="AZ8" s="681"/>
      <c r="BA8" s="681"/>
      <c r="BB8" s="681"/>
      <c r="BC8" s="681"/>
      <c r="BD8" s="681"/>
      <c r="BE8" s="681"/>
      <c r="BF8" s="682"/>
      <c r="BG8" s="683">
        <v>10936</v>
      </c>
      <c r="BH8" s="684"/>
      <c r="BI8" s="684"/>
      <c r="BJ8" s="684"/>
      <c r="BK8" s="684"/>
      <c r="BL8" s="684"/>
      <c r="BM8" s="684"/>
      <c r="BN8" s="685"/>
      <c r="BO8" s="686">
        <v>1.3</v>
      </c>
      <c r="BP8" s="686"/>
      <c r="BQ8" s="686"/>
      <c r="BR8" s="686"/>
      <c r="BS8" s="692" t="s">
        <v>230</v>
      </c>
      <c r="BT8" s="684"/>
      <c r="BU8" s="684"/>
      <c r="BV8" s="684"/>
      <c r="BW8" s="684"/>
      <c r="BX8" s="684"/>
      <c r="BY8" s="684"/>
      <c r="BZ8" s="684"/>
      <c r="CA8" s="684"/>
      <c r="CB8" s="693"/>
      <c r="CD8" s="698" t="s">
        <v>243</v>
      </c>
      <c r="CE8" s="699"/>
      <c r="CF8" s="699"/>
      <c r="CG8" s="699"/>
      <c r="CH8" s="699"/>
      <c r="CI8" s="699"/>
      <c r="CJ8" s="699"/>
      <c r="CK8" s="699"/>
      <c r="CL8" s="699"/>
      <c r="CM8" s="699"/>
      <c r="CN8" s="699"/>
      <c r="CO8" s="699"/>
      <c r="CP8" s="699"/>
      <c r="CQ8" s="700"/>
      <c r="CR8" s="683">
        <v>1774285</v>
      </c>
      <c r="CS8" s="684"/>
      <c r="CT8" s="684"/>
      <c r="CU8" s="684"/>
      <c r="CV8" s="684"/>
      <c r="CW8" s="684"/>
      <c r="CX8" s="684"/>
      <c r="CY8" s="685"/>
      <c r="CZ8" s="686">
        <v>18.8</v>
      </c>
      <c r="DA8" s="686"/>
      <c r="DB8" s="686"/>
      <c r="DC8" s="686"/>
      <c r="DD8" s="692">
        <v>1169</v>
      </c>
      <c r="DE8" s="684"/>
      <c r="DF8" s="684"/>
      <c r="DG8" s="684"/>
      <c r="DH8" s="684"/>
      <c r="DI8" s="684"/>
      <c r="DJ8" s="684"/>
      <c r="DK8" s="684"/>
      <c r="DL8" s="684"/>
      <c r="DM8" s="684"/>
      <c r="DN8" s="684"/>
      <c r="DO8" s="684"/>
      <c r="DP8" s="685"/>
      <c r="DQ8" s="692">
        <v>1144198</v>
      </c>
      <c r="DR8" s="684"/>
      <c r="DS8" s="684"/>
      <c r="DT8" s="684"/>
      <c r="DU8" s="684"/>
      <c r="DV8" s="684"/>
      <c r="DW8" s="684"/>
      <c r="DX8" s="684"/>
      <c r="DY8" s="684"/>
      <c r="DZ8" s="684"/>
      <c r="EA8" s="684"/>
      <c r="EB8" s="684"/>
      <c r="EC8" s="693"/>
    </row>
    <row r="9" spans="2:143" ht="11.25" customHeight="1" x14ac:dyDescent="0.15">
      <c r="B9" s="680" t="s">
        <v>244</v>
      </c>
      <c r="C9" s="681"/>
      <c r="D9" s="681"/>
      <c r="E9" s="681"/>
      <c r="F9" s="681"/>
      <c r="G9" s="681"/>
      <c r="H9" s="681"/>
      <c r="I9" s="681"/>
      <c r="J9" s="681"/>
      <c r="K9" s="681"/>
      <c r="L9" s="681"/>
      <c r="M9" s="681"/>
      <c r="N9" s="681"/>
      <c r="O9" s="681"/>
      <c r="P9" s="681"/>
      <c r="Q9" s="682"/>
      <c r="R9" s="683">
        <v>1603</v>
      </c>
      <c r="S9" s="684"/>
      <c r="T9" s="684"/>
      <c r="U9" s="684"/>
      <c r="V9" s="684"/>
      <c r="W9" s="684"/>
      <c r="X9" s="684"/>
      <c r="Y9" s="685"/>
      <c r="Z9" s="686">
        <v>0</v>
      </c>
      <c r="AA9" s="686"/>
      <c r="AB9" s="686"/>
      <c r="AC9" s="686"/>
      <c r="AD9" s="687">
        <v>1603</v>
      </c>
      <c r="AE9" s="687"/>
      <c r="AF9" s="687"/>
      <c r="AG9" s="687"/>
      <c r="AH9" s="687"/>
      <c r="AI9" s="687"/>
      <c r="AJ9" s="687"/>
      <c r="AK9" s="687"/>
      <c r="AL9" s="688">
        <v>0</v>
      </c>
      <c r="AM9" s="689"/>
      <c r="AN9" s="689"/>
      <c r="AO9" s="690"/>
      <c r="AP9" s="680" t="s">
        <v>245</v>
      </c>
      <c r="AQ9" s="681"/>
      <c r="AR9" s="681"/>
      <c r="AS9" s="681"/>
      <c r="AT9" s="681"/>
      <c r="AU9" s="681"/>
      <c r="AV9" s="681"/>
      <c r="AW9" s="681"/>
      <c r="AX9" s="681"/>
      <c r="AY9" s="681"/>
      <c r="AZ9" s="681"/>
      <c r="BA9" s="681"/>
      <c r="BB9" s="681"/>
      <c r="BC9" s="681"/>
      <c r="BD9" s="681"/>
      <c r="BE9" s="681"/>
      <c r="BF9" s="682"/>
      <c r="BG9" s="683">
        <v>216310</v>
      </c>
      <c r="BH9" s="684"/>
      <c r="BI9" s="684"/>
      <c r="BJ9" s="684"/>
      <c r="BK9" s="684"/>
      <c r="BL9" s="684"/>
      <c r="BM9" s="684"/>
      <c r="BN9" s="685"/>
      <c r="BO9" s="686">
        <v>25.6</v>
      </c>
      <c r="BP9" s="686"/>
      <c r="BQ9" s="686"/>
      <c r="BR9" s="686"/>
      <c r="BS9" s="692" t="s">
        <v>230</v>
      </c>
      <c r="BT9" s="684"/>
      <c r="BU9" s="684"/>
      <c r="BV9" s="684"/>
      <c r="BW9" s="684"/>
      <c r="BX9" s="684"/>
      <c r="BY9" s="684"/>
      <c r="BZ9" s="684"/>
      <c r="CA9" s="684"/>
      <c r="CB9" s="693"/>
      <c r="CD9" s="698" t="s">
        <v>246</v>
      </c>
      <c r="CE9" s="699"/>
      <c r="CF9" s="699"/>
      <c r="CG9" s="699"/>
      <c r="CH9" s="699"/>
      <c r="CI9" s="699"/>
      <c r="CJ9" s="699"/>
      <c r="CK9" s="699"/>
      <c r="CL9" s="699"/>
      <c r="CM9" s="699"/>
      <c r="CN9" s="699"/>
      <c r="CO9" s="699"/>
      <c r="CP9" s="699"/>
      <c r="CQ9" s="700"/>
      <c r="CR9" s="683">
        <v>982775</v>
      </c>
      <c r="CS9" s="684"/>
      <c r="CT9" s="684"/>
      <c r="CU9" s="684"/>
      <c r="CV9" s="684"/>
      <c r="CW9" s="684"/>
      <c r="CX9" s="684"/>
      <c r="CY9" s="685"/>
      <c r="CZ9" s="686">
        <v>10.4</v>
      </c>
      <c r="DA9" s="686"/>
      <c r="DB9" s="686"/>
      <c r="DC9" s="686"/>
      <c r="DD9" s="692">
        <v>58241</v>
      </c>
      <c r="DE9" s="684"/>
      <c r="DF9" s="684"/>
      <c r="DG9" s="684"/>
      <c r="DH9" s="684"/>
      <c r="DI9" s="684"/>
      <c r="DJ9" s="684"/>
      <c r="DK9" s="684"/>
      <c r="DL9" s="684"/>
      <c r="DM9" s="684"/>
      <c r="DN9" s="684"/>
      <c r="DO9" s="684"/>
      <c r="DP9" s="685"/>
      <c r="DQ9" s="692">
        <v>875493</v>
      </c>
      <c r="DR9" s="684"/>
      <c r="DS9" s="684"/>
      <c r="DT9" s="684"/>
      <c r="DU9" s="684"/>
      <c r="DV9" s="684"/>
      <c r="DW9" s="684"/>
      <c r="DX9" s="684"/>
      <c r="DY9" s="684"/>
      <c r="DZ9" s="684"/>
      <c r="EA9" s="684"/>
      <c r="EB9" s="684"/>
      <c r="EC9" s="693"/>
    </row>
    <row r="10" spans="2:143" ht="11.25" customHeight="1" x14ac:dyDescent="0.15">
      <c r="B10" s="680" t="s">
        <v>247</v>
      </c>
      <c r="C10" s="681"/>
      <c r="D10" s="681"/>
      <c r="E10" s="681"/>
      <c r="F10" s="681"/>
      <c r="G10" s="681"/>
      <c r="H10" s="681"/>
      <c r="I10" s="681"/>
      <c r="J10" s="681"/>
      <c r="K10" s="681"/>
      <c r="L10" s="681"/>
      <c r="M10" s="681"/>
      <c r="N10" s="681"/>
      <c r="O10" s="681"/>
      <c r="P10" s="681"/>
      <c r="Q10" s="682"/>
      <c r="R10" s="683" t="s">
        <v>230</v>
      </c>
      <c r="S10" s="684"/>
      <c r="T10" s="684"/>
      <c r="U10" s="684"/>
      <c r="V10" s="684"/>
      <c r="W10" s="684"/>
      <c r="X10" s="684"/>
      <c r="Y10" s="685"/>
      <c r="Z10" s="686" t="s">
        <v>230</v>
      </c>
      <c r="AA10" s="686"/>
      <c r="AB10" s="686"/>
      <c r="AC10" s="686"/>
      <c r="AD10" s="687" t="s">
        <v>230</v>
      </c>
      <c r="AE10" s="687"/>
      <c r="AF10" s="687"/>
      <c r="AG10" s="687"/>
      <c r="AH10" s="687"/>
      <c r="AI10" s="687"/>
      <c r="AJ10" s="687"/>
      <c r="AK10" s="687"/>
      <c r="AL10" s="688" t="s">
        <v>230</v>
      </c>
      <c r="AM10" s="689"/>
      <c r="AN10" s="689"/>
      <c r="AO10" s="690"/>
      <c r="AP10" s="680" t="s">
        <v>248</v>
      </c>
      <c r="AQ10" s="681"/>
      <c r="AR10" s="681"/>
      <c r="AS10" s="681"/>
      <c r="AT10" s="681"/>
      <c r="AU10" s="681"/>
      <c r="AV10" s="681"/>
      <c r="AW10" s="681"/>
      <c r="AX10" s="681"/>
      <c r="AY10" s="681"/>
      <c r="AZ10" s="681"/>
      <c r="BA10" s="681"/>
      <c r="BB10" s="681"/>
      <c r="BC10" s="681"/>
      <c r="BD10" s="681"/>
      <c r="BE10" s="681"/>
      <c r="BF10" s="682"/>
      <c r="BG10" s="683">
        <v>18430</v>
      </c>
      <c r="BH10" s="684"/>
      <c r="BI10" s="684"/>
      <c r="BJ10" s="684"/>
      <c r="BK10" s="684"/>
      <c r="BL10" s="684"/>
      <c r="BM10" s="684"/>
      <c r="BN10" s="685"/>
      <c r="BO10" s="686">
        <v>2.2000000000000002</v>
      </c>
      <c r="BP10" s="686"/>
      <c r="BQ10" s="686"/>
      <c r="BR10" s="686"/>
      <c r="BS10" s="692" t="s">
        <v>236</v>
      </c>
      <c r="BT10" s="684"/>
      <c r="BU10" s="684"/>
      <c r="BV10" s="684"/>
      <c r="BW10" s="684"/>
      <c r="BX10" s="684"/>
      <c r="BY10" s="684"/>
      <c r="BZ10" s="684"/>
      <c r="CA10" s="684"/>
      <c r="CB10" s="693"/>
      <c r="CD10" s="698" t="s">
        <v>249</v>
      </c>
      <c r="CE10" s="699"/>
      <c r="CF10" s="699"/>
      <c r="CG10" s="699"/>
      <c r="CH10" s="699"/>
      <c r="CI10" s="699"/>
      <c r="CJ10" s="699"/>
      <c r="CK10" s="699"/>
      <c r="CL10" s="699"/>
      <c r="CM10" s="699"/>
      <c r="CN10" s="699"/>
      <c r="CO10" s="699"/>
      <c r="CP10" s="699"/>
      <c r="CQ10" s="700"/>
      <c r="CR10" s="683" t="s">
        <v>230</v>
      </c>
      <c r="CS10" s="684"/>
      <c r="CT10" s="684"/>
      <c r="CU10" s="684"/>
      <c r="CV10" s="684"/>
      <c r="CW10" s="684"/>
      <c r="CX10" s="684"/>
      <c r="CY10" s="685"/>
      <c r="CZ10" s="686" t="s">
        <v>230</v>
      </c>
      <c r="DA10" s="686"/>
      <c r="DB10" s="686"/>
      <c r="DC10" s="686"/>
      <c r="DD10" s="692" t="s">
        <v>236</v>
      </c>
      <c r="DE10" s="684"/>
      <c r="DF10" s="684"/>
      <c r="DG10" s="684"/>
      <c r="DH10" s="684"/>
      <c r="DI10" s="684"/>
      <c r="DJ10" s="684"/>
      <c r="DK10" s="684"/>
      <c r="DL10" s="684"/>
      <c r="DM10" s="684"/>
      <c r="DN10" s="684"/>
      <c r="DO10" s="684"/>
      <c r="DP10" s="685"/>
      <c r="DQ10" s="692" t="s">
        <v>230</v>
      </c>
      <c r="DR10" s="684"/>
      <c r="DS10" s="684"/>
      <c r="DT10" s="684"/>
      <c r="DU10" s="684"/>
      <c r="DV10" s="684"/>
      <c r="DW10" s="684"/>
      <c r="DX10" s="684"/>
      <c r="DY10" s="684"/>
      <c r="DZ10" s="684"/>
      <c r="EA10" s="684"/>
      <c r="EB10" s="684"/>
      <c r="EC10" s="693"/>
    </row>
    <row r="11" spans="2:143" ht="11.25" customHeight="1" x14ac:dyDescent="0.15">
      <c r="B11" s="680" t="s">
        <v>250</v>
      </c>
      <c r="C11" s="681"/>
      <c r="D11" s="681"/>
      <c r="E11" s="681"/>
      <c r="F11" s="681"/>
      <c r="G11" s="681"/>
      <c r="H11" s="681"/>
      <c r="I11" s="681"/>
      <c r="J11" s="681"/>
      <c r="K11" s="681"/>
      <c r="L11" s="681"/>
      <c r="M11" s="681"/>
      <c r="N11" s="681"/>
      <c r="O11" s="681"/>
      <c r="P11" s="681"/>
      <c r="Q11" s="682"/>
      <c r="R11" s="683">
        <v>144719</v>
      </c>
      <c r="S11" s="684"/>
      <c r="T11" s="684"/>
      <c r="U11" s="684"/>
      <c r="V11" s="684"/>
      <c r="W11" s="684"/>
      <c r="X11" s="684"/>
      <c r="Y11" s="685"/>
      <c r="Z11" s="688">
        <v>1.4</v>
      </c>
      <c r="AA11" s="689"/>
      <c r="AB11" s="689"/>
      <c r="AC11" s="701"/>
      <c r="AD11" s="692">
        <v>144719</v>
      </c>
      <c r="AE11" s="684"/>
      <c r="AF11" s="684"/>
      <c r="AG11" s="684"/>
      <c r="AH11" s="684"/>
      <c r="AI11" s="684"/>
      <c r="AJ11" s="684"/>
      <c r="AK11" s="685"/>
      <c r="AL11" s="688">
        <v>2.7</v>
      </c>
      <c r="AM11" s="689"/>
      <c r="AN11" s="689"/>
      <c r="AO11" s="690"/>
      <c r="AP11" s="680" t="s">
        <v>251</v>
      </c>
      <c r="AQ11" s="681"/>
      <c r="AR11" s="681"/>
      <c r="AS11" s="681"/>
      <c r="AT11" s="681"/>
      <c r="AU11" s="681"/>
      <c r="AV11" s="681"/>
      <c r="AW11" s="681"/>
      <c r="AX11" s="681"/>
      <c r="AY11" s="681"/>
      <c r="AZ11" s="681"/>
      <c r="BA11" s="681"/>
      <c r="BB11" s="681"/>
      <c r="BC11" s="681"/>
      <c r="BD11" s="681"/>
      <c r="BE11" s="681"/>
      <c r="BF11" s="682"/>
      <c r="BG11" s="683">
        <v>11270</v>
      </c>
      <c r="BH11" s="684"/>
      <c r="BI11" s="684"/>
      <c r="BJ11" s="684"/>
      <c r="BK11" s="684"/>
      <c r="BL11" s="684"/>
      <c r="BM11" s="684"/>
      <c r="BN11" s="685"/>
      <c r="BO11" s="686">
        <v>1.3</v>
      </c>
      <c r="BP11" s="686"/>
      <c r="BQ11" s="686"/>
      <c r="BR11" s="686"/>
      <c r="BS11" s="692" t="s">
        <v>236</v>
      </c>
      <c r="BT11" s="684"/>
      <c r="BU11" s="684"/>
      <c r="BV11" s="684"/>
      <c r="BW11" s="684"/>
      <c r="BX11" s="684"/>
      <c r="BY11" s="684"/>
      <c r="BZ11" s="684"/>
      <c r="CA11" s="684"/>
      <c r="CB11" s="693"/>
      <c r="CD11" s="698" t="s">
        <v>252</v>
      </c>
      <c r="CE11" s="699"/>
      <c r="CF11" s="699"/>
      <c r="CG11" s="699"/>
      <c r="CH11" s="699"/>
      <c r="CI11" s="699"/>
      <c r="CJ11" s="699"/>
      <c r="CK11" s="699"/>
      <c r="CL11" s="699"/>
      <c r="CM11" s="699"/>
      <c r="CN11" s="699"/>
      <c r="CO11" s="699"/>
      <c r="CP11" s="699"/>
      <c r="CQ11" s="700"/>
      <c r="CR11" s="683">
        <v>939578</v>
      </c>
      <c r="CS11" s="684"/>
      <c r="CT11" s="684"/>
      <c r="CU11" s="684"/>
      <c r="CV11" s="684"/>
      <c r="CW11" s="684"/>
      <c r="CX11" s="684"/>
      <c r="CY11" s="685"/>
      <c r="CZ11" s="686">
        <v>10</v>
      </c>
      <c r="DA11" s="686"/>
      <c r="DB11" s="686"/>
      <c r="DC11" s="686"/>
      <c r="DD11" s="692">
        <v>134884</v>
      </c>
      <c r="DE11" s="684"/>
      <c r="DF11" s="684"/>
      <c r="DG11" s="684"/>
      <c r="DH11" s="684"/>
      <c r="DI11" s="684"/>
      <c r="DJ11" s="684"/>
      <c r="DK11" s="684"/>
      <c r="DL11" s="684"/>
      <c r="DM11" s="684"/>
      <c r="DN11" s="684"/>
      <c r="DO11" s="684"/>
      <c r="DP11" s="685"/>
      <c r="DQ11" s="692">
        <v>592487</v>
      </c>
      <c r="DR11" s="684"/>
      <c r="DS11" s="684"/>
      <c r="DT11" s="684"/>
      <c r="DU11" s="684"/>
      <c r="DV11" s="684"/>
      <c r="DW11" s="684"/>
      <c r="DX11" s="684"/>
      <c r="DY11" s="684"/>
      <c r="DZ11" s="684"/>
      <c r="EA11" s="684"/>
      <c r="EB11" s="684"/>
      <c r="EC11" s="693"/>
    </row>
    <row r="12" spans="2:143" ht="11.25" customHeight="1" x14ac:dyDescent="0.15">
      <c r="B12" s="680" t="s">
        <v>253</v>
      </c>
      <c r="C12" s="681"/>
      <c r="D12" s="681"/>
      <c r="E12" s="681"/>
      <c r="F12" s="681"/>
      <c r="G12" s="681"/>
      <c r="H12" s="681"/>
      <c r="I12" s="681"/>
      <c r="J12" s="681"/>
      <c r="K12" s="681"/>
      <c r="L12" s="681"/>
      <c r="M12" s="681"/>
      <c r="N12" s="681"/>
      <c r="O12" s="681"/>
      <c r="P12" s="681"/>
      <c r="Q12" s="682"/>
      <c r="R12" s="683">
        <v>16614</v>
      </c>
      <c r="S12" s="684"/>
      <c r="T12" s="684"/>
      <c r="U12" s="684"/>
      <c r="V12" s="684"/>
      <c r="W12" s="684"/>
      <c r="X12" s="684"/>
      <c r="Y12" s="685"/>
      <c r="Z12" s="686">
        <v>0.2</v>
      </c>
      <c r="AA12" s="686"/>
      <c r="AB12" s="686"/>
      <c r="AC12" s="686"/>
      <c r="AD12" s="687">
        <v>16614</v>
      </c>
      <c r="AE12" s="687"/>
      <c r="AF12" s="687"/>
      <c r="AG12" s="687"/>
      <c r="AH12" s="687"/>
      <c r="AI12" s="687"/>
      <c r="AJ12" s="687"/>
      <c r="AK12" s="687"/>
      <c r="AL12" s="688">
        <v>0.3</v>
      </c>
      <c r="AM12" s="689"/>
      <c r="AN12" s="689"/>
      <c r="AO12" s="690"/>
      <c r="AP12" s="680" t="s">
        <v>254</v>
      </c>
      <c r="AQ12" s="681"/>
      <c r="AR12" s="681"/>
      <c r="AS12" s="681"/>
      <c r="AT12" s="681"/>
      <c r="AU12" s="681"/>
      <c r="AV12" s="681"/>
      <c r="AW12" s="681"/>
      <c r="AX12" s="681"/>
      <c r="AY12" s="681"/>
      <c r="AZ12" s="681"/>
      <c r="BA12" s="681"/>
      <c r="BB12" s="681"/>
      <c r="BC12" s="681"/>
      <c r="BD12" s="681"/>
      <c r="BE12" s="681"/>
      <c r="BF12" s="682"/>
      <c r="BG12" s="683">
        <v>508498</v>
      </c>
      <c r="BH12" s="684"/>
      <c r="BI12" s="684"/>
      <c r="BJ12" s="684"/>
      <c r="BK12" s="684"/>
      <c r="BL12" s="684"/>
      <c r="BM12" s="684"/>
      <c r="BN12" s="685"/>
      <c r="BO12" s="686">
        <v>60.2</v>
      </c>
      <c r="BP12" s="686"/>
      <c r="BQ12" s="686"/>
      <c r="BR12" s="686"/>
      <c r="BS12" s="692" t="s">
        <v>236</v>
      </c>
      <c r="BT12" s="684"/>
      <c r="BU12" s="684"/>
      <c r="BV12" s="684"/>
      <c r="BW12" s="684"/>
      <c r="BX12" s="684"/>
      <c r="BY12" s="684"/>
      <c r="BZ12" s="684"/>
      <c r="CA12" s="684"/>
      <c r="CB12" s="693"/>
      <c r="CD12" s="698" t="s">
        <v>255</v>
      </c>
      <c r="CE12" s="699"/>
      <c r="CF12" s="699"/>
      <c r="CG12" s="699"/>
      <c r="CH12" s="699"/>
      <c r="CI12" s="699"/>
      <c r="CJ12" s="699"/>
      <c r="CK12" s="699"/>
      <c r="CL12" s="699"/>
      <c r="CM12" s="699"/>
      <c r="CN12" s="699"/>
      <c r="CO12" s="699"/>
      <c r="CP12" s="699"/>
      <c r="CQ12" s="700"/>
      <c r="CR12" s="683">
        <v>329790</v>
      </c>
      <c r="CS12" s="684"/>
      <c r="CT12" s="684"/>
      <c r="CU12" s="684"/>
      <c r="CV12" s="684"/>
      <c r="CW12" s="684"/>
      <c r="CX12" s="684"/>
      <c r="CY12" s="685"/>
      <c r="CZ12" s="686">
        <v>3.5</v>
      </c>
      <c r="DA12" s="686"/>
      <c r="DB12" s="686"/>
      <c r="DC12" s="686"/>
      <c r="DD12" s="692">
        <v>66122</v>
      </c>
      <c r="DE12" s="684"/>
      <c r="DF12" s="684"/>
      <c r="DG12" s="684"/>
      <c r="DH12" s="684"/>
      <c r="DI12" s="684"/>
      <c r="DJ12" s="684"/>
      <c r="DK12" s="684"/>
      <c r="DL12" s="684"/>
      <c r="DM12" s="684"/>
      <c r="DN12" s="684"/>
      <c r="DO12" s="684"/>
      <c r="DP12" s="685"/>
      <c r="DQ12" s="692">
        <v>170199</v>
      </c>
      <c r="DR12" s="684"/>
      <c r="DS12" s="684"/>
      <c r="DT12" s="684"/>
      <c r="DU12" s="684"/>
      <c r="DV12" s="684"/>
      <c r="DW12" s="684"/>
      <c r="DX12" s="684"/>
      <c r="DY12" s="684"/>
      <c r="DZ12" s="684"/>
      <c r="EA12" s="684"/>
      <c r="EB12" s="684"/>
      <c r="EC12" s="693"/>
    </row>
    <row r="13" spans="2:143" ht="11.25" customHeight="1" x14ac:dyDescent="0.15">
      <c r="B13" s="680" t="s">
        <v>256</v>
      </c>
      <c r="C13" s="681"/>
      <c r="D13" s="681"/>
      <c r="E13" s="681"/>
      <c r="F13" s="681"/>
      <c r="G13" s="681"/>
      <c r="H13" s="681"/>
      <c r="I13" s="681"/>
      <c r="J13" s="681"/>
      <c r="K13" s="681"/>
      <c r="L13" s="681"/>
      <c r="M13" s="681"/>
      <c r="N13" s="681"/>
      <c r="O13" s="681"/>
      <c r="P13" s="681"/>
      <c r="Q13" s="682"/>
      <c r="R13" s="683" t="s">
        <v>257</v>
      </c>
      <c r="S13" s="684"/>
      <c r="T13" s="684"/>
      <c r="U13" s="684"/>
      <c r="V13" s="684"/>
      <c r="W13" s="684"/>
      <c r="X13" s="684"/>
      <c r="Y13" s="685"/>
      <c r="Z13" s="686" t="s">
        <v>230</v>
      </c>
      <c r="AA13" s="686"/>
      <c r="AB13" s="686"/>
      <c r="AC13" s="686"/>
      <c r="AD13" s="687" t="s">
        <v>236</v>
      </c>
      <c r="AE13" s="687"/>
      <c r="AF13" s="687"/>
      <c r="AG13" s="687"/>
      <c r="AH13" s="687"/>
      <c r="AI13" s="687"/>
      <c r="AJ13" s="687"/>
      <c r="AK13" s="687"/>
      <c r="AL13" s="688" t="s">
        <v>236</v>
      </c>
      <c r="AM13" s="689"/>
      <c r="AN13" s="689"/>
      <c r="AO13" s="690"/>
      <c r="AP13" s="680" t="s">
        <v>258</v>
      </c>
      <c r="AQ13" s="681"/>
      <c r="AR13" s="681"/>
      <c r="AS13" s="681"/>
      <c r="AT13" s="681"/>
      <c r="AU13" s="681"/>
      <c r="AV13" s="681"/>
      <c r="AW13" s="681"/>
      <c r="AX13" s="681"/>
      <c r="AY13" s="681"/>
      <c r="AZ13" s="681"/>
      <c r="BA13" s="681"/>
      <c r="BB13" s="681"/>
      <c r="BC13" s="681"/>
      <c r="BD13" s="681"/>
      <c r="BE13" s="681"/>
      <c r="BF13" s="682"/>
      <c r="BG13" s="683">
        <v>485463</v>
      </c>
      <c r="BH13" s="684"/>
      <c r="BI13" s="684"/>
      <c r="BJ13" s="684"/>
      <c r="BK13" s="684"/>
      <c r="BL13" s="684"/>
      <c r="BM13" s="684"/>
      <c r="BN13" s="685"/>
      <c r="BO13" s="686">
        <v>57.5</v>
      </c>
      <c r="BP13" s="686"/>
      <c r="BQ13" s="686"/>
      <c r="BR13" s="686"/>
      <c r="BS13" s="692" t="s">
        <v>257</v>
      </c>
      <c r="BT13" s="684"/>
      <c r="BU13" s="684"/>
      <c r="BV13" s="684"/>
      <c r="BW13" s="684"/>
      <c r="BX13" s="684"/>
      <c r="BY13" s="684"/>
      <c r="BZ13" s="684"/>
      <c r="CA13" s="684"/>
      <c r="CB13" s="693"/>
      <c r="CD13" s="698" t="s">
        <v>259</v>
      </c>
      <c r="CE13" s="699"/>
      <c r="CF13" s="699"/>
      <c r="CG13" s="699"/>
      <c r="CH13" s="699"/>
      <c r="CI13" s="699"/>
      <c r="CJ13" s="699"/>
      <c r="CK13" s="699"/>
      <c r="CL13" s="699"/>
      <c r="CM13" s="699"/>
      <c r="CN13" s="699"/>
      <c r="CO13" s="699"/>
      <c r="CP13" s="699"/>
      <c r="CQ13" s="700"/>
      <c r="CR13" s="683">
        <v>571003</v>
      </c>
      <c r="CS13" s="684"/>
      <c r="CT13" s="684"/>
      <c r="CU13" s="684"/>
      <c r="CV13" s="684"/>
      <c r="CW13" s="684"/>
      <c r="CX13" s="684"/>
      <c r="CY13" s="685"/>
      <c r="CZ13" s="686">
        <v>6.1</v>
      </c>
      <c r="DA13" s="686"/>
      <c r="DB13" s="686"/>
      <c r="DC13" s="686"/>
      <c r="DD13" s="692">
        <v>242897</v>
      </c>
      <c r="DE13" s="684"/>
      <c r="DF13" s="684"/>
      <c r="DG13" s="684"/>
      <c r="DH13" s="684"/>
      <c r="DI13" s="684"/>
      <c r="DJ13" s="684"/>
      <c r="DK13" s="684"/>
      <c r="DL13" s="684"/>
      <c r="DM13" s="684"/>
      <c r="DN13" s="684"/>
      <c r="DO13" s="684"/>
      <c r="DP13" s="685"/>
      <c r="DQ13" s="692">
        <v>329534</v>
      </c>
      <c r="DR13" s="684"/>
      <c r="DS13" s="684"/>
      <c r="DT13" s="684"/>
      <c r="DU13" s="684"/>
      <c r="DV13" s="684"/>
      <c r="DW13" s="684"/>
      <c r="DX13" s="684"/>
      <c r="DY13" s="684"/>
      <c r="DZ13" s="684"/>
      <c r="EA13" s="684"/>
      <c r="EB13" s="684"/>
      <c r="EC13" s="693"/>
    </row>
    <row r="14" spans="2:143" ht="11.25" customHeight="1" x14ac:dyDescent="0.15">
      <c r="B14" s="680" t="s">
        <v>260</v>
      </c>
      <c r="C14" s="681"/>
      <c r="D14" s="681"/>
      <c r="E14" s="681"/>
      <c r="F14" s="681"/>
      <c r="G14" s="681"/>
      <c r="H14" s="681"/>
      <c r="I14" s="681"/>
      <c r="J14" s="681"/>
      <c r="K14" s="681"/>
      <c r="L14" s="681"/>
      <c r="M14" s="681"/>
      <c r="N14" s="681"/>
      <c r="O14" s="681"/>
      <c r="P14" s="681"/>
      <c r="Q14" s="682"/>
      <c r="R14" s="683">
        <v>10792</v>
      </c>
      <c r="S14" s="684"/>
      <c r="T14" s="684"/>
      <c r="U14" s="684"/>
      <c r="V14" s="684"/>
      <c r="W14" s="684"/>
      <c r="X14" s="684"/>
      <c r="Y14" s="685"/>
      <c r="Z14" s="686">
        <v>0.1</v>
      </c>
      <c r="AA14" s="686"/>
      <c r="AB14" s="686"/>
      <c r="AC14" s="686"/>
      <c r="AD14" s="687">
        <v>10792</v>
      </c>
      <c r="AE14" s="687"/>
      <c r="AF14" s="687"/>
      <c r="AG14" s="687"/>
      <c r="AH14" s="687"/>
      <c r="AI14" s="687"/>
      <c r="AJ14" s="687"/>
      <c r="AK14" s="687"/>
      <c r="AL14" s="688">
        <v>0.2</v>
      </c>
      <c r="AM14" s="689"/>
      <c r="AN14" s="689"/>
      <c r="AO14" s="690"/>
      <c r="AP14" s="680" t="s">
        <v>261</v>
      </c>
      <c r="AQ14" s="681"/>
      <c r="AR14" s="681"/>
      <c r="AS14" s="681"/>
      <c r="AT14" s="681"/>
      <c r="AU14" s="681"/>
      <c r="AV14" s="681"/>
      <c r="AW14" s="681"/>
      <c r="AX14" s="681"/>
      <c r="AY14" s="681"/>
      <c r="AZ14" s="681"/>
      <c r="BA14" s="681"/>
      <c r="BB14" s="681"/>
      <c r="BC14" s="681"/>
      <c r="BD14" s="681"/>
      <c r="BE14" s="681"/>
      <c r="BF14" s="682"/>
      <c r="BG14" s="683">
        <v>35094</v>
      </c>
      <c r="BH14" s="684"/>
      <c r="BI14" s="684"/>
      <c r="BJ14" s="684"/>
      <c r="BK14" s="684"/>
      <c r="BL14" s="684"/>
      <c r="BM14" s="684"/>
      <c r="BN14" s="685"/>
      <c r="BO14" s="686">
        <v>4.2</v>
      </c>
      <c r="BP14" s="686"/>
      <c r="BQ14" s="686"/>
      <c r="BR14" s="686"/>
      <c r="BS14" s="692" t="s">
        <v>236</v>
      </c>
      <c r="BT14" s="684"/>
      <c r="BU14" s="684"/>
      <c r="BV14" s="684"/>
      <c r="BW14" s="684"/>
      <c r="BX14" s="684"/>
      <c r="BY14" s="684"/>
      <c r="BZ14" s="684"/>
      <c r="CA14" s="684"/>
      <c r="CB14" s="693"/>
      <c r="CD14" s="698" t="s">
        <v>262</v>
      </c>
      <c r="CE14" s="699"/>
      <c r="CF14" s="699"/>
      <c r="CG14" s="699"/>
      <c r="CH14" s="699"/>
      <c r="CI14" s="699"/>
      <c r="CJ14" s="699"/>
      <c r="CK14" s="699"/>
      <c r="CL14" s="699"/>
      <c r="CM14" s="699"/>
      <c r="CN14" s="699"/>
      <c r="CO14" s="699"/>
      <c r="CP14" s="699"/>
      <c r="CQ14" s="700"/>
      <c r="CR14" s="683">
        <v>513257</v>
      </c>
      <c r="CS14" s="684"/>
      <c r="CT14" s="684"/>
      <c r="CU14" s="684"/>
      <c r="CV14" s="684"/>
      <c r="CW14" s="684"/>
      <c r="CX14" s="684"/>
      <c r="CY14" s="685"/>
      <c r="CZ14" s="686">
        <v>5.4</v>
      </c>
      <c r="DA14" s="686"/>
      <c r="DB14" s="686"/>
      <c r="DC14" s="686"/>
      <c r="DD14" s="692">
        <v>131095</v>
      </c>
      <c r="DE14" s="684"/>
      <c r="DF14" s="684"/>
      <c r="DG14" s="684"/>
      <c r="DH14" s="684"/>
      <c r="DI14" s="684"/>
      <c r="DJ14" s="684"/>
      <c r="DK14" s="684"/>
      <c r="DL14" s="684"/>
      <c r="DM14" s="684"/>
      <c r="DN14" s="684"/>
      <c r="DO14" s="684"/>
      <c r="DP14" s="685"/>
      <c r="DQ14" s="692">
        <v>379086</v>
      </c>
      <c r="DR14" s="684"/>
      <c r="DS14" s="684"/>
      <c r="DT14" s="684"/>
      <c r="DU14" s="684"/>
      <c r="DV14" s="684"/>
      <c r="DW14" s="684"/>
      <c r="DX14" s="684"/>
      <c r="DY14" s="684"/>
      <c r="DZ14" s="684"/>
      <c r="EA14" s="684"/>
      <c r="EB14" s="684"/>
      <c r="EC14" s="693"/>
    </row>
    <row r="15" spans="2:143" ht="11.25" customHeight="1" x14ac:dyDescent="0.15">
      <c r="B15" s="680" t="s">
        <v>263</v>
      </c>
      <c r="C15" s="681"/>
      <c r="D15" s="681"/>
      <c r="E15" s="681"/>
      <c r="F15" s="681"/>
      <c r="G15" s="681"/>
      <c r="H15" s="681"/>
      <c r="I15" s="681"/>
      <c r="J15" s="681"/>
      <c r="K15" s="681"/>
      <c r="L15" s="681"/>
      <c r="M15" s="681"/>
      <c r="N15" s="681"/>
      <c r="O15" s="681"/>
      <c r="P15" s="681"/>
      <c r="Q15" s="682"/>
      <c r="R15" s="683" t="s">
        <v>230</v>
      </c>
      <c r="S15" s="684"/>
      <c r="T15" s="684"/>
      <c r="U15" s="684"/>
      <c r="V15" s="684"/>
      <c r="W15" s="684"/>
      <c r="X15" s="684"/>
      <c r="Y15" s="685"/>
      <c r="Z15" s="686" t="s">
        <v>230</v>
      </c>
      <c r="AA15" s="686"/>
      <c r="AB15" s="686"/>
      <c r="AC15" s="686"/>
      <c r="AD15" s="687" t="s">
        <v>230</v>
      </c>
      <c r="AE15" s="687"/>
      <c r="AF15" s="687"/>
      <c r="AG15" s="687"/>
      <c r="AH15" s="687"/>
      <c r="AI15" s="687"/>
      <c r="AJ15" s="687"/>
      <c r="AK15" s="687"/>
      <c r="AL15" s="688" t="s">
        <v>236</v>
      </c>
      <c r="AM15" s="689"/>
      <c r="AN15" s="689"/>
      <c r="AO15" s="690"/>
      <c r="AP15" s="680" t="s">
        <v>264</v>
      </c>
      <c r="AQ15" s="681"/>
      <c r="AR15" s="681"/>
      <c r="AS15" s="681"/>
      <c r="AT15" s="681"/>
      <c r="AU15" s="681"/>
      <c r="AV15" s="681"/>
      <c r="AW15" s="681"/>
      <c r="AX15" s="681"/>
      <c r="AY15" s="681"/>
      <c r="AZ15" s="681"/>
      <c r="BA15" s="681"/>
      <c r="BB15" s="681"/>
      <c r="BC15" s="681"/>
      <c r="BD15" s="681"/>
      <c r="BE15" s="681"/>
      <c r="BF15" s="682"/>
      <c r="BG15" s="683">
        <v>42883</v>
      </c>
      <c r="BH15" s="684"/>
      <c r="BI15" s="684"/>
      <c r="BJ15" s="684"/>
      <c r="BK15" s="684"/>
      <c r="BL15" s="684"/>
      <c r="BM15" s="684"/>
      <c r="BN15" s="685"/>
      <c r="BO15" s="686">
        <v>5.0999999999999996</v>
      </c>
      <c r="BP15" s="686"/>
      <c r="BQ15" s="686"/>
      <c r="BR15" s="686"/>
      <c r="BS15" s="692" t="s">
        <v>230</v>
      </c>
      <c r="BT15" s="684"/>
      <c r="BU15" s="684"/>
      <c r="BV15" s="684"/>
      <c r="BW15" s="684"/>
      <c r="BX15" s="684"/>
      <c r="BY15" s="684"/>
      <c r="BZ15" s="684"/>
      <c r="CA15" s="684"/>
      <c r="CB15" s="693"/>
      <c r="CD15" s="698" t="s">
        <v>265</v>
      </c>
      <c r="CE15" s="699"/>
      <c r="CF15" s="699"/>
      <c r="CG15" s="699"/>
      <c r="CH15" s="699"/>
      <c r="CI15" s="699"/>
      <c r="CJ15" s="699"/>
      <c r="CK15" s="699"/>
      <c r="CL15" s="699"/>
      <c r="CM15" s="699"/>
      <c r="CN15" s="699"/>
      <c r="CO15" s="699"/>
      <c r="CP15" s="699"/>
      <c r="CQ15" s="700"/>
      <c r="CR15" s="683">
        <v>1245966</v>
      </c>
      <c r="CS15" s="684"/>
      <c r="CT15" s="684"/>
      <c r="CU15" s="684"/>
      <c r="CV15" s="684"/>
      <c r="CW15" s="684"/>
      <c r="CX15" s="684"/>
      <c r="CY15" s="685"/>
      <c r="CZ15" s="686">
        <v>13.2</v>
      </c>
      <c r="DA15" s="686"/>
      <c r="DB15" s="686"/>
      <c r="DC15" s="686"/>
      <c r="DD15" s="692">
        <v>563287</v>
      </c>
      <c r="DE15" s="684"/>
      <c r="DF15" s="684"/>
      <c r="DG15" s="684"/>
      <c r="DH15" s="684"/>
      <c r="DI15" s="684"/>
      <c r="DJ15" s="684"/>
      <c r="DK15" s="684"/>
      <c r="DL15" s="684"/>
      <c r="DM15" s="684"/>
      <c r="DN15" s="684"/>
      <c r="DO15" s="684"/>
      <c r="DP15" s="685"/>
      <c r="DQ15" s="692">
        <v>670165</v>
      </c>
      <c r="DR15" s="684"/>
      <c r="DS15" s="684"/>
      <c r="DT15" s="684"/>
      <c r="DU15" s="684"/>
      <c r="DV15" s="684"/>
      <c r="DW15" s="684"/>
      <c r="DX15" s="684"/>
      <c r="DY15" s="684"/>
      <c r="DZ15" s="684"/>
      <c r="EA15" s="684"/>
      <c r="EB15" s="684"/>
      <c r="EC15" s="693"/>
    </row>
    <row r="16" spans="2:143" ht="11.25" customHeight="1" x14ac:dyDescent="0.15">
      <c r="B16" s="680" t="s">
        <v>266</v>
      </c>
      <c r="C16" s="681"/>
      <c r="D16" s="681"/>
      <c r="E16" s="681"/>
      <c r="F16" s="681"/>
      <c r="G16" s="681"/>
      <c r="H16" s="681"/>
      <c r="I16" s="681"/>
      <c r="J16" s="681"/>
      <c r="K16" s="681"/>
      <c r="L16" s="681"/>
      <c r="M16" s="681"/>
      <c r="N16" s="681"/>
      <c r="O16" s="681"/>
      <c r="P16" s="681"/>
      <c r="Q16" s="682"/>
      <c r="R16" s="683">
        <v>3312</v>
      </c>
      <c r="S16" s="684"/>
      <c r="T16" s="684"/>
      <c r="U16" s="684"/>
      <c r="V16" s="684"/>
      <c r="W16" s="684"/>
      <c r="X16" s="684"/>
      <c r="Y16" s="685"/>
      <c r="Z16" s="686">
        <v>0</v>
      </c>
      <c r="AA16" s="686"/>
      <c r="AB16" s="686"/>
      <c r="AC16" s="686"/>
      <c r="AD16" s="687">
        <v>3312</v>
      </c>
      <c r="AE16" s="687"/>
      <c r="AF16" s="687"/>
      <c r="AG16" s="687"/>
      <c r="AH16" s="687"/>
      <c r="AI16" s="687"/>
      <c r="AJ16" s="687"/>
      <c r="AK16" s="687"/>
      <c r="AL16" s="688">
        <v>0.1</v>
      </c>
      <c r="AM16" s="689"/>
      <c r="AN16" s="689"/>
      <c r="AO16" s="690"/>
      <c r="AP16" s="680" t="s">
        <v>267</v>
      </c>
      <c r="AQ16" s="681"/>
      <c r="AR16" s="681"/>
      <c r="AS16" s="681"/>
      <c r="AT16" s="681"/>
      <c r="AU16" s="681"/>
      <c r="AV16" s="681"/>
      <c r="AW16" s="681"/>
      <c r="AX16" s="681"/>
      <c r="AY16" s="681"/>
      <c r="AZ16" s="681"/>
      <c r="BA16" s="681"/>
      <c r="BB16" s="681"/>
      <c r="BC16" s="681"/>
      <c r="BD16" s="681"/>
      <c r="BE16" s="681"/>
      <c r="BF16" s="682"/>
      <c r="BG16" s="683" t="s">
        <v>236</v>
      </c>
      <c r="BH16" s="684"/>
      <c r="BI16" s="684"/>
      <c r="BJ16" s="684"/>
      <c r="BK16" s="684"/>
      <c r="BL16" s="684"/>
      <c r="BM16" s="684"/>
      <c r="BN16" s="685"/>
      <c r="BO16" s="686" t="s">
        <v>236</v>
      </c>
      <c r="BP16" s="686"/>
      <c r="BQ16" s="686"/>
      <c r="BR16" s="686"/>
      <c r="BS16" s="692" t="s">
        <v>230</v>
      </c>
      <c r="BT16" s="684"/>
      <c r="BU16" s="684"/>
      <c r="BV16" s="684"/>
      <c r="BW16" s="684"/>
      <c r="BX16" s="684"/>
      <c r="BY16" s="684"/>
      <c r="BZ16" s="684"/>
      <c r="CA16" s="684"/>
      <c r="CB16" s="693"/>
      <c r="CD16" s="698" t="s">
        <v>268</v>
      </c>
      <c r="CE16" s="699"/>
      <c r="CF16" s="699"/>
      <c r="CG16" s="699"/>
      <c r="CH16" s="699"/>
      <c r="CI16" s="699"/>
      <c r="CJ16" s="699"/>
      <c r="CK16" s="699"/>
      <c r="CL16" s="699"/>
      <c r="CM16" s="699"/>
      <c r="CN16" s="699"/>
      <c r="CO16" s="699"/>
      <c r="CP16" s="699"/>
      <c r="CQ16" s="700"/>
      <c r="CR16" s="683">
        <v>453622</v>
      </c>
      <c r="CS16" s="684"/>
      <c r="CT16" s="684"/>
      <c r="CU16" s="684"/>
      <c r="CV16" s="684"/>
      <c r="CW16" s="684"/>
      <c r="CX16" s="684"/>
      <c r="CY16" s="685"/>
      <c r="CZ16" s="686">
        <v>4.8</v>
      </c>
      <c r="DA16" s="686"/>
      <c r="DB16" s="686"/>
      <c r="DC16" s="686"/>
      <c r="DD16" s="692" t="s">
        <v>230</v>
      </c>
      <c r="DE16" s="684"/>
      <c r="DF16" s="684"/>
      <c r="DG16" s="684"/>
      <c r="DH16" s="684"/>
      <c r="DI16" s="684"/>
      <c r="DJ16" s="684"/>
      <c r="DK16" s="684"/>
      <c r="DL16" s="684"/>
      <c r="DM16" s="684"/>
      <c r="DN16" s="684"/>
      <c r="DO16" s="684"/>
      <c r="DP16" s="685"/>
      <c r="DQ16" s="692">
        <v>97397</v>
      </c>
      <c r="DR16" s="684"/>
      <c r="DS16" s="684"/>
      <c r="DT16" s="684"/>
      <c r="DU16" s="684"/>
      <c r="DV16" s="684"/>
      <c r="DW16" s="684"/>
      <c r="DX16" s="684"/>
      <c r="DY16" s="684"/>
      <c r="DZ16" s="684"/>
      <c r="EA16" s="684"/>
      <c r="EB16" s="684"/>
      <c r="EC16" s="693"/>
    </row>
    <row r="17" spans="2:133" ht="11.25" customHeight="1" x14ac:dyDescent="0.15">
      <c r="B17" s="680" t="s">
        <v>269</v>
      </c>
      <c r="C17" s="681"/>
      <c r="D17" s="681"/>
      <c r="E17" s="681"/>
      <c r="F17" s="681"/>
      <c r="G17" s="681"/>
      <c r="H17" s="681"/>
      <c r="I17" s="681"/>
      <c r="J17" s="681"/>
      <c r="K17" s="681"/>
      <c r="L17" s="681"/>
      <c r="M17" s="681"/>
      <c r="N17" s="681"/>
      <c r="O17" s="681"/>
      <c r="P17" s="681"/>
      <c r="Q17" s="682"/>
      <c r="R17" s="683">
        <v>9175</v>
      </c>
      <c r="S17" s="684"/>
      <c r="T17" s="684"/>
      <c r="U17" s="684"/>
      <c r="V17" s="684"/>
      <c r="W17" s="684"/>
      <c r="X17" s="684"/>
      <c r="Y17" s="685"/>
      <c r="Z17" s="686">
        <v>0.1</v>
      </c>
      <c r="AA17" s="686"/>
      <c r="AB17" s="686"/>
      <c r="AC17" s="686"/>
      <c r="AD17" s="687">
        <v>9175</v>
      </c>
      <c r="AE17" s="687"/>
      <c r="AF17" s="687"/>
      <c r="AG17" s="687"/>
      <c r="AH17" s="687"/>
      <c r="AI17" s="687"/>
      <c r="AJ17" s="687"/>
      <c r="AK17" s="687"/>
      <c r="AL17" s="688">
        <v>0.2</v>
      </c>
      <c r="AM17" s="689"/>
      <c r="AN17" s="689"/>
      <c r="AO17" s="690"/>
      <c r="AP17" s="680" t="s">
        <v>270</v>
      </c>
      <c r="AQ17" s="681"/>
      <c r="AR17" s="681"/>
      <c r="AS17" s="681"/>
      <c r="AT17" s="681"/>
      <c r="AU17" s="681"/>
      <c r="AV17" s="681"/>
      <c r="AW17" s="681"/>
      <c r="AX17" s="681"/>
      <c r="AY17" s="681"/>
      <c r="AZ17" s="681"/>
      <c r="BA17" s="681"/>
      <c r="BB17" s="681"/>
      <c r="BC17" s="681"/>
      <c r="BD17" s="681"/>
      <c r="BE17" s="681"/>
      <c r="BF17" s="682"/>
      <c r="BG17" s="683" t="s">
        <v>230</v>
      </c>
      <c r="BH17" s="684"/>
      <c r="BI17" s="684"/>
      <c r="BJ17" s="684"/>
      <c r="BK17" s="684"/>
      <c r="BL17" s="684"/>
      <c r="BM17" s="684"/>
      <c r="BN17" s="685"/>
      <c r="BO17" s="686" t="s">
        <v>230</v>
      </c>
      <c r="BP17" s="686"/>
      <c r="BQ17" s="686"/>
      <c r="BR17" s="686"/>
      <c r="BS17" s="692" t="s">
        <v>230</v>
      </c>
      <c r="BT17" s="684"/>
      <c r="BU17" s="684"/>
      <c r="BV17" s="684"/>
      <c r="BW17" s="684"/>
      <c r="BX17" s="684"/>
      <c r="BY17" s="684"/>
      <c r="BZ17" s="684"/>
      <c r="CA17" s="684"/>
      <c r="CB17" s="693"/>
      <c r="CD17" s="698" t="s">
        <v>271</v>
      </c>
      <c r="CE17" s="699"/>
      <c r="CF17" s="699"/>
      <c r="CG17" s="699"/>
      <c r="CH17" s="699"/>
      <c r="CI17" s="699"/>
      <c r="CJ17" s="699"/>
      <c r="CK17" s="699"/>
      <c r="CL17" s="699"/>
      <c r="CM17" s="699"/>
      <c r="CN17" s="699"/>
      <c r="CO17" s="699"/>
      <c r="CP17" s="699"/>
      <c r="CQ17" s="700"/>
      <c r="CR17" s="683">
        <v>896460</v>
      </c>
      <c r="CS17" s="684"/>
      <c r="CT17" s="684"/>
      <c r="CU17" s="684"/>
      <c r="CV17" s="684"/>
      <c r="CW17" s="684"/>
      <c r="CX17" s="684"/>
      <c r="CY17" s="685"/>
      <c r="CZ17" s="686">
        <v>9.5</v>
      </c>
      <c r="DA17" s="686"/>
      <c r="DB17" s="686"/>
      <c r="DC17" s="686"/>
      <c r="DD17" s="692" t="s">
        <v>236</v>
      </c>
      <c r="DE17" s="684"/>
      <c r="DF17" s="684"/>
      <c r="DG17" s="684"/>
      <c r="DH17" s="684"/>
      <c r="DI17" s="684"/>
      <c r="DJ17" s="684"/>
      <c r="DK17" s="684"/>
      <c r="DL17" s="684"/>
      <c r="DM17" s="684"/>
      <c r="DN17" s="684"/>
      <c r="DO17" s="684"/>
      <c r="DP17" s="685"/>
      <c r="DQ17" s="692">
        <v>846416</v>
      </c>
      <c r="DR17" s="684"/>
      <c r="DS17" s="684"/>
      <c r="DT17" s="684"/>
      <c r="DU17" s="684"/>
      <c r="DV17" s="684"/>
      <c r="DW17" s="684"/>
      <c r="DX17" s="684"/>
      <c r="DY17" s="684"/>
      <c r="DZ17" s="684"/>
      <c r="EA17" s="684"/>
      <c r="EB17" s="684"/>
      <c r="EC17" s="693"/>
    </row>
    <row r="18" spans="2:133" ht="11.25" customHeight="1" x14ac:dyDescent="0.15">
      <c r="B18" s="680" t="s">
        <v>272</v>
      </c>
      <c r="C18" s="681"/>
      <c r="D18" s="681"/>
      <c r="E18" s="681"/>
      <c r="F18" s="681"/>
      <c r="G18" s="681"/>
      <c r="H18" s="681"/>
      <c r="I18" s="681"/>
      <c r="J18" s="681"/>
      <c r="K18" s="681"/>
      <c r="L18" s="681"/>
      <c r="M18" s="681"/>
      <c r="N18" s="681"/>
      <c r="O18" s="681"/>
      <c r="P18" s="681"/>
      <c r="Q18" s="682"/>
      <c r="R18" s="683">
        <v>1857</v>
      </c>
      <c r="S18" s="684"/>
      <c r="T18" s="684"/>
      <c r="U18" s="684"/>
      <c r="V18" s="684"/>
      <c r="W18" s="684"/>
      <c r="X18" s="684"/>
      <c r="Y18" s="685"/>
      <c r="Z18" s="686">
        <v>0</v>
      </c>
      <c r="AA18" s="686"/>
      <c r="AB18" s="686"/>
      <c r="AC18" s="686"/>
      <c r="AD18" s="687">
        <v>1857</v>
      </c>
      <c r="AE18" s="687"/>
      <c r="AF18" s="687"/>
      <c r="AG18" s="687"/>
      <c r="AH18" s="687"/>
      <c r="AI18" s="687"/>
      <c r="AJ18" s="687"/>
      <c r="AK18" s="687"/>
      <c r="AL18" s="688">
        <v>0</v>
      </c>
      <c r="AM18" s="689"/>
      <c r="AN18" s="689"/>
      <c r="AO18" s="690"/>
      <c r="AP18" s="680" t="s">
        <v>273</v>
      </c>
      <c r="AQ18" s="681"/>
      <c r="AR18" s="681"/>
      <c r="AS18" s="681"/>
      <c r="AT18" s="681"/>
      <c r="AU18" s="681"/>
      <c r="AV18" s="681"/>
      <c r="AW18" s="681"/>
      <c r="AX18" s="681"/>
      <c r="AY18" s="681"/>
      <c r="AZ18" s="681"/>
      <c r="BA18" s="681"/>
      <c r="BB18" s="681"/>
      <c r="BC18" s="681"/>
      <c r="BD18" s="681"/>
      <c r="BE18" s="681"/>
      <c r="BF18" s="682"/>
      <c r="BG18" s="683" t="s">
        <v>236</v>
      </c>
      <c r="BH18" s="684"/>
      <c r="BI18" s="684"/>
      <c r="BJ18" s="684"/>
      <c r="BK18" s="684"/>
      <c r="BL18" s="684"/>
      <c r="BM18" s="684"/>
      <c r="BN18" s="685"/>
      <c r="BO18" s="686" t="s">
        <v>230</v>
      </c>
      <c r="BP18" s="686"/>
      <c r="BQ18" s="686"/>
      <c r="BR18" s="686"/>
      <c r="BS18" s="692" t="s">
        <v>257</v>
      </c>
      <c r="BT18" s="684"/>
      <c r="BU18" s="684"/>
      <c r="BV18" s="684"/>
      <c r="BW18" s="684"/>
      <c r="BX18" s="684"/>
      <c r="BY18" s="684"/>
      <c r="BZ18" s="684"/>
      <c r="CA18" s="684"/>
      <c r="CB18" s="693"/>
      <c r="CD18" s="698" t="s">
        <v>274</v>
      </c>
      <c r="CE18" s="699"/>
      <c r="CF18" s="699"/>
      <c r="CG18" s="699"/>
      <c r="CH18" s="699"/>
      <c r="CI18" s="699"/>
      <c r="CJ18" s="699"/>
      <c r="CK18" s="699"/>
      <c r="CL18" s="699"/>
      <c r="CM18" s="699"/>
      <c r="CN18" s="699"/>
      <c r="CO18" s="699"/>
      <c r="CP18" s="699"/>
      <c r="CQ18" s="700"/>
      <c r="CR18" s="683" t="s">
        <v>230</v>
      </c>
      <c r="CS18" s="684"/>
      <c r="CT18" s="684"/>
      <c r="CU18" s="684"/>
      <c r="CV18" s="684"/>
      <c r="CW18" s="684"/>
      <c r="CX18" s="684"/>
      <c r="CY18" s="685"/>
      <c r="CZ18" s="686" t="s">
        <v>230</v>
      </c>
      <c r="DA18" s="686"/>
      <c r="DB18" s="686"/>
      <c r="DC18" s="686"/>
      <c r="DD18" s="692" t="s">
        <v>230</v>
      </c>
      <c r="DE18" s="684"/>
      <c r="DF18" s="684"/>
      <c r="DG18" s="684"/>
      <c r="DH18" s="684"/>
      <c r="DI18" s="684"/>
      <c r="DJ18" s="684"/>
      <c r="DK18" s="684"/>
      <c r="DL18" s="684"/>
      <c r="DM18" s="684"/>
      <c r="DN18" s="684"/>
      <c r="DO18" s="684"/>
      <c r="DP18" s="685"/>
      <c r="DQ18" s="692" t="s">
        <v>230</v>
      </c>
      <c r="DR18" s="684"/>
      <c r="DS18" s="684"/>
      <c r="DT18" s="684"/>
      <c r="DU18" s="684"/>
      <c r="DV18" s="684"/>
      <c r="DW18" s="684"/>
      <c r="DX18" s="684"/>
      <c r="DY18" s="684"/>
      <c r="DZ18" s="684"/>
      <c r="EA18" s="684"/>
      <c r="EB18" s="684"/>
      <c r="EC18" s="693"/>
    </row>
    <row r="19" spans="2:133" ht="11.25" customHeight="1" x14ac:dyDescent="0.15">
      <c r="B19" s="680" t="s">
        <v>275</v>
      </c>
      <c r="C19" s="681"/>
      <c r="D19" s="681"/>
      <c r="E19" s="681"/>
      <c r="F19" s="681"/>
      <c r="G19" s="681"/>
      <c r="H19" s="681"/>
      <c r="I19" s="681"/>
      <c r="J19" s="681"/>
      <c r="K19" s="681"/>
      <c r="L19" s="681"/>
      <c r="M19" s="681"/>
      <c r="N19" s="681"/>
      <c r="O19" s="681"/>
      <c r="P19" s="681"/>
      <c r="Q19" s="682"/>
      <c r="R19" s="683">
        <v>1391</v>
      </c>
      <c r="S19" s="684"/>
      <c r="T19" s="684"/>
      <c r="U19" s="684"/>
      <c r="V19" s="684"/>
      <c r="W19" s="684"/>
      <c r="X19" s="684"/>
      <c r="Y19" s="685"/>
      <c r="Z19" s="686">
        <v>0</v>
      </c>
      <c r="AA19" s="686"/>
      <c r="AB19" s="686"/>
      <c r="AC19" s="686"/>
      <c r="AD19" s="687">
        <v>1391</v>
      </c>
      <c r="AE19" s="687"/>
      <c r="AF19" s="687"/>
      <c r="AG19" s="687"/>
      <c r="AH19" s="687"/>
      <c r="AI19" s="687"/>
      <c r="AJ19" s="687"/>
      <c r="AK19" s="687"/>
      <c r="AL19" s="688">
        <v>0</v>
      </c>
      <c r="AM19" s="689"/>
      <c r="AN19" s="689"/>
      <c r="AO19" s="690"/>
      <c r="AP19" s="680" t="s">
        <v>276</v>
      </c>
      <c r="AQ19" s="681"/>
      <c r="AR19" s="681"/>
      <c r="AS19" s="681"/>
      <c r="AT19" s="681"/>
      <c r="AU19" s="681"/>
      <c r="AV19" s="681"/>
      <c r="AW19" s="681"/>
      <c r="AX19" s="681"/>
      <c r="AY19" s="681"/>
      <c r="AZ19" s="681"/>
      <c r="BA19" s="681"/>
      <c r="BB19" s="681"/>
      <c r="BC19" s="681"/>
      <c r="BD19" s="681"/>
      <c r="BE19" s="681"/>
      <c r="BF19" s="682"/>
      <c r="BG19" s="683">
        <v>764</v>
      </c>
      <c r="BH19" s="684"/>
      <c r="BI19" s="684"/>
      <c r="BJ19" s="684"/>
      <c r="BK19" s="684"/>
      <c r="BL19" s="684"/>
      <c r="BM19" s="684"/>
      <c r="BN19" s="685"/>
      <c r="BO19" s="686">
        <v>0.1</v>
      </c>
      <c r="BP19" s="686"/>
      <c r="BQ19" s="686"/>
      <c r="BR19" s="686"/>
      <c r="BS19" s="692" t="s">
        <v>230</v>
      </c>
      <c r="BT19" s="684"/>
      <c r="BU19" s="684"/>
      <c r="BV19" s="684"/>
      <c r="BW19" s="684"/>
      <c r="BX19" s="684"/>
      <c r="BY19" s="684"/>
      <c r="BZ19" s="684"/>
      <c r="CA19" s="684"/>
      <c r="CB19" s="693"/>
      <c r="CD19" s="698" t="s">
        <v>277</v>
      </c>
      <c r="CE19" s="699"/>
      <c r="CF19" s="699"/>
      <c r="CG19" s="699"/>
      <c r="CH19" s="699"/>
      <c r="CI19" s="699"/>
      <c r="CJ19" s="699"/>
      <c r="CK19" s="699"/>
      <c r="CL19" s="699"/>
      <c r="CM19" s="699"/>
      <c r="CN19" s="699"/>
      <c r="CO19" s="699"/>
      <c r="CP19" s="699"/>
      <c r="CQ19" s="700"/>
      <c r="CR19" s="683" t="s">
        <v>230</v>
      </c>
      <c r="CS19" s="684"/>
      <c r="CT19" s="684"/>
      <c r="CU19" s="684"/>
      <c r="CV19" s="684"/>
      <c r="CW19" s="684"/>
      <c r="CX19" s="684"/>
      <c r="CY19" s="685"/>
      <c r="CZ19" s="686" t="s">
        <v>230</v>
      </c>
      <c r="DA19" s="686"/>
      <c r="DB19" s="686"/>
      <c r="DC19" s="686"/>
      <c r="DD19" s="692" t="s">
        <v>230</v>
      </c>
      <c r="DE19" s="684"/>
      <c r="DF19" s="684"/>
      <c r="DG19" s="684"/>
      <c r="DH19" s="684"/>
      <c r="DI19" s="684"/>
      <c r="DJ19" s="684"/>
      <c r="DK19" s="684"/>
      <c r="DL19" s="684"/>
      <c r="DM19" s="684"/>
      <c r="DN19" s="684"/>
      <c r="DO19" s="684"/>
      <c r="DP19" s="685"/>
      <c r="DQ19" s="692" t="s">
        <v>230</v>
      </c>
      <c r="DR19" s="684"/>
      <c r="DS19" s="684"/>
      <c r="DT19" s="684"/>
      <c r="DU19" s="684"/>
      <c r="DV19" s="684"/>
      <c r="DW19" s="684"/>
      <c r="DX19" s="684"/>
      <c r="DY19" s="684"/>
      <c r="DZ19" s="684"/>
      <c r="EA19" s="684"/>
      <c r="EB19" s="684"/>
      <c r="EC19" s="693"/>
    </row>
    <row r="20" spans="2:133" ht="11.25" customHeight="1" x14ac:dyDescent="0.15">
      <c r="B20" s="680" t="s">
        <v>278</v>
      </c>
      <c r="C20" s="681"/>
      <c r="D20" s="681"/>
      <c r="E20" s="681"/>
      <c r="F20" s="681"/>
      <c r="G20" s="681"/>
      <c r="H20" s="681"/>
      <c r="I20" s="681"/>
      <c r="J20" s="681"/>
      <c r="K20" s="681"/>
      <c r="L20" s="681"/>
      <c r="M20" s="681"/>
      <c r="N20" s="681"/>
      <c r="O20" s="681"/>
      <c r="P20" s="681"/>
      <c r="Q20" s="682"/>
      <c r="R20" s="683">
        <v>184</v>
      </c>
      <c r="S20" s="684"/>
      <c r="T20" s="684"/>
      <c r="U20" s="684"/>
      <c r="V20" s="684"/>
      <c r="W20" s="684"/>
      <c r="X20" s="684"/>
      <c r="Y20" s="685"/>
      <c r="Z20" s="686">
        <v>0</v>
      </c>
      <c r="AA20" s="686"/>
      <c r="AB20" s="686"/>
      <c r="AC20" s="686"/>
      <c r="AD20" s="687">
        <v>184</v>
      </c>
      <c r="AE20" s="687"/>
      <c r="AF20" s="687"/>
      <c r="AG20" s="687"/>
      <c r="AH20" s="687"/>
      <c r="AI20" s="687"/>
      <c r="AJ20" s="687"/>
      <c r="AK20" s="687"/>
      <c r="AL20" s="688">
        <v>0</v>
      </c>
      <c r="AM20" s="689"/>
      <c r="AN20" s="689"/>
      <c r="AO20" s="690"/>
      <c r="AP20" s="680" t="s">
        <v>279</v>
      </c>
      <c r="AQ20" s="681"/>
      <c r="AR20" s="681"/>
      <c r="AS20" s="681"/>
      <c r="AT20" s="681"/>
      <c r="AU20" s="681"/>
      <c r="AV20" s="681"/>
      <c r="AW20" s="681"/>
      <c r="AX20" s="681"/>
      <c r="AY20" s="681"/>
      <c r="AZ20" s="681"/>
      <c r="BA20" s="681"/>
      <c r="BB20" s="681"/>
      <c r="BC20" s="681"/>
      <c r="BD20" s="681"/>
      <c r="BE20" s="681"/>
      <c r="BF20" s="682"/>
      <c r="BG20" s="683">
        <v>764</v>
      </c>
      <c r="BH20" s="684"/>
      <c r="BI20" s="684"/>
      <c r="BJ20" s="684"/>
      <c r="BK20" s="684"/>
      <c r="BL20" s="684"/>
      <c r="BM20" s="684"/>
      <c r="BN20" s="685"/>
      <c r="BO20" s="686">
        <v>0.1</v>
      </c>
      <c r="BP20" s="686"/>
      <c r="BQ20" s="686"/>
      <c r="BR20" s="686"/>
      <c r="BS20" s="692" t="s">
        <v>236</v>
      </c>
      <c r="BT20" s="684"/>
      <c r="BU20" s="684"/>
      <c r="BV20" s="684"/>
      <c r="BW20" s="684"/>
      <c r="BX20" s="684"/>
      <c r="BY20" s="684"/>
      <c r="BZ20" s="684"/>
      <c r="CA20" s="684"/>
      <c r="CB20" s="693"/>
      <c r="CD20" s="698" t="s">
        <v>280</v>
      </c>
      <c r="CE20" s="699"/>
      <c r="CF20" s="699"/>
      <c r="CG20" s="699"/>
      <c r="CH20" s="699"/>
      <c r="CI20" s="699"/>
      <c r="CJ20" s="699"/>
      <c r="CK20" s="699"/>
      <c r="CL20" s="699"/>
      <c r="CM20" s="699"/>
      <c r="CN20" s="699"/>
      <c r="CO20" s="699"/>
      <c r="CP20" s="699"/>
      <c r="CQ20" s="700"/>
      <c r="CR20" s="683">
        <v>9421889</v>
      </c>
      <c r="CS20" s="684"/>
      <c r="CT20" s="684"/>
      <c r="CU20" s="684"/>
      <c r="CV20" s="684"/>
      <c r="CW20" s="684"/>
      <c r="CX20" s="684"/>
      <c r="CY20" s="685"/>
      <c r="CZ20" s="686">
        <v>100</v>
      </c>
      <c r="DA20" s="686"/>
      <c r="DB20" s="686"/>
      <c r="DC20" s="686"/>
      <c r="DD20" s="692">
        <v>1634433</v>
      </c>
      <c r="DE20" s="684"/>
      <c r="DF20" s="684"/>
      <c r="DG20" s="684"/>
      <c r="DH20" s="684"/>
      <c r="DI20" s="684"/>
      <c r="DJ20" s="684"/>
      <c r="DK20" s="684"/>
      <c r="DL20" s="684"/>
      <c r="DM20" s="684"/>
      <c r="DN20" s="684"/>
      <c r="DO20" s="684"/>
      <c r="DP20" s="685"/>
      <c r="DQ20" s="692">
        <v>6146669</v>
      </c>
      <c r="DR20" s="684"/>
      <c r="DS20" s="684"/>
      <c r="DT20" s="684"/>
      <c r="DU20" s="684"/>
      <c r="DV20" s="684"/>
      <c r="DW20" s="684"/>
      <c r="DX20" s="684"/>
      <c r="DY20" s="684"/>
      <c r="DZ20" s="684"/>
      <c r="EA20" s="684"/>
      <c r="EB20" s="684"/>
      <c r="EC20" s="693"/>
    </row>
    <row r="21" spans="2:133" ht="11.25" customHeight="1" x14ac:dyDescent="0.15">
      <c r="B21" s="680" t="s">
        <v>281</v>
      </c>
      <c r="C21" s="681"/>
      <c r="D21" s="681"/>
      <c r="E21" s="681"/>
      <c r="F21" s="681"/>
      <c r="G21" s="681"/>
      <c r="H21" s="681"/>
      <c r="I21" s="681"/>
      <c r="J21" s="681"/>
      <c r="K21" s="681"/>
      <c r="L21" s="681"/>
      <c r="M21" s="681"/>
      <c r="N21" s="681"/>
      <c r="O21" s="681"/>
      <c r="P21" s="681"/>
      <c r="Q21" s="682"/>
      <c r="R21" s="683">
        <v>5743</v>
      </c>
      <c r="S21" s="684"/>
      <c r="T21" s="684"/>
      <c r="U21" s="684"/>
      <c r="V21" s="684"/>
      <c r="W21" s="684"/>
      <c r="X21" s="684"/>
      <c r="Y21" s="685"/>
      <c r="Z21" s="686">
        <v>0.1</v>
      </c>
      <c r="AA21" s="686"/>
      <c r="AB21" s="686"/>
      <c r="AC21" s="686"/>
      <c r="AD21" s="687">
        <v>5743</v>
      </c>
      <c r="AE21" s="687"/>
      <c r="AF21" s="687"/>
      <c r="AG21" s="687"/>
      <c r="AH21" s="687"/>
      <c r="AI21" s="687"/>
      <c r="AJ21" s="687"/>
      <c r="AK21" s="687"/>
      <c r="AL21" s="688">
        <v>0.1</v>
      </c>
      <c r="AM21" s="689"/>
      <c r="AN21" s="689"/>
      <c r="AO21" s="690"/>
      <c r="AP21" s="702" t="s">
        <v>282</v>
      </c>
      <c r="AQ21" s="703"/>
      <c r="AR21" s="703"/>
      <c r="AS21" s="703"/>
      <c r="AT21" s="703"/>
      <c r="AU21" s="703"/>
      <c r="AV21" s="703"/>
      <c r="AW21" s="703"/>
      <c r="AX21" s="703"/>
      <c r="AY21" s="703"/>
      <c r="AZ21" s="703"/>
      <c r="BA21" s="703"/>
      <c r="BB21" s="703"/>
      <c r="BC21" s="703"/>
      <c r="BD21" s="703"/>
      <c r="BE21" s="703"/>
      <c r="BF21" s="704"/>
      <c r="BG21" s="683">
        <v>764</v>
      </c>
      <c r="BH21" s="684"/>
      <c r="BI21" s="684"/>
      <c r="BJ21" s="684"/>
      <c r="BK21" s="684"/>
      <c r="BL21" s="684"/>
      <c r="BM21" s="684"/>
      <c r="BN21" s="685"/>
      <c r="BO21" s="686">
        <v>0.1</v>
      </c>
      <c r="BP21" s="686"/>
      <c r="BQ21" s="686"/>
      <c r="BR21" s="686"/>
      <c r="BS21" s="692" t="s">
        <v>236</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283</v>
      </c>
      <c r="C22" s="681"/>
      <c r="D22" s="681"/>
      <c r="E22" s="681"/>
      <c r="F22" s="681"/>
      <c r="G22" s="681"/>
      <c r="H22" s="681"/>
      <c r="I22" s="681"/>
      <c r="J22" s="681"/>
      <c r="K22" s="681"/>
      <c r="L22" s="681"/>
      <c r="M22" s="681"/>
      <c r="N22" s="681"/>
      <c r="O22" s="681"/>
      <c r="P22" s="681"/>
      <c r="Q22" s="682"/>
      <c r="R22" s="683">
        <v>4780676</v>
      </c>
      <c r="S22" s="684"/>
      <c r="T22" s="684"/>
      <c r="U22" s="684"/>
      <c r="V22" s="684"/>
      <c r="W22" s="684"/>
      <c r="X22" s="684"/>
      <c r="Y22" s="685"/>
      <c r="Z22" s="686">
        <v>44.8</v>
      </c>
      <c r="AA22" s="686"/>
      <c r="AB22" s="686"/>
      <c r="AC22" s="686"/>
      <c r="AD22" s="687">
        <v>4223727</v>
      </c>
      <c r="AE22" s="687"/>
      <c r="AF22" s="687"/>
      <c r="AG22" s="687"/>
      <c r="AH22" s="687"/>
      <c r="AI22" s="687"/>
      <c r="AJ22" s="687"/>
      <c r="AK22" s="687"/>
      <c r="AL22" s="688">
        <v>77.900000000000006</v>
      </c>
      <c r="AM22" s="689"/>
      <c r="AN22" s="689"/>
      <c r="AO22" s="690"/>
      <c r="AP22" s="702" t="s">
        <v>284</v>
      </c>
      <c r="AQ22" s="703"/>
      <c r="AR22" s="703"/>
      <c r="AS22" s="703"/>
      <c r="AT22" s="703"/>
      <c r="AU22" s="703"/>
      <c r="AV22" s="703"/>
      <c r="AW22" s="703"/>
      <c r="AX22" s="703"/>
      <c r="AY22" s="703"/>
      <c r="AZ22" s="703"/>
      <c r="BA22" s="703"/>
      <c r="BB22" s="703"/>
      <c r="BC22" s="703"/>
      <c r="BD22" s="703"/>
      <c r="BE22" s="703"/>
      <c r="BF22" s="704"/>
      <c r="BG22" s="683" t="s">
        <v>236</v>
      </c>
      <c r="BH22" s="684"/>
      <c r="BI22" s="684"/>
      <c r="BJ22" s="684"/>
      <c r="BK22" s="684"/>
      <c r="BL22" s="684"/>
      <c r="BM22" s="684"/>
      <c r="BN22" s="685"/>
      <c r="BO22" s="686" t="s">
        <v>230</v>
      </c>
      <c r="BP22" s="686"/>
      <c r="BQ22" s="686"/>
      <c r="BR22" s="686"/>
      <c r="BS22" s="692" t="s">
        <v>236</v>
      </c>
      <c r="BT22" s="684"/>
      <c r="BU22" s="684"/>
      <c r="BV22" s="684"/>
      <c r="BW22" s="684"/>
      <c r="BX22" s="684"/>
      <c r="BY22" s="684"/>
      <c r="BZ22" s="684"/>
      <c r="CA22" s="684"/>
      <c r="CB22" s="693"/>
      <c r="CD22" s="665" t="s">
        <v>285</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286</v>
      </c>
      <c r="C23" s="681"/>
      <c r="D23" s="681"/>
      <c r="E23" s="681"/>
      <c r="F23" s="681"/>
      <c r="G23" s="681"/>
      <c r="H23" s="681"/>
      <c r="I23" s="681"/>
      <c r="J23" s="681"/>
      <c r="K23" s="681"/>
      <c r="L23" s="681"/>
      <c r="M23" s="681"/>
      <c r="N23" s="681"/>
      <c r="O23" s="681"/>
      <c r="P23" s="681"/>
      <c r="Q23" s="682"/>
      <c r="R23" s="683">
        <v>4223727</v>
      </c>
      <c r="S23" s="684"/>
      <c r="T23" s="684"/>
      <c r="U23" s="684"/>
      <c r="V23" s="684"/>
      <c r="W23" s="684"/>
      <c r="X23" s="684"/>
      <c r="Y23" s="685"/>
      <c r="Z23" s="686">
        <v>39.5</v>
      </c>
      <c r="AA23" s="686"/>
      <c r="AB23" s="686"/>
      <c r="AC23" s="686"/>
      <c r="AD23" s="687">
        <v>4223727</v>
      </c>
      <c r="AE23" s="687"/>
      <c r="AF23" s="687"/>
      <c r="AG23" s="687"/>
      <c r="AH23" s="687"/>
      <c r="AI23" s="687"/>
      <c r="AJ23" s="687"/>
      <c r="AK23" s="687"/>
      <c r="AL23" s="688">
        <v>77.900000000000006</v>
      </c>
      <c r="AM23" s="689"/>
      <c r="AN23" s="689"/>
      <c r="AO23" s="690"/>
      <c r="AP23" s="702" t="s">
        <v>287</v>
      </c>
      <c r="AQ23" s="703"/>
      <c r="AR23" s="703"/>
      <c r="AS23" s="703"/>
      <c r="AT23" s="703"/>
      <c r="AU23" s="703"/>
      <c r="AV23" s="703"/>
      <c r="AW23" s="703"/>
      <c r="AX23" s="703"/>
      <c r="AY23" s="703"/>
      <c r="AZ23" s="703"/>
      <c r="BA23" s="703"/>
      <c r="BB23" s="703"/>
      <c r="BC23" s="703"/>
      <c r="BD23" s="703"/>
      <c r="BE23" s="703"/>
      <c r="BF23" s="704"/>
      <c r="BG23" s="683" t="s">
        <v>236</v>
      </c>
      <c r="BH23" s="684"/>
      <c r="BI23" s="684"/>
      <c r="BJ23" s="684"/>
      <c r="BK23" s="684"/>
      <c r="BL23" s="684"/>
      <c r="BM23" s="684"/>
      <c r="BN23" s="685"/>
      <c r="BO23" s="686" t="s">
        <v>236</v>
      </c>
      <c r="BP23" s="686"/>
      <c r="BQ23" s="686"/>
      <c r="BR23" s="686"/>
      <c r="BS23" s="692" t="s">
        <v>236</v>
      </c>
      <c r="BT23" s="684"/>
      <c r="BU23" s="684"/>
      <c r="BV23" s="684"/>
      <c r="BW23" s="684"/>
      <c r="BX23" s="684"/>
      <c r="BY23" s="684"/>
      <c r="BZ23" s="684"/>
      <c r="CA23" s="684"/>
      <c r="CB23" s="693"/>
      <c r="CD23" s="665" t="s">
        <v>224</v>
      </c>
      <c r="CE23" s="666"/>
      <c r="CF23" s="666"/>
      <c r="CG23" s="666"/>
      <c r="CH23" s="666"/>
      <c r="CI23" s="666"/>
      <c r="CJ23" s="666"/>
      <c r="CK23" s="666"/>
      <c r="CL23" s="666"/>
      <c r="CM23" s="666"/>
      <c r="CN23" s="666"/>
      <c r="CO23" s="666"/>
      <c r="CP23" s="666"/>
      <c r="CQ23" s="667"/>
      <c r="CR23" s="665" t="s">
        <v>288</v>
      </c>
      <c r="CS23" s="666"/>
      <c r="CT23" s="666"/>
      <c r="CU23" s="666"/>
      <c r="CV23" s="666"/>
      <c r="CW23" s="666"/>
      <c r="CX23" s="666"/>
      <c r="CY23" s="667"/>
      <c r="CZ23" s="665" t="s">
        <v>289</v>
      </c>
      <c r="DA23" s="666"/>
      <c r="DB23" s="666"/>
      <c r="DC23" s="667"/>
      <c r="DD23" s="665" t="s">
        <v>290</v>
      </c>
      <c r="DE23" s="666"/>
      <c r="DF23" s="666"/>
      <c r="DG23" s="666"/>
      <c r="DH23" s="666"/>
      <c r="DI23" s="666"/>
      <c r="DJ23" s="666"/>
      <c r="DK23" s="667"/>
      <c r="DL23" s="714" t="s">
        <v>291</v>
      </c>
      <c r="DM23" s="715"/>
      <c r="DN23" s="715"/>
      <c r="DO23" s="715"/>
      <c r="DP23" s="715"/>
      <c r="DQ23" s="715"/>
      <c r="DR23" s="715"/>
      <c r="DS23" s="715"/>
      <c r="DT23" s="715"/>
      <c r="DU23" s="715"/>
      <c r="DV23" s="716"/>
      <c r="DW23" s="665" t="s">
        <v>292</v>
      </c>
      <c r="DX23" s="666"/>
      <c r="DY23" s="666"/>
      <c r="DZ23" s="666"/>
      <c r="EA23" s="666"/>
      <c r="EB23" s="666"/>
      <c r="EC23" s="667"/>
    </row>
    <row r="24" spans="2:133" ht="11.25" customHeight="1" x14ac:dyDescent="0.15">
      <c r="B24" s="680" t="s">
        <v>293</v>
      </c>
      <c r="C24" s="681"/>
      <c r="D24" s="681"/>
      <c r="E24" s="681"/>
      <c r="F24" s="681"/>
      <c r="G24" s="681"/>
      <c r="H24" s="681"/>
      <c r="I24" s="681"/>
      <c r="J24" s="681"/>
      <c r="K24" s="681"/>
      <c r="L24" s="681"/>
      <c r="M24" s="681"/>
      <c r="N24" s="681"/>
      <c r="O24" s="681"/>
      <c r="P24" s="681"/>
      <c r="Q24" s="682"/>
      <c r="R24" s="683">
        <v>556949</v>
      </c>
      <c r="S24" s="684"/>
      <c r="T24" s="684"/>
      <c r="U24" s="684"/>
      <c r="V24" s="684"/>
      <c r="W24" s="684"/>
      <c r="X24" s="684"/>
      <c r="Y24" s="685"/>
      <c r="Z24" s="686">
        <v>5.2</v>
      </c>
      <c r="AA24" s="686"/>
      <c r="AB24" s="686"/>
      <c r="AC24" s="686"/>
      <c r="AD24" s="687" t="s">
        <v>236</v>
      </c>
      <c r="AE24" s="687"/>
      <c r="AF24" s="687"/>
      <c r="AG24" s="687"/>
      <c r="AH24" s="687"/>
      <c r="AI24" s="687"/>
      <c r="AJ24" s="687"/>
      <c r="AK24" s="687"/>
      <c r="AL24" s="688" t="s">
        <v>230</v>
      </c>
      <c r="AM24" s="689"/>
      <c r="AN24" s="689"/>
      <c r="AO24" s="690"/>
      <c r="AP24" s="702" t="s">
        <v>294</v>
      </c>
      <c r="AQ24" s="703"/>
      <c r="AR24" s="703"/>
      <c r="AS24" s="703"/>
      <c r="AT24" s="703"/>
      <c r="AU24" s="703"/>
      <c r="AV24" s="703"/>
      <c r="AW24" s="703"/>
      <c r="AX24" s="703"/>
      <c r="AY24" s="703"/>
      <c r="AZ24" s="703"/>
      <c r="BA24" s="703"/>
      <c r="BB24" s="703"/>
      <c r="BC24" s="703"/>
      <c r="BD24" s="703"/>
      <c r="BE24" s="703"/>
      <c r="BF24" s="704"/>
      <c r="BG24" s="683" t="s">
        <v>236</v>
      </c>
      <c r="BH24" s="684"/>
      <c r="BI24" s="684"/>
      <c r="BJ24" s="684"/>
      <c r="BK24" s="684"/>
      <c r="BL24" s="684"/>
      <c r="BM24" s="684"/>
      <c r="BN24" s="685"/>
      <c r="BO24" s="686" t="s">
        <v>236</v>
      </c>
      <c r="BP24" s="686"/>
      <c r="BQ24" s="686"/>
      <c r="BR24" s="686"/>
      <c r="BS24" s="692" t="s">
        <v>230</v>
      </c>
      <c r="BT24" s="684"/>
      <c r="BU24" s="684"/>
      <c r="BV24" s="684"/>
      <c r="BW24" s="684"/>
      <c r="BX24" s="684"/>
      <c r="BY24" s="684"/>
      <c r="BZ24" s="684"/>
      <c r="CA24" s="684"/>
      <c r="CB24" s="693"/>
      <c r="CD24" s="694" t="s">
        <v>295</v>
      </c>
      <c r="CE24" s="695"/>
      <c r="CF24" s="695"/>
      <c r="CG24" s="695"/>
      <c r="CH24" s="695"/>
      <c r="CI24" s="695"/>
      <c r="CJ24" s="695"/>
      <c r="CK24" s="695"/>
      <c r="CL24" s="695"/>
      <c r="CM24" s="695"/>
      <c r="CN24" s="695"/>
      <c r="CO24" s="695"/>
      <c r="CP24" s="695"/>
      <c r="CQ24" s="696"/>
      <c r="CR24" s="672">
        <v>3314046</v>
      </c>
      <c r="CS24" s="673"/>
      <c r="CT24" s="673"/>
      <c r="CU24" s="673"/>
      <c r="CV24" s="673"/>
      <c r="CW24" s="673"/>
      <c r="CX24" s="673"/>
      <c r="CY24" s="674"/>
      <c r="CZ24" s="677">
        <v>35.200000000000003</v>
      </c>
      <c r="DA24" s="678"/>
      <c r="DB24" s="678"/>
      <c r="DC24" s="697"/>
      <c r="DD24" s="722">
        <v>2840118</v>
      </c>
      <c r="DE24" s="673"/>
      <c r="DF24" s="673"/>
      <c r="DG24" s="673"/>
      <c r="DH24" s="673"/>
      <c r="DI24" s="673"/>
      <c r="DJ24" s="673"/>
      <c r="DK24" s="674"/>
      <c r="DL24" s="722">
        <v>2809178</v>
      </c>
      <c r="DM24" s="673"/>
      <c r="DN24" s="673"/>
      <c r="DO24" s="673"/>
      <c r="DP24" s="673"/>
      <c r="DQ24" s="673"/>
      <c r="DR24" s="673"/>
      <c r="DS24" s="673"/>
      <c r="DT24" s="673"/>
      <c r="DU24" s="673"/>
      <c r="DV24" s="674"/>
      <c r="DW24" s="677">
        <v>50.4</v>
      </c>
      <c r="DX24" s="678"/>
      <c r="DY24" s="678"/>
      <c r="DZ24" s="678"/>
      <c r="EA24" s="678"/>
      <c r="EB24" s="678"/>
      <c r="EC24" s="679"/>
    </row>
    <row r="25" spans="2:133" ht="11.25" customHeight="1" x14ac:dyDescent="0.15">
      <c r="B25" s="680" t="s">
        <v>296</v>
      </c>
      <c r="C25" s="681"/>
      <c r="D25" s="681"/>
      <c r="E25" s="681"/>
      <c r="F25" s="681"/>
      <c r="G25" s="681"/>
      <c r="H25" s="681"/>
      <c r="I25" s="681"/>
      <c r="J25" s="681"/>
      <c r="K25" s="681"/>
      <c r="L25" s="681"/>
      <c r="M25" s="681"/>
      <c r="N25" s="681"/>
      <c r="O25" s="681"/>
      <c r="P25" s="681"/>
      <c r="Q25" s="682"/>
      <c r="R25" s="683" t="s">
        <v>236</v>
      </c>
      <c r="S25" s="684"/>
      <c r="T25" s="684"/>
      <c r="U25" s="684"/>
      <c r="V25" s="684"/>
      <c r="W25" s="684"/>
      <c r="X25" s="684"/>
      <c r="Y25" s="685"/>
      <c r="Z25" s="686" t="s">
        <v>230</v>
      </c>
      <c r="AA25" s="686"/>
      <c r="AB25" s="686"/>
      <c r="AC25" s="686"/>
      <c r="AD25" s="687" t="s">
        <v>236</v>
      </c>
      <c r="AE25" s="687"/>
      <c r="AF25" s="687"/>
      <c r="AG25" s="687"/>
      <c r="AH25" s="687"/>
      <c r="AI25" s="687"/>
      <c r="AJ25" s="687"/>
      <c r="AK25" s="687"/>
      <c r="AL25" s="688" t="s">
        <v>236</v>
      </c>
      <c r="AM25" s="689"/>
      <c r="AN25" s="689"/>
      <c r="AO25" s="690"/>
      <c r="AP25" s="702" t="s">
        <v>297</v>
      </c>
      <c r="AQ25" s="703"/>
      <c r="AR25" s="703"/>
      <c r="AS25" s="703"/>
      <c r="AT25" s="703"/>
      <c r="AU25" s="703"/>
      <c r="AV25" s="703"/>
      <c r="AW25" s="703"/>
      <c r="AX25" s="703"/>
      <c r="AY25" s="703"/>
      <c r="AZ25" s="703"/>
      <c r="BA25" s="703"/>
      <c r="BB25" s="703"/>
      <c r="BC25" s="703"/>
      <c r="BD25" s="703"/>
      <c r="BE25" s="703"/>
      <c r="BF25" s="704"/>
      <c r="BG25" s="683" t="s">
        <v>230</v>
      </c>
      <c r="BH25" s="684"/>
      <c r="BI25" s="684"/>
      <c r="BJ25" s="684"/>
      <c r="BK25" s="684"/>
      <c r="BL25" s="684"/>
      <c r="BM25" s="684"/>
      <c r="BN25" s="685"/>
      <c r="BO25" s="686" t="s">
        <v>236</v>
      </c>
      <c r="BP25" s="686"/>
      <c r="BQ25" s="686"/>
      <c r="BR25" s="686"/>
      <c r="BS25" s="692" t="s">
        <v>230</v>
      </c>
      <c r="BT25" s="684"/>
      <c r="BU25" s="684"/>
      <c r="BV25" s="684"/>
      <c r="BW25" s="684"/>
      <c r="BX25" s="684"/>
      <c r="BY25" s="684"/>
      <c r="BZ25" s="684"/>
      <c r="CA25" s="684"/>
      <c r="CB25" s="693"/>
      <c r="CD25" s="698" t="s">
        <v>298</v>
      </c>
      <c r="CE25" s="699"/>
      <c r="CF25" s="699"/>
      <c r="CG25" s="699"/>
      <c r="CH25" s="699"/>
      <c r="CI25" s="699"/>
      <c r="CJ25" s="699"/>
      <c r="CK25" s="699"/>
      <c r="CL25" s="699"/>
      <c r="CM25" s="699"/>
      <c r="CN25" s="699"/>
      <c r="CO25" s="699"/>
      <c r="CP25" s="699"/>
      <c r="CQ25" s="700"/>
      <c r="CR25" s="683">
        <v>1881719</v>
      </c>
      <c r="CS25" s="719"/>
      <c r="CT25" s="719"/>
      <c r="CU25" s="719"/>
      <c r="CV25" s="719"/>
      <c r="CW25" s="719"/>
      <c r="CX25" s="719"/>
      <c r="CY25" s="720"/>
      <c r="CZ25" s="688">
        <v>20</v>
      </c>
      <c r="DA25" s="717"/>
      <c r="DB25" s="717"/>
      <c r="DC25" s="721"/>
      <c r="DD25" s="692">
        <v>1821768</v>
      </c>
      <c r="DE25" s="719"/>
      <c r="DF25" s="719"/>
      <c r="DG25" s="719"/>
      <c r="DH25" s="719"/>
      <c r="DI25" s="719"/>
      <c r="DJ25" s="719"/>
      <c r="DK25" s="720"/>
      <c r="DL25" s="692">
        <v>1797711</v>
      </c>
      <c r="DM25" s="719"/>
      <c r="DN25" s="719"/>
      <c r="DO25" s="719"/>
      <c r="DP25" s="719"/>
      <c r="DQ25" s="719"/>
      <c r="DR25" s="719"/>
      <c r="DS25" s="719"/>
      <c r="DT25" s="719"/>
      <c r="DU25" s="719"/>
      <c r="DV25" s="720"/>
      <c r="DW25" s="688">
        <v>32.299999999999997</v>
      </c>
      <c r="DX25" s="717"/>
      <c r="DY25" s="717"/>
      <c r="DZ25" s="717"/>
      <c r="EA25" s="717"/>
      <c r="EB25" s="717"/>
      <c r="EC25" s="718"/>
    </row>
    <row r="26" spans="2:133" ht="11.25" customHeight="1" x14ac:dyDescent="0.15">
      <c r="B26" s="680" t="s">
        <v>299</v>
      </c>
      <c r="C26" s="681"/>
      <c r="D26" s="681"/>
      <c r="E26" s="681"/>
      <c r="F26" s="681"/>
      <c r="G26" s="681"/>
      <c r="H26" s="681"/>
      <c r="I26" s="681"/>
      <c r="J26" s="681"/>
      <c r="K26" s="681"/>
      <c r="L26" s="681"/>
      <c r="M26" s="681"/>
      <c r="N26" s="681"/>
      <c r="O26" s="681"/>
      <c r="P26" s="681"/>
      <c r="Q26" s="682"/>
      <c r="R26" s="683">
        <v>5965860</v>
      </c>
      <c r="S26" s="684"/>
      <c r="T26" s="684"/>
      <c r="U26" s="684"/>
      <c r="V26" s="684"/>
      <c r="W26" s="684"/>
      <c r="X26" s="684"/>
      <c r="Y26" s="685"/>
      <c r="Z26" s="686">
        <v>55.8</v>
      </c>
      <c r="AA26" s="686"/>
      <c r="AB26" s="686"/>
      <c r="AC26" s="686"/>
      <c r="AD26" s="687">
        <v>5408911</v>
      </c>
      <c r="AE26" s="687"/>
      <c r="AF26" s="687"/>
      <c r="AG26" s="687"/>
      <c r="AH26" s="687"/>
      <c r="AI26" s="687"/>
      <c r="AJ26" s="687"/>
      <c r="AK26" s="687"/>
      <c r="AL26" s="688">
        <v>99.7</v>
      </c>
      <c r="AM26" s="689"/>
      <c r="AN26" s="689"/>
      <c r="AO26" s="690"/>
      <c r="AP26" s="702" t="s">
        <v>300</v>
      </c>
      <c r="AQ26" s="732"/>
      <c r="AR26" s="732"/>
      <c r="AS26" s="732"/>
      <c r="AT26" s="732"/>
      <c r="AU26" s="732"/>
      <c r="AV26" s="732"/>
      <c r="AW26" s="732"/>
      <c r="AX26" s="732"/>
      <c r="AY26" s="732"/>
      <c r="AZ26" s="732"/>
      <c r="BA26" s="732"/>
      <c r="BB26" s="732"/>
      <c r="BC26" s="732"/>
      <c r="BD26" s="732"/>
      <c r="BE26" s="732"/>
      <c r="BF26" s="704"/>
      <c r="BG26" s="683" t="s">
        <v>236</v>
      </c>
      <c r="BH26" s="684"/>
      <c r="BI26" s="684"/>
      <c r="BJ26" s="684"/>
      <c r="BK26" s="684"/>
      <c r="BL26" s="684"/>
      <c r="BM26" s="684"/>
      <c r="BN26" s="685"/>
      <c r="BO26" s="686" t="s">
        <v>230</v>
      </c>
      <c r="BP26" s="686"/>
      <c r="BQ26" s="686"/>
      <c r="BR26" s="686"/>
      <c r="BS26" s="692" t="s">
        <v>230</v>
      </c>
      <c r="BT26" s="684"/>
      <c r="BU26" s="684"/>
      <c r="BV26" s="684"/>
      <c r="BW26" s="684"/>
      <c r="BX26" s="684"/>
      <c r="BY26" s="684"/>
      <c r="BZ26" s="684"/>
      <c r="CA26" s="684"/>
      <c r="CB26" s="693"/>
      <c r="CD26" s="698" t="s">
        <v>301</v>
      </c>
      <c r="CE26" s="699"/>
      <c r="CF26" s="699"/>
      <c r="CG26" s="699"/>
      <c r="CH26" s="699"/>
      <c r="CI26" s="699"/>
      <c r="CJ26" s="699"/>
      <c r="CK26" s="699"/>
      <c r="CL26" s="699"/>
      <c r="CM26" s="699"/>
      <c r="CN26" s="699"/>
      <c r="CO26" s="699"/>
      <c r="CP26" s="699"/>
      <c r="CQ26" s="700"/>
      <c r="CR26" s="683">
        <v>1263184</v>
      </c>
      <c r="CS26" s="684"/>
      <c r="CT26" s="684"/>
      <c r="CU26" s="684"/>
      <c r="CV26" s="684"/>
      <c r="CW26" s="684"/>
      <c r="CX26" s="684"/>
      <c r="CY26" s="685"/>
      <c r="CZ26" s="688">
        <v>13.4</v>
      </c>
      <c r="DA26" s="717"/>
      <c r="DB26" s="717"/>
      <c r="DC26" s="721"/>
      <c r="DD26" s="692">
        <v>1245879</v>
      </c>
      <c r="DE26" s="684"/>
      <c r="DF26" s="684"/>
      <c r="DG26" s="684"/>
      <c r="DH26" s="684"/>
      <c r="DI26" s="684"/>
      <c r="DJ26" s="684"/>
      <c r="DK26" s="685"/>
      <c r="DL26" s="692" t="s">
        <v>230</v>
      </c>
      <c r="DM26" s="684"/>
      <c r="DN26" s="684"/>
      <c r="DO26" s="684"/>
      <c r="DP26" s="684"/>
      <c r="DQ26" s="684"/>
      <c r="DR26" s="684"/>
      <c r="DS26" s="684"/>
      <c r="DT26" s="684"/>
      <c r="DU26" s="684"/>
      <c r="DV26" s="685"/>
      <c r="DW26" s="688" t="s">
        <v>236</v>
      </c>
      <c r="DX26" s="717"/>
      <c r="DY26" s="717"/>
      <c r="DZ26" s="717"/>
      <c r="EA26" s="717"/>
      <c r="EB26" s="717"/>
      <c r="EC26" s="718"/>
    </row>
    <row r="27" spans="2:133" ht="11.25" customHeight="1" x14ac:dyDescent="0.15">
      <c r="B27" s="680" t="s">
        <v>302</v>
      </c>
      <c r="C27" s="681"/>
      <c r="D27" s="681"/>
      <c r="E27" s="681"/>
      <c r="F27" s="681"/>
      <c r="G27" s="681"/>
      <c r="H27" s="681"/>
      <c r="I27" s="681"/>
      <c r="J27" s="681"/>
      <c r="K27" s="681"/>
      <c r="L27" s="681"/>
      <c r="M27" s="681"/>
      <c r="N27" s="681"/>
      <c r="O27" s="681"/>
      <c r="P27" s="681"/>
      <c r="Q27" s="682"/>
      <c r="R27" s="683">
        <v>1437</v>
      </c>
      <c r="S27" s="684"/>
      <c r="T27" s="684"/>
      <c r="U27" s="684"/>
      <c r="V27" s="684"/>
      <c r="W27" s="684"/>
      <c r="X27" s="684"/>
      <c r="Y27" s="685"/>
      <c r="Z27" s="686">
        <v>0</v>
      </c>
      <c r="AA27" s="686"/>
      <c r="AB27" s="686"/>
      <c r="AC27" s="686"/>
      <c r="AD27" s="687">
        <v>1437</v>
      </c>
      <c r="AE27" s="687"/>
      <c r="AF27" s="687"/>
      <c r="AG27" s="687"/>
      <c r="AH27" s="687"/>
      <c r="AI27" s="687"/>
      <c r="AJ27" s="687"/>
      <c r="AK27" s="687"/>
      <c r="AL27" s="688">
        <v>0</v>
      </c>
      <c r="AM27" s="689"/>
      <c r="AN27" s="689"/>
      <c r="AO27" s="690"/>
      <c r="AP27" s="680" t="s">
        <v>303</v>
      </c>
      <c r="AQ27" s="681"/>
      <c r="AR27" s="681"/>
      <c r="AS27" s="681"/>
      <c r="AT27" s="681"/>
      <c r="AU27" s="681"/>
      <c r="AV27" s="681"/>
      <c r="AW27" s="681"/>
      <c r="AX27" s="681"/>
      <c r="AY27" s="681"/>
      <c r="AZ27" s="681"/>
      <c r="BA27" s="681"/>
      <c r="BB27" s="681"/>
      <c r="BC27" s="681"/>
      <c r="BD27" s="681"/>
      <c r="BE27" s="681"/>
      <c r="BF27" s="682"/>
      <c r="BG27" s="683">
        <v>844185</v>
      </c>
      <c r="BH27" s="684"/>
      <c r="BI27" s="684"/>
      <c r="BJ27" s="684"/>
      <c r="BK27" s="684"/>
      <c r="BL27" s="684"/>
      <c r="BM27" s="684"/>
      <c r="BN27" s="685"/>
      <c r="BO27" s="686">
        <v>100</v>
      </c>
      <c r="BP27" s="686"/>
      <c r="BQ27" s="686"/>
      <c r="BR27" s="686"/>
      <c r="BS27" s="692" t="s">
        <v>230</v>
      </c>
      <c r="BT27" s="684"/>
      <c r="BU27" s="684"/>
      <c r="BV27" s="684"/>
      <c r="BW27" s="684"/>
      <c r="BX27" s="684"/>
      <c r="BY27" s="684"/>
      <c r="BZ27" s="684"/>
      <c r="CA27" s="684"/>
      <c r="CB27" s="693"/>
      <c r="CD27" s="698" t="s">
        <v>304</v>
      </c>
      <c r="CE27" s="699"/>
      <c r="CF27" s="699"/>
      <c r="CG27" s="699"/>
      <c r="CH27" s="699"/>
      <c r="CI27" s="699"/>
      <c r="CJ27" s="699"/>
      <c r="CK27" s="699"/>
      <c r="CL27" s="699"/>
      <c r="CM27" s="699"/>
      <c r="CN27" s="699"/>
      <c r="CO27" s="699"/>
      <c r="CP27" s="699"/>
      <c r="CQ27" s="700"/>
      <c r="CR27" s="683">
        <v>535867</v>
      </c>
      <c r="CS27" s="719"/>
      <c r="CT27" s="719"/>
      <c r="CU27" s="719"/>
      <c r="CV27" s="719"/>
      <c r="CW27" s="719"/>
      <c r="CX27" s="719"/>
      <c r="CY27" s="720"/>
      <c r="CZ27" s="688">
        <v>5.7</v>
      </c>
      <c r="DA27" s="717"/>
      <c r="DB27" s="717"/>
      <c r="DC27" s="721"/>
      <c r="DD27" s="692">
        <v>171934</v>
      </c>
      <c r="DE27" s="719"/>
      <c r="DF27" s="719"/>
      <c r="DG27" s="719"/>
      <c r="DH27" s="719"/>
      <c r="DI27" s="719"/>
      <c r="DJ27" s="719"/>
      <c r="DK27" s="720"/>
      <c r="DL27" s="692">
        <v>165051</v>
      </c>
      <c r="DM27" s="719"/>
      <c r="DN27" s="719"/>
      <c r="DO27" s="719"/>
      <c r="DP27" s="719"/>
      <c r="DQ27" s="719"/>
      <c r="DR27" s="719"/>
      <c r="DS27" s="719"/>
      <c r="DT27" s="719"/>
      <c r="DU27" s="719"/>
      <c r="DV27" s="720"/>
      <c r="DW27" s="688">
        <v>3</v>
      </c>
      <c r="DX27" s="717"/>
      <c r="DY27" s="717"/>
      <c r="DZ27" s="717"/>
      <c r="EA27" s="717"/>
      <c r="EB27" s="717"/>
      <c r="EC27" s="718"/>
    </row>
    <row r="28" spans="2:133" ht="11.25" customHeight="1" x14ac:dyDescent="0.15">
      <c r="B28" s="680" t="s">
        <v>305</v>
      </c>
      <c r="C28" s="681"/>
      <c r="D28" s="681"/>
      <c r="E28" s="681"/>
      <c r="F28" s="681"/>
      <c r="G28" s="681"/>
      <c r="H28" s="681"/>
      <c r="I28" s="681"/>
      <c r="J28" s="681"/>
      <c r="K28" s="681"/>
      <c r="L28" s="681"/>
      <c r="M28" s="681"/>
      <c r="N28" s="681"/>
      <c r="O28" s="681"/>
      <c r="P28" s="681"/>
      <c r="Q28" s="682"/>
      <c r="R28" s="683">
        <v>49359</v>
      </c>
      <c r="S28" s="684"/>
      <c r="T28" s="684"/>
      <c r="U28" s="684"/>
      <c r="V28" s="684"/>
      <c r="W28" s="684"/>
      <c r="X28" s="684"/>
      <c r="Y28" s="685"/>
      <c r="Z28" s="686">
        <v>0.5</v>
      </c>
      <c r="AA28" s="686"/>
      <c r="AB28" s="686"/>
      <c r="AC28" s="686"/>
      <c r="AD28" s="687" t="s">
        <v>230</v>
      </c>
      <c r="AE28" s="687"/>
      <c r="AF28" s="687"/>
      <c r="AG28" s="687"/>
      <c r="AH28" s="687"/>
      <c r="AI28" s="687"/>
      <c r="AJ28" s="687"/>
      <c r="AK28" s="687"/>
      <c r="AL28" s="688" t="s">
        <v>236</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306</v>
      </c>
      <c r="CE28" s="699"/>
      <c r="CF28" s="699"/>
      <c r="CG28" s="699"/>
      <c r="CH28" s="699"/>
      <c r="CI28" s="699"/>
      <c r="CJ28" s="699"/>
      <c r="CK28" s="699"/>
      <c r="CL28" s="699"/>
      <c r="CM28" s="699"/>
      <c r="CN28" s="699"/>
      <c r="CO28" s="699"/>
      <c r="CP28" s="699"/>
      <c r="CQ28" s="700"/>
      <c r="CR28" s="683">
        <v>896460</v>
      </c>
      <c r="CS28" s="684"/>
      <c r="CT28" s="684"/>
      <c r="CU28" s="684"/>
      <c r="CV28" s="684"/>
      <c r="CW28" s="684"/>
      <c r="CX28" s="684"/>
      <c r="CY28" s="685"/>
      <c r="CZ28" s="688">
        <v>9.5</v>
      </c>
      <c r="DA28" s="717"/>
      <c r="DB28" s="717"/>
      <c r="DC28" s="721"/>
      <c r="DD28" s="692">
        <v>846416</v>
      </c>
      <c r="DE28" s="684"/>
      <c r="DF28" s="684"/>
      <c r="DG28" s="684"/>
      <c r="DH28" s="684"/>
      <c r="DI28" s="684"/>
      <c r="DJ28" s="684"/>
      <c r="DK28" s="685"/>
      <c r="DL28" s="692">
        <v>846416</v>
      </c>
      <c r="DM28" s="684"/>
      <c r="DN28" s="684"/>
      <c r="DO28" s="684"/>
      <c r="DP28" s="684"/>
      <c r="DQ28" s="684"/>
      <c r="DR28" s="684"/>
      <c r="DS28" s="684"/>
      <c r="DT28" s="684"/>
      <c r="DU28" s="684"/>
      <c r="DV28" s="685"/>
      <c r="DW28" s="688">
        <v>15.2</v>
      </c>
      <c r="DX28" s="717"/>
      <c r="DY28" s="717"/>
      <c r="DZ28" s="717"/>
      <c r="EA28" s="717"/>
      <c r="EB28" s="717"/>
      <c r="EC28" s="718"/>
    </row>
    <row r="29" spans="2:133" ht="11.25" customHeight="1" x14ac:dyDescent="0.15">
      <c r="B29" s="680" t="s">
        <v>307</v>
      </c>
      <c r="C29" s="681"/>
      <c r="D29" s="681"/>
      <c r="E29" s="681"/>
      <c r="F29" s="681"/>
      <c r="G29" s="681"/>
      <c r="H29" s="681"/>
      <c r="I29" s="681"/>
      <c r="J29" s="681"/>
      <c r="K29" s="681"/>
      <c r="L29" s="681"/>
      <c r="M29" s="681"/>
      <c r="N29" s="681"/>
      <c r="O29" s="681"/>
      <c r="P29" s="681"/>
      <c r="Q29" s="682"/>
      <c r="R29" s="683">
        <v>110043</v>
      </c>
      <c r="S29" s="684"/>
      <c r="T29" s="684"/>
      <c r="U29" s="684"/>
      <c r="V29" s="684"/>
      <c r="W29" s="684"/>
      <c r="X29" s="684"/>
      <c r="Y29" s="685"/>
      <c r="Z29" s="686">
        <v>1</v>
      </c>
      <c r="AA29" s="686"/>
      <c r="AB29" s="686"/>
      <c r="AC29" s="686"/>
      <c r="AD29" s="687">
        <v>2601</v>
      </c>
      <c r="AE29" s="687"/>
      <c r="AF29" s="687"/>
      <c r="AG29" s="687"/>
      <c r="AH29" s="687"/>
      <c r="AI29" s="687"/>
      <c r="AJ29" s="687"/>
      <c r="AK29" s="687"/>
      <c r="AL29" s="688">
        <v>0</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308</v>
      </c>
      <c r="CE29" s="724"/>
      <c r="CF29" s="698" t="s">
        <v>309</v>
      </c>
      <c r="CG29" s="699"/>
      <c r="CH29" s="699"/>
      <c r="CI29" s="699"/>
      <c r="CJ29" s="699"/>
      <c r="CK29" s="699"/>
      <c r="CL29" s="699"/>
      <c r="CM29" s="699"/>
      <c r="CN29" s="699"/>
      <c r="CO29" s="699"/>
      <c r="CP29" s="699"/>
      <c r="CQ29" s="700"/>
      <c r="CR29" s="683">
        <v>896299</v>
      </c>
      <c r="CS29" s="719"/>
      <c r="CT29" s="719"/>
      <c r="CU29" s="719"/>
      <c r="CV29" s="719"/>
      <c r="CW29" s="719"/>
      <c r="CX29" s="719"/>
      <c r="CY29" s="720"/>
      <c r="CZ29" s="688">
        <v>9.5</v>
      </c>
      <c r="DA29" s="717"/>
      <c r="DB29" s="717"/>
      <c r="DC29" s="721"/>
      <c r="DD29" s="692">
        <v>846255</v>
      </c>
      <c r="DE29" s="719"/>
      <c r="DF29" s="719"/>
      <c r="DG29" s="719"/>
      <c r="DH29" s="719"/>
      <c r="DI29" s="719"/>
      <c r="DJ29" s="719"/>
      <c r="DK29" s="720"/>
      <c r="DL29" s="692">
        <v>846255</v>
      </c>
      <c r="DM29" s="719"/>
      <c r="DN29" s="719"/>
      <c r="DO29" s="719"/>
      <c r="DP29" s="719"/>
      <c r="DQ29" s="719"/>
      <c r="DR29" s="719"/>
      <c r="DS29" s="719"/>
      <c r="DT29" s="719"/>
      <c r="DU29" s="719"/>
      <c r="DV29" s="720"/>
      <c r="DW29" s="688">
        <v>15.2</v>
      </c>
      <c r="DX29" s="717"/>
      <c r="DY29" s="717"/>
      <c r="DZ29" s="717"/>
      <c r="EA29" s="717"/>
      <c r="EB29" s="717"/>
      <c r="EC29" s="718"/>
    </row>
    <row r="30" spans="2:133" ht="11.25" customHeight="1" x14ac:dyDescent="0.15">
      <c r="B30" s="680" t="s">
        <v>310</v>
      </c>
      <c r="C30" s="681"/>
      <c r="D30" s="681"/>
      <c r="E30" s="681"/>
      <c r="F30" s="681"/>
      <c r="G30" s="681"/>
      <c r="H30" s="681"/>
      <c r="I30" s="681"/>
      <c r="J30" s="681"/>
      <c r="K30" s="681"/>
      <c r="L30" s="681"/>
      <c r="M30" s="681"/>
      <c r="N30" s="681"/>
      <c r="O30" s="681"/>
      <c r="P30" s="681"/>
      <c r="Q30" s="682"/>
      <c r="R30" s="683">
        <v>39773</v>
      </c>
      <c r="S30" s="684"/>
      <c r="T30" s="684"/>
      <c r="U30" s="684"/>
      <c r="V30" s="684"/>
      <c r="W30" s="684"/>
      <c r="X30" s="684"/>
      <c r="Y30" s="685"/>
      <c r="Z30" s="686">
        <v>0.4</v>
      </c>
      <c r="AA30" s="686"/>
      <c r="AB30" s="686"/>
      <c r="AC30" s="686"/>
      <c r="AD30" s="687" t="s">
        <v>230</v>
      </c>
      <c r="AE30" s="687"/>
      <c r="AF30" s="687"/>
      <c r="AG30" s="687"/>
      <c r="AH30" s="687"/>
      <c r="AI30" s="687"/>
      <c r="AJ30" s="687"/>
      <c r="AK30" s="687"/>
      <c r="AL30" s="688" t="s">
        <v>236</v>
      </c>
      <c r="AM30" s="689"/>
      <c r="AN30" s="689"/>
      <c r="AO30" s="690"/>
      <c r="AP30" s="662" t="s">
        <v>224</v>
      </c>
      <c r="AQ30" s="663"/>
      <c r="AR30" s="663"/>
      <c r="AS30" s="663"/>
      <c r="AT30" s="663"/>
      <c r="AU30" s="663"/>
      <c r="AV30" s="663"/>
      <c r="AW30" s="663"/>
      <c r="AX30" s="663"/>
      <c r="AY30" s="663"/>
      <c r="AZ30" s="663"/>
      <c r="BA30" s="663"/>
      <c r="BB30" s="663"/>
      <c r="BC30" s="663"/>
      <c r="BD30" s="663"/>
      <c r="BE30" s="663"/>
      <c r="BF30" s="664"/>
      <c r="BG30" s="662" t="s">
        <v>311</v>
      </c>
      <c r="BH30" s="736"/>
      <c r="BI30" s="736"/>
      <c r="BJ30" s="736"/>
      <c r="BK30" s="736"/>
      <c r="BL30" s="736"/>
      <c r="BM30" s="736"/>
      <c r="BN30" s="736"/>
      <c r="BO30" s="736"/>
      <c r="BP30" s="736"/>
      <c r="BQ30" s="737"/>
      <c r="BR30" s="662" t="s">
        <v>312</v>
      </c>
      <c r="BS30" s="736"/>
      <c r="BT30" s="736"/>
      <c r="BU30" s="736"/>
      <c r="BV30" s="736"/>
      <c r="BW30" s="736"/>
      <c r="BX30" s="736"/>
      <c r="BY30" s="736"/>
      <c r="BZ30" s="736"/>
      <c r="CA30" s="736"/>
      <c r="CB30" s="737"/>
      <c r="CD30" s="725"/>
      <c r="CE30" s="726"/>
      <c r="CF30" s="698" t="s">
        <v>313</v>
      </c>
      <c r="CG30" s="699"/>
      <c r="CH30" s="699"/>
      <c r="CI30" s="699"/>
      <c r="CJ30" s="699"/>
      <c r="CK30" s="699"/>
      <c r="CL30" s="699"/>
      <c r="CM30" s="699"/>
      <c r="CN30" s="699"/>
      <c r="CO30" s="699"/>
      <c r="CP30" s="699"/>
      <c r="CQ30" s="700"/>
      <c r="CR30" s="683">
        <v>847757</v>
      </c>
      <c r="CS30" s="684"/>
      <c r="CT30" s="684"/>
      <c r="CU30" s="684"/>
      <c r="CV30" s="684"/>
      <c r="CW30" s="684"/>
      <c r="CX30" s="684"/>
      <c r="CY30" s="685"/>
      <c r="CZ30" s="688">
        <v>9</v>
      </c>
      <c r="DA30" s="717"/>
      <c r="DB30" s="717"/>
      <c r="DC30" s="721"/>
      <c r="DD30" s="692">
        <v>797713</v>
      </c>
      <c r="DE30" s="684"/>
      <c r="DF30" s="684"/>
      <c r="DG30" s="684"/>
      <c r="DH30" s="684"/>
      <c r="DI30" s="684"/>
      <c r="DJ30" s="684"/>
      <c r="DK30" s="685"/>
      <c r="DL30" s="692">
        <v>797713</v>
      </c>
      <c r="DM30" s="684"/>
      <c r="DN30" s="684"/>
      <c r="DO30" s="684"/>
      <c r="DP30" s="684"/>
      <c r="DQ30" s="684"/>
      <c r="DR30" s="684"/>
      <c r="DS30" s="684"/>
      <c r="DT30" s="684"/>
      <c r="DU30" s="684"/>
      <c r="DV30" s="685"/>
      <c r="DW30" s="688">
        <v>14.3</v>
      </c>
      <c r="DX30" s="717"/>
      <c r="DY30" s="717"/>
      <c r="DZ30" s="717"/>
      <c r="EA30" s="717"/>
      <c r="EB30" s="717"/>
      <c r="EC30" s="718"/>
    </row>
    <row r="31" spans="2:133" ht="11.25" customHeight="1" x14ac:dyDescent="0.15">
      <c r="B31" s="680" t="s">
        <v>314</v>
      </c>
      <c r="C31" s="681"/>
      <c r="D31" s="681"/>
      <c r="E31" s="681"/>
      <c r="F31" s="681"/>
      <c r="G31" s="681"/>
      <c r="H31" s="681"/>
      <c r="I31" s="681"/>
      <c r="J31" s="681"/>
      <c r="K31" s="681"/>
      <c r="L31" s="681"/>
      <c r="M31" s="681"/>
      <c r="N31" s="681"/>
      <c r="O31" s="681"/>
      <c r="P31" s="681"/>
      <c r="Q31" s="682"/>
      <c r="R31" s="683">
        <v>739738</v>
      </c>
      <c r="S31" s="684"/>
      <c r="T31" s="684"/>
      <c r="U31" s="684"/>
      <c r="V31" s="684"/>
      <c r="W31" s="684"/>
      <c r="X31" s="684"/>
      <c r="Y31" s="685"/>
      <c r="Z31" s="686">
        <v>6.9</v>
      </c>
      <c r="AA31" s="686"/>
      <c r="AB31" s="686"/>
      <c r="AC31" s="686"/>
      <c r="AD31" s="687" t="s">
        <v>236</v>
      </c>
      <c r="AE31" s="687"/>
      <c r="AF31" s="687"/>
      <c r="AG31" s="687"/>
      <c r="AH31" s="687"/>
      <c r="AI31" s="687"/>
      <c r="AJ31" s="687"/>
      <c r="AK31" s="687"/>
      <c r="AL31" s="688" t="s">
        <v>236</v>
      </c>
      <c r="AM31" s="689"/>
      <c r="AN31" s="689"/>
      <c r="AO31" s="690"/>
      <c r="AP31" s="740" t="s">
        <v>315</v>
      </c>
      <c r="AQ31" s="741"/>
      <c r="AR31" s="741"/>
      <c r="AS31" s="741"/>
      <c r="AT31" s="746" t="s">
        <v>316</v>
      </c>
      <c r="AU31" s="231"/>
      <c r="AV31" s="231"/>
      <c r="AW31" s="231"/>
      <c r="AX31" s="669" t="s">
        <v>190</v>
      </c>
      <c r="AY31" s="670"/>
      <c r="AZ31" s="670"/>
      <c r="BA31" s="670"/>
      <c r="BB31" s="670"/>
      <c r="BC31" s="670"/>
      <c r="BD31" s="670"/>
      <c r="BE31" s="670"/>
      <c r="BF31" s="671"/>
      <c r="BG31" s="751">
        <v>99.2</v>
      </c>
      <c r="BH31" s="738"/>
      <c r="BI31" s="738"/>
      <c r="BJ31" s="738"/>
      <c r="BK31" s="738"/>
      <c r="BL31" s="738"/>
      <c r="BM31" s="678">
        <v>96.9</v>
      </c>
      <c r="BN31" s="738"/>
      <c r="BO31" s="738"/>
      <c r="BP31" s="738"/>
      <c r="BQ31" s="739"/>
      <c r="BR31" s="751">
        <v>99</v>
      </c>
      <c r="BS31" s="738"/>
      <c r="BT31" s="738"/>
      <c r="BU31" s="738"/>
      <c r="BV31" s="738"/>
      <c r="BW31" s="738"/>
      <c r="BX31" s="678">
        <v>96.3</v>
      </c>
      <c r="BY31" s="738"/>
      <c r="BZ31" s="738"/>
      <c r="CA31" s="738"/>
      <c r="CB31" s="739"/>
      <c r="CD31" s="725"/>
      <c r="CE31" s="726"/>
      <c r="CF31" s="698" t="s">
        <v>317</v>
      </c>
      <c r="CG31" s="699"/>
      <c r="CH31" s="699"/>
      <c r="CI31" s="699"/>
      <c r="CJ31" s="699"/>
      <c r="CK31" s="699"/>
      <c r="CL31" s="699"/>
      <c r="CM31" s="699"/>
      <c r="CN31" s="699"/>
      <c r="CO31" s="699"/>
      <c r="CP31" s="699"/>
      <c r="CQ31" s="700"/>
      <c r="CR31" s="683">
        <v>48542</v>
      </c>
      <c r="CS31" s="719"/>
      <c r="CT31" s="719"/>
      <c r="CU31" s="719"/>
      <c r="CV31" s="719"/>
      <c r="CW31" s="719"/>
      <c r="CX31" s="719"/>
      <c r="CY31" s="720"/>
      <c r="CZ31" s="688">
        <v>0.5</v>
      </c>
      <c r="DA31" s="717"/>
      <c r="DB31" s="717"/>
      <c r="DC31" s="721"/>
      <c r="DD31" s="692">
        <v>48542</v>
      </c>
      <c r="DE31" s="719"/>
      <c r="DF31" s="719"/>
      <c r="DG31" s="719"/>
      <c r="DH31" s="719"/>
      <c r="DI31" s="719"/>
      <c r="DJ31" s="719"/>
      <c r="DK31" s="720"/>
      <c r="DL31" s="692">
        <v>48542</v>
      </c>
      <c r="DM31" s="719"/>
      <c r="DN31" s="719"/>
      <c r="DO31" s="719"/>
      <c r="DP31" s="719"/>
      <c r="DQ31" s="719"/>
      <c r="DR31" s="719"/>
      <c r="DS31" s="719"/>
      <c r="DT31" s="719"/>
      <c r="DU31" s="719"/>
      <c r="DV31" s="720"/>
      <c r="DW31" s="688">
        <v>0.9</v>
      </c>
      <c r="DX31" s="717"/>
      <c r="DY31" s="717"/>
      <c r="DZ31" s="717"/>
      <c r="EA31" s="717"/>
      <c r="EB31" s="717"/>
      <c r="EC31" s="718"/>
    </row>
    <row r="32" spans="2:133" ht="11.25" customHeight="1" x14ac:dyDescent="0.15">
      <c r="B32" s="729" t="s">
        <v>318</v>
      </c>
      <c r="C32" s="730"/>
      <c r="D32" s="730"/>
      <c r="E32" s="730"/>
      <c r="F32" s="730"/>
      <c r="G32" s="730"/>
      <c r="H32" s="730"/>
      <c r="I32" s="730"/>
      <c r="J32" s="730"/>
      <c r="K32" s="730"/>
      <c r="L32" s="730"/>
      <c r="M32" s="730"/>
      <c r="N32" s="730"/>
      <c r="O32" s="730"/>
      <c r="P32" s="730"/>
      <c r="Q32" s="731"/>
      <c r="R32" s="683" t="s">
        <v>257</v>
      </c>
      <c r="S32" s="684"/>
      <c r="T32" s="684"/>
      <c r="U32" s="684"/>
      <c r="V32" s="684"/>
      <c r="W32" s="684"/>
      <c r="X32" s="684"/>
      <c r="Y32" s="685"/>
      <c r="Z32" s="686" t="s">
        <v>257</v>
      </c>
      <c r="AA32" s="686"/>
      <c r="AB32" s="686"/>
      <c r="AC32" s="686"/>
      <c r="AD32" s="687" t="s">
        <v>236</v>
      </c>
      <c r="AE32" s="687"/>
      <c r="AF32" s="687"/>
      <c r="AG32" s="687"/>
      <c r="AH32" s="687"/>
      <c r="AI32" s="687"/>
      <c r="AJ32" s="687"/>
      <c r="AK32" s="687"/>
      <c r="AL32" s="688" t="s">
        <v>230</v>
      </c>
      <c r="AM32" s="689"/>
      <c r="AN32" s="689"/>
      <c r="AO32" s="690"/>
      <c r="AP32" s="742"/>
      <c r="AQ32" s="743"/>
      <c r="AR32" s="743"/>
      <c r="AS32" s="743"/>
      <c r="AT32" s="747"/>
      <c r="AU32" s="230" t="s">
        <v>319</v>
      </c>
      <c r="AV32" s="230"/>
      <c r="AW32" s="230"/>
      <c r="AX32" s="680" t="s">
        <v>320</v>
      </c>
      <c r="AY32" s="681"/>
      <c r="AZ32" s="681"/>
      <c r="BA32" s="681"/>
      <c r="BB32" s="681"/>
      <c r="BC32" s="681"/>
      <c r="BD32" s="681"/>
      <c r="BE32" s="681"/>
      <c r="BF32" s="682"/>
      <c r="BG32" s="752">
        <v>99.1</v>
      </c>
      <c r="BH32" s="719"/>
      <c r="BI32" s="719"/>
      <c r="BJ32" s="719"/>
      <c r="BK32" s="719"/>
      <c r="BL32" s="719"/>
      <c r="BM32" s="689">
        <v>98.2</v>
      </c>
      <c r="BN32" s="749"/>
      <c r="BO32" s="749"/>
      <c r="BP32" s="749"/>
      <c r="BQ32" s="750"/>
      <c r="BR32" s="752">
        <v>98.9</v>
      </c>
      <c r="BS32" s="719"/>
      <c r="BT32" s="719"/>
      <c r="BU32" s="719"/>
      <c r="BV32" s="719"/>
      <c r="BW32" s="719"/>
      <c r="BX32" s="689">
        <v>97.3</v>
      </c>
      <c r="BY32" s="749"/>
      <c r="BZ32" s="749"/>
      <c r="CA32" s="749"/>
      <c r="CB32" s="750"/>
      <c r="CD32" s="727"/>
      <c r="CE32" s="728"/>
      <c r="CF32" s="698" t="s">
        <v>321</v>
      </c>
      <c r="CG32" s="699"/>
      <c r="CH32" s="699"/>
      <c r="CI32" s="699"/>
      <c r="CJ32" s="699"/>
      <c r="CK32" s="699"/>
      <c r="CL32" s="699"/>
      <c r="CM32" s="699"/>
      <c r="CN32" s="699"/>
      <c r="CO32" s="699"/>
      <c r="CP32" s="699"/>
      <c r="CQ32" s="700"/>
      <c r="CR32" s="683">
        <v>161</v>
      </c>
      <c r="CS32" s="684"/>
      <c r="CT32" s="684"/>
      <c r="CU32" s="684"/>
      <c r="CV32" s="684"/>
      <c r="CW32" s="684"/>
      <c r="CX32" s="684"/>
      <c r="CY32" s="685"/>
      <c r="CZ32" s="688">
        <v>0</v>
      </c>
      <c r="DA32" s="717"/>
      <c r="DB32" s="717"/>
      <c r="DC32" s="721"/>
      <c r="DD32" s="692">
        <v>161</v>
      </c>
      <c r="DE32" s="684"/>
      <c r="DF32" s="684"/>
      <c r="DG32" s="684"/>
      <c r="DH32" s="684"/>
      <c r="DI32" s="684"/>
      <c r="DJ32" s="684"/>
      <c r="DK32" s="685"/>
      <c r="DL32" s="692">
        <v>161</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322</v>
      </c>
      <c r="C33" s="681"/>
      <c r="D33" s="681"/>
      <c r="E33" s="681"/>
      <c r="F33" s="681"/>
      <c r="G33" s="681"/>
      <c r="H33" s="681"/>
      <c r="I33" s="681"/>
      <c r="J33" s="681"/>
      <c r="K33" s="681"/>
      <c r="L33" s="681"/>
      <c r="M33" s="681"/>
      <c r="N33" s="681"/>
      <c r="O33" s="681"/>
      <c r="P33" s="681"/>
      <c r="Q33" s="682"/>
      <c r="R33" s="683">
        <v>741702</v>
      </c>
      <c r="S33" s="684"/>
      <c r="T33" s="684"/>
      <c r="U33" s="684"/>
      <c r="V33" s="684"/>
      <c r="W33" s="684"/>
      <c r="X33" s="684"/>
      <c r="Y33" s="685"/>
      <c r="Z33" s="686">
        <v>6.9</v>
      </c>
      <c r="AA33" s="686"/>
      <c r="AB33" s="686"/>
      <c r="AC33" s="686"/>
      <c r="AD33" s="687" t="s">
        <v>230</v>
      </c>
      <c r="AE33" s="687"/>
      <c r="AF33" s="687"/>
      <c r="AG33" s="687"/>
      <c r="AH33" s="687"/>
      <c r="AI33" s="687"/>
      <c r="AJ33" s="687"/>
      <c r="AK33" s="687"/>
      <c r="AL33" s="688" t="s">
        <v>230</v>
      </c>
      <c r="AM33" s="689"/>
      <c r="AN33" s="689"/>
      <c r="AO33" s="690"/>
      <c r="AP33" s="744"/>
      <c r="AQ33" s="745"/>
      <c r="AR33" s="745"/>
      <c r="AS33" s="745"/>
      <c r="AT33" s="748"/>
      <c r="AU33" s="232"/>
      <c r="AV33" s="232"/>
      <c r="AW33" s="232"/>
      <c r="AX33" s="733" t="s">
        <v>323</v>
      </c>
      <c r="AY33" s="734"/>
      <c r="AZ33" s="734"/>
      <c r="BA33" s="734"/>
      <c r="BB33" s="734"/>
      <c r="BC33" s="734"/>
      <c r="BD33" s="734"/>
      <c r="BE33" s="734"/>
      <c r="BF33" s="735"/>
      <c r="BG33" s="753">
        <v>99.1</v>
      </c>
      <c r="BH33" s="754"/>
      <c r="BI33" s="754"/>
      <c r="BJ33" s="754"/>
      <c r="BK33" s="754"/>
      <c r="BL33" s="754"/>
      <c r="BM33" s="755">
        <v>95.9</v>
      </c>
      <c r="BN33" s="754"/>
      <c r="BO33" s="754"/>
      <c r="BP33" s="754"/>
      <c r="BQ33" s="756"/>
      <c r="BR33" s="753">
        <v>99</v>
      </c>
      <c r="BS33" s="754"/>
      <c r="BT33" s="754"/>
      <c r="BU33" s="754"/>
      <c r="BV33" s="754"/>
      <c r="BW33" s="754"/>
      <c r="BX33" s="755">
        <v>95.5</v>
      </c>
      <c r="BY33" s="754"/>
      <c r="BZ33" s="754"/>
      <c r="CA33" s="754"/>
      <c r="CB33" s="756"/>
      <c r="CD33" s="698" t="s">
        <v>324</v>
      </c>
      <c r="CE33" s="699"/>
      <c r="CF33" s="699"/>
      <c r="CG33" s="699"/>
      <c r="CH33" s="699"/>
      <c r="CI33" s="699"/>
      <c r="CJ33" s="699"/>
      <c r="CK33" s="699"/>
      <c r="CL33" s="699"/>
      <c r="CM33" s="699"/>
      <c r="CN33" s="699"/>
      <c r="CO33" s="699"/>
      <c r="CP33" s="699"/>
      <c r="CQ33" s="700"/>
      <c r="CR33" s="683">
        <v>4019788</v>
      </c>
      <c r="CS33" s="719"/>
      <c r="CT33" s="719"/>
      <c r="CU33" s="719"/>
      <c r="CV33" s="719"/>
      <c r="CW33" s="719"/>
      <c r="CX33" s="719"/>
      <c r="CY33" s="720"/>
      <c r="CZ33" s="688">
        <v>42.7</v>
      </c>
      <c r="DA33" s="717"/>
      <c r="DB33" s="717"/>
      <c r="DC33" s="721"/>
      <c r="DD33" s="692">
        <v>3018284</v>
      </c>
      <c r="DE33" s="719"/>
      <c r="DF33" s="719"/>
      <c r="DG33" s="719"/>
      <c r="DH33" s="719"/>
      <c r="DI33" s="719"/>
      <c r="DJ33" s="719"/>
      <c r="DK33" s="720"/>
      <c r="DL33" s="692">
        <v>2132537</v>
      </c>
      <c r="DM33" s="719"/>
      <c r="DN33" s="719"/>
      <c r="DO33" s="719"/>
      <c r="DP33" s="719"/>
      <c r="DQ33" s="719"/>
      <c r="DR33" s="719"/>
      <c r="DS33" s="719"/>
      <c r="DT33" s="719"/>
      <c r="DU33" s="719"/>
      <c r="DV33" s="720"/>
      <c r="DW33" s="688">
        <v>38.299999999999997</v>
      </c>
      <c r="DX33" s="717"/>
      <c r="DY33" s="717"/>
      <c r="DZ33" s="717"/>
      <c r="EA33" s="717"/>
      <c r="EB33" s="717"/>
      <c r="EC33" s="718"/>
    </row>
    <row r="34" spans="2:133" ht="11.25" customHeight="1" x14ac:dyDescent="0.15">
      <c r="B34" s="680" t="s">
        <v>325</v>
      </c>
      <c r="C34" s="681"/>
      <c r="D34" s="681"/>
      <c r="E34" s="681"/>
      <c r="F34" s="681"/>
      <c r="G34" s="681"/>
      <c r="H34" s="681"/>
      <c r="I34" s="681"/>
      <c r="J34" s="681"/>
      <c r="K34" s="681"/>
      <c r="L34" s="681"/>
      <c r="M34" s="681"/>
      <c r="N34" s="681"/>
      <c r="O34" s="681"/>
      <c r="P34" s="681"/>
      <c r="Q34" s="682"/>
      <c r="R34" s="683">
        <v>66156</v>
      </c>
      <c r="S34" s="684"/>
      <c r="T34" s="684"/>
      <c r="U34" s="684"/>
      <c r="V34" s="684"/>
      <c r="W34" s="684"/>
      <c r="X34" s="684"/>
      <c r="Y34" s="685"/>
      <c r="Z34" s="686">
        <v>0.6</v>
      </c>
      <c r="AA34" s="686"/>
      <c r="AB34" s="686"/>
      <c r="AC34" s="686"/>
      <c r="AD34" s="687">
        <v>8408</v>
      </c>
      <c r="AE34" s="687"/>
      <c r="AF34" s="687"/>
      <c r="AG34" s="687"/>
      <c r="AH34" s="687"/>
      <c r="AI34" s="687"/>
      <c r="AJ34" s="687"/>
      <c r="AK34" s="687"/>
      <c r="AL34" s="688">
        <v>0.2</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326</v>
      </c>
      <c r="CE34" s="699"/>
      <c r="CF34" s="699"/>
      <c r="CG34" s="699"/>
      <c r="CH34" s="699"/>
      <c r="CI34" s="699"/>
      <c r="CJ34" s="699"/>
      <c r="CK34" s="699"/>
      <c r="CL34" s="699"/>
      <c r="CM34" s="699"/>
      <c r="CN34" s="699"/>
      <c r="CO34" s="699"/>
      <c r="CP34" s="699"/>
      <c r="CQ34" s="700"/>
      <c r="CR34" s="683">
        <v>1353438</v>
      </c>
      <c r="CS34" s="684"/>
      <c r="CT34" s="684"/>
      <c r="CU34" s="684"/>
      <c r="CV34" s="684"/>
      <c r="CW34" s="684"/>
      <c r="CX34" s="684"/>
      <c r="CY34" s="685"/>
      <c r="CZ34" s="688">
        <v>14.4</v>
      </c>
      <c r="DA34" s="717"/>
      <c r="DB34" s="717"/>
      <c r="DC34" s="721"/>
      <c r="DD34" s="692">
        <v>901258</v>
      </c>
      <c r="DE34" s="684"/>
      <c r="DF34" s="684"/>
      <c r="DG34" s="684"/>
      <c r="DH34" s="684"/>
      <c r="DI34" s="684"/>
      <c r="DJ34" s="684"/>
      <c r="DK34" s="685"/>
      <c r="DL34" s="692">
        <v>818845</v>
      </c>
      <c r="DM34" s="684"/>
      <c r="DN34" s="684"/>
      <c r="DO34" s="684"/>
      <c r="DP34" s="684"/>
      <c r="DQ34" s="684"/>
      <c r="DR34" s="684"/>
      <c r="DS34" s="684"/>
      <c r="DT34" s="684"/>
      <c r="DU34" s="684"/>
      <c r="DV34" s="685"/>
      <c r="DW34" s="688">
        <v>14.7</v>
      </c>
      <c r="DX34" s="717"/>
      <c r="DY34" s="717"/>
      <c r="DZ34" s="717"/>
      <c r="EA34" s="717"/>
      <c r="EB34" s="717"/>
      <c r="EC34" s="718"/>
    </row>
    <row r="35" spans="2:133" ht="11.25" customHeight="1" x14ac:dyDescent="0.15">
      <c r="B35" s="680" t="s">
        <v>327</v>
      </c>
      <c r="C35" s="681"/>
      <c r="D35" s="681"/>
      <c r="E35" s="681"/>
      <c r="F35" s="681"/>
      <c r="G35" s="681"/>
      <c r="H35" s="681"/>
      <c r="I35" s="681"/>
      <c r="J35" s="681"/>
      <c r="K35" s="681"/>
      <c r="L35" s="681"/>
      <c r="M35" s="681"/>
      <c r="N35" s="681"/>
      <c r="O35" s="681"/>
      <c r="P35" s="681"/>
      <c r="Q35" s="682"/>
      <c r="R35" s="683">
        <v>11789</v>
      </c>
      <c r="S35" s="684"/>
      <c r="T35" s="684"/>
      <c r="U35" s="684"/>
      <c r="V35" s="684"/>
      <c r="W35" s="684"/>
      <c r="X35" s="684"/>
      <c r="Y35" s="685"/>
      <c r="Z35" s="686">
        <v>0.1</v>
      </c>
      <c r="AA35" s="686"/>
      <c r="AB35" s="686"/>
      <c r="AC35" s="686"/>
      <c r="AD35" s="687" t="s">
        <v>230</v>
      </c>
      <c r="AE35" s="687"/>
      <c r="AF35" s="687"/>
      <c r="AG35" s="687"/>
      <c r="AH35" s="687"/>
      <c r="AI35" s="687"/>
      <c r="AJ35" s="687"/>
      <c r="AK35" s="687"/>
      <c r="AL35" s="688" t="s">
        <v>236</v>
      </c>
      <c r="AM35" s="689"/>
      <c r="AN35" s="689"/>
      <c r="AO35" s="690"/>
      <c r="AP35" s="235"/>
      <c r="AQ35" s="662" t="s">
        <v>328</v>
      </c>
      <c r="AR35" s="663"/>
      <c r="AS35" s="663"/>
      <c r="AT35" s="663"/>
      <c r="AU35" s="663"/>
      <c r="AV35" s="663"/>
      <c r="AW35" s="663"/>
      <c r="AX35" s="663"/>
      <c r="AY35" s="663"/>
      <c r="AZ35" s="663"/>
      <c r="BA35" s="663"/>
      <c r="BB35" s="663"/>
      <c r="BC35" s="663"/>
      <c r="BD35" s="663"/>
      <c r="BE35" s="663"/>
      <c r="BF35" s="664"/>
      <c r="BG35" s="662" t="s">
        <v>329</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330</v>
      </c>
      <c r="CE35" s="699"/>
      <c r="CF35" s="699"/>
      <c r="CG35" s="699"/>
      <c r="CH35" s="699"/>
      <c r="CI35" s="699"/>
      <c r="CJ35" s="699"/>
      <c r="CK35" s="699"/>
      <c r="CL35" s="699"/>
      <c r="CM35" s="699"/>
      <c r="CN35" s="699"/>
      <c r="CO35" s="699"/>
      <c r="CP35" s="699"/>
      <c r="CQ35" s="700"/>
      <c r="CR35" s="683">
        <v>53188</v>
      </c>
      <c r="CS35" s="719"/>
      <c r="CT35" s="719"/>
      <c r="CU35" s="719"/>
      <c r="CV35" s="719"/>
      <c r="CW35" s="719"/>
      <c r="CX35" s="719"/>
      <c r="CY35" s="720"/>
      <c r="CZ35" s="688">
        <v>0.6</v>
      </c>
      <c r="DA35" s="717"/>
      <c r="DB35" s="717"/>
      <c r="DC35" s="721"/>
      <c r="DD35" s="692">
        <v>30356</v>
      </c>
      <c r="DE35" s="719"/>
      <c r="DF35" s="719"/>
      <c r="DG35" s="719"/>
      <c r="DH35" s="719"/>
      <c r="DI35" s="719"/>
      <c r="DJ35" s="719"/>
      <c r="DK35" s="720"/>
      <c r="DL35" s="692">
        <v>21132</v>
      </c>
      <c r="DM35" s="719"/>
      <c r="DN35" s="719"/>
      <c r="DO35" s="719"/>
      <c r="DP35" s="719"/>
      <c r="DQ35" s="719"/>
      <c r="DR35" s="719"/>
      <c r="DS35" s="719"/>
      <c r="DT35" s="719"/>
      <c r="DU35" s="719"/>
      <c r="DV35" s="720"/>
      <c r="DW35" s="688">
        <v>0.4</v>
      </c>
      <c r="DX35" s="717"/>
      <c r="DY35" s="717"/>
      <c r="DZ35" s="717"/>
      <c r="EA35" s="717"/>
      <c r="EB35" s="717"/>
      <c r="EC35" s="718"/>
    </row>
    <row r="36" spans="2:133" ht="11.25" customHeight="1" x14ac:dyDescent="0.15">
      <c r="B36" s="680" t="s">
        <v>331</v>
      </c>
      <c r="C36" s="681"/>
      <c r="D36" s="681"/>
      <c r="E36" s="681"/>
      <c r="F36" s="681"/>
      <c r="G36" s="681"/>
      <c r="H36" s="681"/>
      <c r="I36" s="681"/>
      <c r="J36" s="681"/>
      <c r="K36" s="681"/>
      <c r="L36" s="681"/>
      <c r="M36" s="681"/>
      <c r="N36" s="681"/>
      <c r="O36" s="681"/>
      <c r="P36" s="681"/>
      <c r="Q36" s="682"/>
      <c r="R36" s="683">
        <v>757999</v>
      </c>
      <c r="S36" s="684"/>
      <c r="T36" s="684"/>
      <c r="U36" s="684"/>
      <c r="V36" s="684"/>
      <c r="W36" s="684"/>
      <c r="X36" s="684"/>
      <c r="Y36" s="685"/>
      <c r="Z36" s="686">
        <v>7.1</v>
      </c>
      <c r="AA36" s="686"/>
      <c r="AB36" s="686"/>
      <c r="AC36" s="686"/>
      <c r="AD36" s="687" t="s">
        <v>230</v>
      </c>
      <c r="AE36" s="687"/>
      <c r="AF36" s="687"/>
      <c r="AG36" s="687"/>
      <c r="AH36" s="687"/>
      <c r="AI36" s="687"/>
      <c r="AJ36" s="687"/>
      <c r="AK36" s="687"/>
      <c r="AL36" s="688" t="s">
        <v>257</v>
      </c>
      <c r="AM36" s="689"/>
      <c r="AN36" s="689"/>
      <c r="AO36" s="690"/>
      <c r="AP36" s="235"/>
      <c r="AQ36" s="757" t="s">
        <v>332</v>
      </c>
      <c r="AR36" s="758"/>
      <c r="AS36" s="758"/>
      <c r="AT36" s="758"/>
      <c r="AU36" s="758"/>
      <c r="AV36" s="758"/>
      <c r="AW36" s="758"/>
      <c r="AX36" s="758"/>
      <c r="AY36" s="759"/>
      <c r="AZ36" s="672">
        <v>1594516</v>
      </c>
      <c r="BA36" s="673"/>
      <c r="BB36" s="673"/>
      <c r="BC36" s="673"/>
      <c r="BD36" s="673"/>
      <c r="BE36" s="673"/>
      <c r="BF36" s="760"/>
      <c r="BG36" s="694" t="s">
        <v>333</v>
      </c>
      <c r="BH36" s="695"/>
      <c r="BI36" s="695"/>
      <c r="BJ36" s="695"/>
      <c r="BK36" s="695"/>
      <c r="BL36" s="695"/>
      <c r="BM36" s="695"/>
      <c r="BN36" s="695"/>
      <c r="BO36" s="695"/>
      <c r="BP36" s="695"/>
      <c r="BQ36" s="695"/>
      <c r="BR36" s="695"/>
      <c r="BS36" s="695"/>
      <c r="BT36" s="695"/>
      <c r="BU36" s="696"/>
      <c r="BV36" s="672">
        <v>80740</v>
      </c>
      <c r="BW36" s="673"/>
      <c r="BX36" s="673"/>
      <c r="BY36" s="673"/>
      <c r="BZ36" s="673"/>
      <c r="CA36" s="673"/>
      <c r="CB36" s="760"/>
      <c r="CD36" s="698" t="s">
        <v>334</v>
      </c>
      <c r="CE36" s="699"/>
      <c r="CF36" s="699"/>
      <c r="CG36" s="699"/>
      <c r="CH36" s="699"/>
      <c r="CI36" s="699"/>
      <c r="CJ36" s="699"/>
      <c r="CK36" s="699"/>
      <c r="CL36" s="699"/>
      <c r="CM36" s="699"/>
      <c r="CN36" s="699"/>
      <c r="CO36" s="699"/>
      <c r="CP36" s="699"/>
      <c r="CQ36" s="700"/>
      <c r="CR36" s="683">
        <v>1527669</v>
      </c>
      <c r="CS36" s="684"/>
      <c r="CT36" s="684"/>
      <c r="CU36" s="684"/>
      <c r="CV36" s="684"/>
      <c r="CW36" s="684"/>
      <c r="CX36" s="684"/>
      <c r="CY36" s="685"/>
      <c r="CZ36" s="688">
        <v>16.2</v>
      </c>
      <c r="DA36" s="717"/>
      <c r="DB36" s="717"/>
      <c r="DC36" s="721"/>
      <c r="DD36" s="692">
        <v>1175242</v>
      </c>
      <c r="DE36" s="684"/>
      <c r="DF36" s="684"/>
      <c r="DG36" s="684"/>
      <c r="DH36" s="684"/>
      <c r="DI36" s="684"/>
      <c r="DJ36" s="684"/>
      <c r="DK36" s="685"/>
      <c r="DL36" s="692">
        <v>535128</v>
      </c>
      <c r="DM36" s="684"/>
      <c r="DN36" s="684"/>
      <c r="DO36" s="684"/>
      <c r="DP36" s="684"/>
      <c r="DQ36" s="684"/>
      <c r="DR36" s="684"/>
      <c r="DS36" s="684"/>
      <c r="DT36" s="684"/>
      <c r="DU36" s="684"/>
      <c r="DV36" s="685"/>
      <c r="DW36" s="688">
        <v>9.6</v>
      </c>
      <c r="DX36" s="717"/>
      <c r="DY36" s="717"/>
      <c r="DZ36" s="717"/>
      <c r="EA36" s="717"/>
      <c r="EB36" s="717"/>
      <c r="EC36" s="718"/>
    </row>
    <row r="37" spans="2:133" ht="11.25" customHeight="1" x14ac:dyDescent="0.15">
      <c r="B37" s="680" t="s">
        <v>335</v>
      </c>
      <c r="C37" s="681"/>
      <c r="D37" s="681"/>
      <c r="E37" s="681"/>
      <c r="F37" s="681"/>
      <c r="G37" s="681"/>
      <c r="H37" s="681"/>
      <c r="I37" s="681"/>
      <c r="J37" s="681"/>
      <c r="K37" s="681"/>
      <c r="L37" s="681"/>
      <c r="M37" s="681"/>
      <c r="N37" s="681"/>
      <c r="O37" s="681"/>
      <c r="P37" s="681"/>
      <c r="Q37" s="682"/>
      <c r="R37" s="683">
        <v>657170</v>
      </c>
      <c r="S37" s="684"/>
      <c r="T37" s="684"/>
      <c r="U37" s="684"/>
      <c r="V37" s="684"/>
      <c r="W37" s="684"/>
      <c r="X37" s="684"/>
      <c r="Y37" s="685"/>
      <c r="Z37" s="686">
        <v>6.2</v>
      </c>
      <c r="AA37" s="686"/>
      <c r="AB37" s="686"/>
      <c r="AC37" s="686"/>
      <c r="AD37" s="687" t="s">
        <v>230</v>
      </c>
      <c r="AE37" s="687"/>
      <c r="AF37" s="687"/>
      <c r="AG37" s="687"/>
      <c r="AH37" s="687"/>
      <c r="AI37" s="687"/>
      <c r="AJ37" s="687"/>
      <c r="AK37" s="687"/>
      <c r="AL37" s="688" t="s">
        <v>236</v>
      </c>
      <c r="AM37" s="689"/>
      <c r="AN37" s="689"/>
      <c r="AO37" s="690"/>
      <c r="AQ37" s="761" t="s">
        <v>336</v>
      </c>
      <c r="AR37" s="762"/>
      <c r="AS37" s="762"/>
      <c r="AT37" s="762"/>
      <c r="AU37" s="762"/>
      <c r="AV37" s="762"/>
      <c r="AW37" s="762"/>
      <c r="AX37" s="762"/>
      <c r="AY37" s="763"/>
      <c r="AZ37" s="683">
        <v>344585</v>
      </c>
      <c r="BA37" s="684"/>
      <c r="BB37" s="684"/>
      <c r="BC37" s="684"/>
      <c r="BD37" s="719"/>
      <c r="BE37" s="719"/>
      <c r="BF37" s="750"/>
      <c r="BG37" s="698" t="s">
        <v>337</v>
      </c>
      <c r="BH37" s="699"/>
      <c r="BI37" s="699"/>
      <c r="BJ37" s="699"/>
      <c r="BK37" s="699"/>
      <c r="BL37" s="699"/>
      <c r="BM37" s="699"/>
      <c r="BN37" s="699"/>
      <c r="BO37" s="699"/>
      <c r="BP37" s="699"/>
      <c r="BQ37" s="699"/>
      <c r="BR37" s="699"/>
      <c r="BS37" s="699"/>
      <c r="BT37" s="699"/>
      <c r="BU37" s="700"/>
      <c r="BV37" s="683">
        <v>52322</v>
      </c>
      <c r="BW37" s="684"/>
      <c r="BX37" s="684"/>
      <c r="BY37" s="684"/>
      <c r="BZ37" s="684"/>
      <c r="CA37" s="684"/>
      <c r="CB37" s="693"/>
      <c r="CD37" s="698" t="s">
        <v>338</v>
      </c>
      <c r="CE37" s="699"/>
      <c r="CF37" s="699"/>
      <c r="CG37" s="699"/>
      <c r="CH37" s="699"/>
      <c r="CI37" s="699"/>
      <c r="CJ37" s="699"/>
      <c r="CK37" s="699"/>
      <c r="CL37" s="699"/>
      <c r="CM37" s="699"/>
      <c r="CN37" s="699"/>
      <c r="CO37" s="699"/>
      <c r="CP37" s="699"/>
      <c r="CQ37" s="700"/>
      <c r="CR37" s="683">
        <v>19964</v>
      </c>
      <c r="CS37" s="719"/>
      <c r="CT37" s="719"/>
      <c r="CU37" s="719"/>
      <c r="CV37" s="719"/>
      <c r="CW37" s="719"/>
      <c r="CX37" s="719"/>
      <c r="CY37" s="720"/>
      <c r="CZ37" s="688">
        <v>0.2</v>
      </c>
      <c r="DA37" s="717"/>
      <c r="DB37" s="717"/>
      <c r="DC37" s="721"/>
      <c r="DD37" s="692">
        <v>19964</v>
      </c>
      <c r="DE37" s="719"/>
      <c r="DF37" s="719"/>
      <c r="DG37" s="719"/>
      <c r="DH37" s="719"/>
      <c r="DI37" s="719"/>
      <c r="DJ37" s="719"/>
      <c r="DK37" s="720"/>
      <c r="DL37" s="692">
        <v>19964</v>
      </c>
      <c r="DM37" s="719"/>
      <c r="DN37" s="719"/>
      <c r="DO37" s="719"/>
      <c r="DP37" s="719"/>
      <c r="DQ37" s="719"/>
      <c r="DR37" s="719"/>
      <c r="DS37" s="719"/>
      <c r="DT37" s="719"/>
      <c r="DU37" s="719"/>
      <c r="DV37" s="720"/>
      <c r="DW37" s="688">
        <v>0.4</v>
      </c>
      <c r="DX37" s="717"/>
      <c r="DY37" s="717"/>
      <c r="DZ37" s="717"/>
      <c r="EA37" s="717"/>
      <c r="EB37" s="717"/>
      <c r="EC37" s="718"/>
    </row>
    <row r="38" spans="2:133" ht="11.25" customHeight="1" x14ac:dyDescent="0.15">
      <c r="B38" s="680" t="s">
        <v>339</v>
      </c>
      <c r="C38" s="681"/>
      <c r="D38" s="681"/>
      <c r="E38" s="681"/>
      <c r="F38" s="681"/>
      <c r="G38" s="681"/>
      <c r="H38" s="681"/>
      <c r="I38" s="681"/>
      <c r="J38" s="681"/>
      <c r="K38" s="681"/>
      <c r="L38" s="681"/>
      <c r="M38" s="681"/>
      <c r="N38" s="681"/>
      <c r="O38" s="681"/>
      <c r="P38" s="681"/>
      <c r="Q38" s="682"/>
      <c r="R38" s="683">
        <v>141715</v>
      </c>
      <c r="S38" s="684"/>
      <c r="T38" s="684"/>
      <c r="U38" s="684"/>
      <c r="V38" s="684"/>
      <c r="W38" s="684"/>
      <c r="X38" s="684"/>
      <c r="Y38" s="685"/>
      <c r="Z38" s="686">
        <v>1.3</v>
      </c>
      <c r="AA38" s="686"/>
      <c r="AB38" s="686"/>
      <c r="AC38" s="686"/>
      <c r="AD38" s="687">
        <v>2136</v>
      </c>
      <c r="AE38" s="687"/>
      <c r="AF38" s="687"/>
      <c r="AG38" s="687"/>
      <c r="AH38" s="687"/>
      <c r="AI38" s="687"/>
      <c r="AJ38" s="687"/>
      <c r="AK38" s="687"/>
      <c r="AL38" s="688">
        <v>0</v>
      </c>
      <c r="AM38" s="689"/>
      <c r="AN38" s="689"/>
      <c r="AO38" s="690"/>
      <c r="AQ38" s="761" t="s">
        <v>340</v>
      </c>
      <c r="AR38" s="762"/>
      <c r="AS38" s="762"/>
      <c r="AT38" s="762"/>
      <c r="AU38" s="762"/>
      <c r="AV38" s="762"/>
      <c r="AW38" s="762"/>
      <c r="AX38" s="762"/>
      <c r="AY38" s="763"/>
      <c r="AZ38" s="683">
        <v>315975</v>
      </c>
      <c r="BA38" s="684"/>
      <c r="BB38" s="684"/>
      <c r="BC38" s="684"/>
      <c r="BD38" s="719"/>
      <c r="BE38" s="719"/>
      <c r="BF38" s="750"/>
      <c r="BG38" s="698" t="s">
        <v>341</v>
      </c>
      <c r="BH38" s="699"/>
      <c r="BI38" s="699"/>
      <c r="BJ38" s="699"/>
      <c r="BK38" s="699"/>
      <c r="BL38" s="699"/>
      <c r="BM38" s="699"/>
      <c r="BN38" s="699"/>
      <c r="BO38" s="699"/>
      <c r="BP38" s="699"/>
      <c r="BQ38" s="699"/>
      <c r="BR38" s="699"/>
      <c r="BS38" s="699"/>
      <c r="BT38" s="699"/>
      <c r="BU38" s="700"/>
      <c r="BV38" s="683">
        <v>1427</v>
      </c>
      <c r="BW38" s="684"/>
      <c r="BX38" s="684"/>
      <c r="BY38" s="684"/>
      <c r="BZ38" s="684"/>
      <c r="CA38" s="684"/>
      <c r="CB38" s="693"/>
      <c r="CD38" s="698" t="s">
        <v>342</v>
      </c>
      <c r="CE38" s="699"/>
      <c r="CF38" s="699"/>
      <c r="CG38" s="699"/>
      <c r="CH38" s="699"/>
      <c r="CI38" s="699"/>
      <c r="CJ38" s="699"/>
      <c r="CK38" s="699"/>
      <c r="CL38" s="699"/>
      <c r="CM38" s="699"/>
      <c r="CN38" s="699"/>
      <c r="CO38" s="699"/>
      <c r="CP38" s="699"/>
      <c r="CQ38" s="700"/>
      <c r="CR38" s="683">
        <v>1021772</v>
      </c>
      <c r="CS38" s="684"/>
      <c r="CT38" s="684"/>
      <c r="CU38" s="684"/>
      <c r="CV38" s="684"/>
      <c r="CW38" s="684"/>
      <c r="CX38" s="684"/>
      <c r="CY38" s="685"/>
      <c r="CZ38" s="688">
        <v>10.8</v>
      </c>
      <c r="DA38" s="717"/>
      <c r="DB38" s="717"/>
      <c r="DC38" s="721"/>
      <c r="DD38" s="692">
        <v>909733</v>
      </c>
      <c r="DE38" s="684"/>
      <c r="DF38" s="684"/>
      <c r="DG38" s="684"/>
      <c r="DH38" s="684"/>
      <c r="DI38" s="684"/>
      <c r="DJ38" s="684"/>
      <c r="DK38" s="685"/>
      <c r="DL38" s="692">
        <v>756501</v>
      </c>
      <c r="DM38" s="684"/>
      <c r="DN38" s="684"/>
      <c r="DO38" s="684"/>
      <c r="DP38" s="684"/>
      <c r="DQ38" s="684"/>
      <c r="DR38" s="684"/>
      <c r="DS38" s="684"/>
      <c r="DT38" s="684"/>
      <c r="DU38" s="684"/>
      <c r="DV38" s="685"/>
      <c r="DW38" s="688">
        <v>13.6</v>
      </c>
      <c r="DX38" s="717"/>
      <c r="DY38" s="717"/>
      <c r="DZ38" s="717"/>
      <c r="EA38" s="717"/>
      <c r="EB38" s="717"/>
      <c r="EC38" s="718"/>
    </row>
    <row r="39" spans="2:133" ht="11.25" customHeight="1" x14ac:dyDescent="0.15">
      <c r="B39" s="680" t="s">
        <v>343</v>
      </c>
      <c r="C39" s="681"/>
      <c r="D39" s="681"/>
      <c r="E39" s="681"/>
      <c r="F39" s="681"/>
      <c r="G39" s="681"/>
      <c r="H39" s="681"/>
      <c r="I39" s="681"/>
      <c r="J39" s="681"/>
      <c r="K39" s="681"/>
      <c r="L39" s="681"/>
      <c r="M39" s="681"/>
      <c r="N39" s="681"/>
      <c r="O39" s="681"/>
      <c r="P39" s="681"/>
      <c r="Q39" s="682"/>
      <c r="R39" s="683">
        <v>1399500</v>
      </c>
      <c r="S39" s="684"/>
      <c r="T39" s="684"/>
      <c r="U39" s="684"/>
      <c r="V39" s="684"/>
      <c r="W39" s="684"/>
      <c r="X39" s="684"/>
      <c r="Y39" s="685"/>
      <c r="Z39" s="686">
        <v>13.1</v>
      </c>
      <c r="AA39" s="686"/>
      <c r="AB39" s="686"/>
      <c r="AC39" s="686"/>
      <c r="AD39" s="687" t="s">
        <v>230</v>
      </c>
      <c r="AE39" s="687"/>
      <c r="AF39" s="687"/>
      <c r="AG39" s="687"/>
      <c r="AH39" s="687"/>
      <c r="AI39" s="687"/>
      <c r="AJ39" s="687"/>
      <c r="AK39" s="687"/>
      <c r="AL39" s="688" t="s">
        <v>230</v>
      </c>
      <c r="AM39" s="689"/>
      <c r="AN39" s="689"/>
      <c r="AO39" s="690"/>
      <c r="AQ39" s="761" t="s">
        <v>344</v>
      </c>
      <c r="AR39" s="762"/>
      <c r="AS39" s="762"/>
      <c r="AT39" s="762"/>
      <c r="AU39" s="762"/>
      <c r="AV39" s="762"/>
      <c r="AW39" s="762"/>
      <c r="AX39" s="762"/>
      <c r="AY39" s="763"/>
      <c r="AZ39" s="683">
        <v>177500</v>
      </c>
      <c r="BA39" s="684"/>
      <c r="BB39" s="684"/>
      <c r="BC39" s="684"/>
      <c r="BD39" s="719"/>
      <c r="BE39" s="719"/>
      <c r="BF39" s="750"/>
      <c r="BG39" s="698" t="s">
        <v>345</v>
      </c>
      <c r="BH39" s="699"/>
      <c r="BI39" s="699"/>
      <c r="BJ39" s="699"/>
      <c r="BK39" s="699"/>
      <c r="BL39" s="699"/>
      <c r="BM39" s="699"/>
      <c r="BN39" s="699"/>
      <c r="BO39" s="699"/>
      <c r="BP39" s="699"/>
      <c r="BQ39" s="699"/>
      <c r="BR39" s="699"/>
      <c r="BS39" s="699"/>
      <c r="BT39" s="699"/>
      <c r="BU39" s="700"/>
      <c r="BV39" s="683">
        <v>2156</v>
      </c>
      <c r="BW39" s="684"/>
      <c r="BX39" s="684"/>
      <c r="BY39" s="684"/>
      <c r="BZ39" s="684"/>
      <c r="CA39" s="684"/>
      <c r="CB39" s="693"/>
      <c r="CD39" s="698" t="s">
        <v>346</v>
      </c>
      <c r="CE39" s="699"/>
      <c r="CF39" s="699"/>
      <c r="CG39" s="699"/>
      <c r="CH39" s="699"/>
      <c r="CI39" s="699"/>
      <c r="CJ39" s="699"/>
      <c r="CK39" s="699"/>
      <c r="CL39" s="699"/>
      <c r="CM39" s="699"/>
      <c r="CN39" s="699"/>
      <c r="CO39" s="699"/>
      <c r="CP39" s="699"/>
      <c r="CQ39" s="700"/>
      <c r="CR39" s="683">
        <v>51321</v>
      </c>
      <c r="CS39" s="719"/>
      <c r="CT39" s="719"/>
      <c r="CU39" s="719"/>
      <c r="CV39" s="719"/>
      <c r="CW39" s="719"/>
      <c r="CX39" s="719"/>
      <c r="CY39" s="720"/>
      <c r="CZ39" s="688">
        <v>0.5</v>
      </c>
      <c r="DA39" s="717"/>
      <c r="DB39" s="717"/>
      <c r="DC39" s="721"/>
      <c r="DD39" s="692">
        <v>764</v>
      </c>
      <c r="DE39" s="719"/>
      <c r="DF39" s="719"/>
      <c r="DG39" s="719"/>
      <c r="DH39" s="719"/>
      <c r="DI39" s="719"/>
      <c r="DJ39" s="719"/>
      <c r="DK39" s="720"/>
      <c r="DL39" s="692" t="s">
        <v>230</v>
      </c>
      <c r="DM39" s="719"/>
      <c r="DN39" s="719"/>
      <c r="DO39" s="719"/>
      <c r="DP39" s="719"/>
      <c r="DQ39" s="719"/>
      <c r="DR39" s="719"/>
      <c r="DS39" s="719"/>
      <c r="DT39" s="719"/>
      <c r="DU39" s="719"/>
      <c r="DV39" s="720"/>
      <c r="DW39" s="688" t="s">
        <v>236</v>
      </c>
      <c r="DX39" s="717"/>
      <c r="DY39" s="717"/>
      <c r="DZ39" s="717"/>
      <c r="EA39" s="717"/>
      <c r="EB39" s="717"/>
      <c r="EC39" s="718"/>
    </row>
    <row r="40" spans="2:133" ht="11.25" customHeight="1" x14ac:dyDescent="0.15">
      <c r="B40" s="680" t="s">
        <v>347</v>
      </c>
      <c r="C40" s="681"/>
      <c r="D40" s="681"/>
      <c r="E40" s="681"/>
      <c r="F40" s="681"/>
      <c r="G40" s="681"/>
      <c r="H40" s="681"/>
      <c r="I40" s="681"/>
      <c r="J40" s="681"/>
      <c r="K40" s="681"/>
      <c r="L40" s="681"/>
      <c r="M40" s="681"/>
      <c r="N40" s="681"/>
      <c r="O40" s="681"/>
      <c r="P40" s="681"/>
      <c r="Q40" s="682"/>
      <c r="R40" s="683" t="s">
        <v>236</v>
      </c>
      <c r="S40" s="684"/>
      <c r="T40" s="684"/>
      <c r="U40" s="684"/>
      <c r="V40" s="684"/>
      <c r="W40" s="684"/>
      <c r="X40" s="684"/>
      <c r="Y40" s="685"/>
      <c r="Z40" s="686" t="s">
        <v>236</v>
      </c>
      <c r="AA40" s="686"/>
      <c r="AB40" s="686"/>
      <c r="AC40" s="686"/>
      <c r="AD40" s="687" t="s">
        <v>236</v>
      </c>
      <c r="AE40" s="687"/>
      <c r="AF40" s="687"/>
      <c r="AG40" s="687"/>
      <c r="AH40" s="687"/>
      <c r="AI40" s="687"/>
      <c r="AJ40" s="687"/>
      <c r="AK40" s="687"/>
      <c r="AL40" s="688" t="s">
        <v>230</v>
      </c>
      <c r="AM40" s="689"/>
      <c r="AN40" s="689"/>
      <c r="AO40" s="690"/>
      <c r="AQ40" s="761" t="s">
        <v>348</v>
      </c>
      <c r="AR40" s="762"/>
      <c r="AS40" s="762"/>
      <c r="AT40" s="762"/>
      <c r="AU40" s="762"/>
      <c r="AV40" s="762"/>
      <c r="AW40" s="762"/>
      <c r="AX40" s="762"/>
      <c r="AY40" s="763"/>
      <c r="AZ40" s="683">
        <v>50659</v>
      </c>
      <c r="BA40" s="684"/>
      <c r="BB40" s="684"/>
      <c r="BC40" s="684"/>
      <c r="BD40" s="719"/>
      <c r="BE40" s="719"/>
      <c r="BF40" s="750"/>
      <c r="BG40" s="764" t="s">
        <v>349</v>
      </c>
      <c r="BH40" s="765"/>
      <c r="BI40" s="765"/>
      <c r="BJ40" s="765"/>
      <c r="BK40" s="765"/>
      <c r="BL40" s="236"/>
      <c r="BM40" s="699" t="s">
        <v>350</v>
      </c>
      <c r="BN40" s="699"/>
      <c r="BO40" s="699"/>
      <c r="BP40" s="699"/>
      <c r="BQ40" s="699"/>
      <c r="BR40" s="699"/>
      <c r="BS40" s="699"/>
      <c r="BT40" s="699"/>
      <c r="BU40" s="700"/>
      <c r="BV40" s="683">
        <v>77</v>
      </c>
      <c r="BW40" s="684"/>
      <c r="BX40" s="684"/>
      <c r="BY40" s="684"/>
      <c r="BZ40" s="684"/>
      <c r="CA40" s="684"/>
      <c r="CB40" s="693"/>
      <c r="CD40" s="698" t="s">
        <v>351</v>
      </c>
      <c r="CE40" s="699"/>
      <c r="CF40" s="699"/>
      <c r="CG40" s="699"/>
      <c r="CH40" s="699"/>
      <c r="CI40" s="699"/>
      <c r="CJ40" s="699"/>
      <c r="CK40" s="699"/>
      <c r="CL40" s="699"/>
      <c r="CM40" s="699"/>
      <c r="CN40" s="699"/>
      <c r="CO40" s="699"/>
      <c r="CP40" s="699"/>
      <c r="CQ40" s="700"/>
      <c r="CR40" s="683">
        <v>12400</v>
      </c>
      <c r="CS40" s="684"/>
      <c r="CT40" s="684"/>
      <c r="CU40" s="684"/>
      <c r="CV40" s="684"/>
      <c r="CW40" s="684"/>
      <c r="CX40" s="684"/>
      <c r="CY40" s="685"/>
      <c r="CZ40" s="688">
        <v>0.1</v>
      </c>
      <c r="DA40" s="717"/>
      <c r="DB40" s="717"/>
      <c r="DC40" s="721"/>
      <c r="DD40" s="692">
        <v>931</v>
      </c>
      <c r="DE40" s="684"/>
      <c r="DF40" s="684"/>
      <c r="DG40" s="684"/>
      <c r="DH40" s="684"/>
      <c r="DI40" s="684"/>
      <c r="DJ40" s="684"/>
      <c r="DK40" s="685"/>
      <c r="DL40" s="692">
        <v>931</v>
      </c>
      <c r="DM40" s="684"/>
      <c r="DN40" s="684"/>
      <c r="DO40" s="684"/>
      <c r="DP40" s="684"/>
      <c r="DQ40" s="684"/>
      <c r="DR40" s="684"/>
      <c r="DS40" s="684"/>
      <c r="DT40" s="684"/>
      <c r="DU40" s="684"/>
      <c r="DV40" s="685"/>
      <c r="DW40" s="688">
        <v>0</v>
      </c>
      <c r="DX40" s="717"/>
      <c r="DY40" s="717"/>
      <c r="DZ40" s="717"/>
      <c r="EA40" s="717"/>
      <c r="EB40" s="717"/>
      <c r="EC40" s="718"/>
    </row>
    <row r="41" spans="2:133" ht="11.25" customHeight="1" x14ac:dyDescent="0.15">
      <c r="B41" s="680" t="s">
        <v>352</v>
      </c>
      <c r="C41" s="681"/>
      <c r="D41" s="681"/>
      <c r="E41" s="681"/>
      <c r="F41" s="681"/>
      <c r="G41" s="681"/>
      <c r="H41" s="681"/>
      <c r="I41" s="681"/>
      <c r="J41" s="681"/>
      <c r="K41" s="681"/>
      <c r="L41" s="681"/>
      <c r="M41" s="681"/>
      <c r="N41" s="681"/>
      <c r="O41" s="681"/>
      <c r="P41" s="681"/>
      <c r="Q41" s="682"/>
      <c r="R41" s="683">
        <v>148800</v>
      </c>
      <c r="S41" s="684"/>
      <c r="T41" s="684"/>
      <c r="U41" s="684"/>
      <c r="V41" s="684"/>
      <c r="W41" s="684"/>
      <c r="X41" s="684"/>
      <c r="Y41" s="685"/>
      <c r="Z41" s="686">
        <v>1.4</v>
      </c>
      <c r="AA41" s="686"/>
      <c r="AB41" s="686"/>
      <c r="AC41" s="686"/>
      <c r="AD41" s="687" t="s">
        <v>230</v>
      </c>
      <c r="AE41" s="687"/>
      <c r="AF41" s="687"/>
      <c r="AG41" s="687"/>
      <c r="AH41" s="687"/>
      <c r="AI41" s="687"/>
      <c r="AJ41" s="687"/>
      <c r="AK41" s="687"/>
      <c r="AL41" s="688" t="s">
        <v>230</v>
      </c>
      <c r="AM41" s="689"/>
      <c r="AN41" s="689"/>
      <c r="AO41" s="690"/>
      <c r="AQ41" s="761" t="s">
        <v>353</v>
      </c>
      <c r="AR41" s="762"/>
      <c r="AS41" s="762"/>
      <c r="AT41" s="762"/>
      <c r="AU41" s="762"/>
      <c r="AV41" s="762"/>
      <c r="AW41" s="762"/>
      <c r="AX41" s="762"/>
      <c r="AY41" s="763"/>
      <c r="AZ41" s="683">
        <v>137838</v>
      </c>
      <c r="BA41" s="684"/>
      <c r="BB41" s="684"/>
      <c r="BC41" s="684"/>
      <c r="BD41" s="719"/>
      <c r="BE41" s="719"/>
      <c r="BF41" s="750"/>
      <c r="BG41" s="764"/>
      <c r="BH41" s="765"/>
      <c r="BI41" s="765"/>
      <c r="BJ41" s="765"/>
      <c r="BK41" s="765"/>
      <c r="BL41" s="236"/>
      <c r="BM41" s="699" t="s">
        <v>354</v>
      </c>
      <c r="BN41" s="699"/>
      <c r="BO41" s="699"/>
      <c r="BP41" s="699"/>
      <c r="BQ41" s="699"/>
      <c r="BR41" s="699"/>
      <c r="BS41" s="699"/>
      <c r="BT41" s="699"/>
      <c r="BU41" s="700"/>
      <c r="BV41" s="683" t="s">
        <v>230</v>
      </c>
      <c r="BW41" s="684"/>
      <c r="BX41" s="684"/>
      <c r="BY41" s="684"/>
      <c r="BZ41" s="684"/>
      <c r="CA41" s="684"/>
      <c r="CB41" s="693"/>
      <c r="CD41" s="698" t="s">
        <v>355</v>
      </c>
      <c r="CE41" s="699"/>
      <c r="CF41" s="699"/>
      <c r="CG41" s="699"/>
      <c r="CH41" s="699"/>
      <c r="CI41" s="699"/>
      <c r="CJ41" s="699"/>
      <c r="CK41" s="699"/>
      <c r="CL41" s="699"/>
      <c r="CM41" s="699"/>
      <c r="CN41" s="699"/>
      <c r="CO41" s="699"/>
      <c r="CP41" s="699"/>
      <c r="CQ41" s="700"/>
      <c r="CR41" s="683" t="s">
        <v>236</v>
      </c>
      <c r="CS41" s="719"/>
      <c r="CT41" s="719"/>
      <c r="CU41" s="719"/>
      <c r="CV41" s="719"/>
      <c r="CW41" s="719"/>
      <c r="CX41" s="719"/>
      <c r="CY41" s="720"/>
      <c r="CZ41" s="688" t="s">
        <v>236</v>
      </c>
      <c r="DA41" s="717"/>
      <c r="DB41" s="717"/>
      <c r="DC41" s="721"/>
      <c r="DD41" s="692" t="s">
        <v>236</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356</v>
      </c>
      <c r="C42" s="734"/>
      <c r="D42" s="734"/>
      <c r="E42" s="734"/>
      <c r="F42" s="734"/>
      <c r="G42" s="734"/>
      <c r="H42" s="734"/>
      <c r="I42" s="734"/>
      <c r="J42" s="734"/>
      <c r="K42" s="734"/>
      <c r="L42" s="734"/>
      <c r="M42" s="734"/>
      <c r="N42" s="734"/>
      <c r="O42" s="734"/>
      <c r="P42" s="734"/>
      <c r="Q42" s="735"/>
      <c r="R42" s="768">
        <v>10682241</v>
      </c>
      <c r="S42" s="769"/>
      <c r="T42" s="769"/>
      <c r="U42" s="769"/>
      <c r="V42" s="769"/>
      <c r="W42" s="769"/>
      <c r="X42" s="769"/>
      <c r="Y42" s="777"/>
      <c r="Z42" s="778">
        <v>100</v>
      </c>
      <c r="AA42" s="778"/>
      <c r="AB42" s="778"/>
      <c r="AC42" s="778"/>
      <c r="AD42" s="779">
        <v>5423493</v>
      </c>
      <c r="AE42" s="779"/>
      <c r="AF42" s="779"/>
      <c r="AG42" s="779"/>
      <c r="AH42" s="779"/>
      <c r="AI42" s="779"/>
      <c r="AJ42" s="779"/>
      <c r="AK42" s="779"/>
      <c r="AL42" s="780">
        <v>100</v>
      </c>
      <c r="AM42" s="755"/>
      <c r="AN42" s="755"/>
      <c r="AO42" s="781"/>
      <c r="AQ42" s="782" t="s">
        <v>357</v>
      </c>
      <c r="AR42" s="783"/>
      <c r="AS42" s="783"/>
      <c r="AT42" s="783"/>
      <c r="AU42" s="783"/>
      <c r="AV42" s="783"/>
      <c r="AW42" s="783"/>
      <c r="AX42" s="783"/>
      <c r="AY42" s="784"/>
      <c r="AZ42" s="768">
        <v>567959</v>
      </c>
      <c r="BA42" s="769"/>
      <c r="BB42" s="769"/>
      <c r="BC42" s="769"/>
      <c r="BD42" s="754"/>
      <c r="BE42" s="754"/>
      <c r="BF42" s="756"/>
      <c r="BG42" s="766"/>
      <c r="BH42" s="767"/>
      <c r="BI42" s="767"/>
      <c r="BJ42" s="767"/>
      <c r="BK42" s="767"/>
      <c r="BL42" s="237"/>
      <c r="BM42" s="709" t="s">
        <v>358</v>
      </c>
      <c r="BN42" s="709"/>
      <c r="BO42" s="709"/>
      <c r="BP42" s="709"/>
      <c r="BQ42" s="709"/>
      <c r="BR42" s="709"/>
      <c r="BS42" s="709"/>
      <c r="BT42" s="709"/>
      <c r="BU42" s="710"/>
      <c r="BV42" s="768">
        <v>400</v>
      </c>
      <c r="BW42" s="769"/>
      <c r="BX42" s="769"/>
      <c r="BY42" s="769"/>
      <c r="BZ42" s="769"/>
      <c r="CA42" s="769"/>
      <c r="CB42" s="776"/>
      <c r="CD42" s="680" t="s">
        <v>359</v>
      </c>
      <c r="CE42" s="681"/>
      <c r="CF42" s="681"/>
      <c r="CG42" s="681"/>
      <c r="CH42" s="681"/>
      <c r="CI42" s="681"/>
      <c r="CJ42" s="681"/>
      <c r="CK42" s="681"/>
      <c r="CL42" s="681"/>
      <c r="CM42" s="681"/>
      <c r="CN42" s="681"/>
      <c r="CO42" s="681"/>
      <c r="CP42" s="681"/>
      <c r="CQ42" s="682"/>
      <c r="CR42" s="683">
        <v>2088055</v>
      </c>
      <c r="CS42" s="684"/>
      <c r="CT42" s="684"/>
      <c r="CU42" s="684"/>
      <c r="CV42" s="684"/>
      <c r="CW42" s="684"/>
      <c r="CX42" s="684"/>
      <c r="CY42" s="685"/>
      <c r="CZ42" s="688">
        <v>22.2</v>
      </c>
      <c r="DA42" s="689"/>
      <c r="DB42" s="689"/>
      <c r="DC42" s="701"/>
      <c r="DD42" s="692">
        <v>288267</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360</v>
      </c>
      <c r="CE43" s="681"/>
      <c r="CF43" s="681"/>
      <c r="CG43" s="681"/>
      <c r="CH43" s="681"/>
      <c r="CI43" s="681"/>
      <c r="CJ43" s="681"/>
      <c r="CK43" s="681"/>
      <c r="CL43" s="681"/>
      <c r="CM43" s="681"/>
      <c r="CN43" s="681"/>
      <c r="CO43" s="681"/>
      <c r="CP43" s="681"/>
      <c r="CQ43" s="682"/>
      <c r="CR43" s="683" t="s">
        <v>230</v>
      </c>
      <c r="CS43" s="719"/>
      <c r="CT43" s="719"/>
      <c r="CU43" s="719"/>
      <c r="CV43" s="719"/>
      <c r="CW43" s="719"/>
      <c r="CX43" s="719"/>
      <c r="CY43" s="720"/>
      <c r="CZ43" s="688" t="s">
        <v>230</v>
      </c>
      <c r="DA43" s="717"/>
      <c r="DB43" s="717"/>
      <c r="DC43" s="721"/>
      <c r="DD43" s="692" t="s">
        <v>236</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308</v>
      </c>
      <c r="CE44" s="796"/>
      <c r="CF44" s="680" t="s">
        <v>361</v>
      </c>
      <c r="CG44" s="681"/>
      <c r="CH44" s="681"/>
      <c r="CI44" s="681"/>
      <c r="CJ44" s="681"/>
      <c r="CK44" s="681"/>
      <c r="CL44" s="681"/>
      <c r="CM44" s="681"/>
      <c r="CN44" s="681"/>
      <c r="CO44" s="681"/>
      <c r="CP44" s="681"/>
      <c r="CQ44" s="682"/>
      <c r="CR44" s="683">
        <v>1634433</v>
      </c>
      <c r="CS44" s="684"/>
      <c r="CT44" s="684"/>
      <c r="CU44" s="684"/>
      <c r="CV44" s="684"/>
      <c r="CW44" s="684"/>
      <c r="CX44" s="684"/>
      <c r="CY44" s="685"/>
      <c r="CZ44" s="688">
        <v>17.3</v>
      </c>
      <c r="DA44" s="689"/>
      <c r="DB44" s="689"/>
      <c r="DC44" s="701"/>
      <c r="DD44" s="692">
        <v>190870</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362</v>
      </c>
      <c r="CG45" s="681"/>
      <c r="CH45" s="681"/>
      <c r="CI45" s="681"/>
      <c r="CJ45" s="681"/>
      <c r="CK45" s="681"/>
      <c r="CL45" s="681"/>
      <c r="CM45" s="681"/>
      <c r="CN45" s="681"/>
      <c r="CO45" s="681"/>
      <c r="CP45" s="681"/>
      <c r="CQ45" s="682"/>
      <c r="CR45" s="683">
        <v>1073334</v>
      </c>
      <c r="CS45" s="719"/>
      <c r="CT45" s="719"/>
      <c r="CU45" s="719"/>
      <c r="CV45" s="719"/>
      <c r="CW45" s="719"/>
      <c r="CX45" s="719"/>
      <c r="CY45" s="720"/>
      <c r="CZ45" s="688">
        <v>11.4</v>
      </c>
      <c r="DA45" s="717"/>
      <c r="DB45" s="717"/>
      <c r="DC45" s="721"/>
      <c r="DD45" s="692">
        <v>40422</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364</v>
      </c>
      <c r="CG46" s="681"/>
      <c r="CH46" s="681"/>
      <c r="CI46" s="681"/>
      <c r="CJ46" s="681"/>
      <c r="CK46" s="681"/>
      <c r="CL46" s="681"/>
      <c r="CM46" s="681"/>
      <c r="CN46" s="681"/>
      <c r="CO46" s="681"/>
      <c r="CP46" s="681"/>
      <c r="CQ46" s="682"/>
      <c r="CR46" s="683">
        <v>499751</v>
      </c>
      <c r="CS46" s="684"/>
      <c r="CT46" s="684"/>
      <c r="CU46" s="684"/>
      <c r="CV46" s="684"/>
      <c r="CW46" s="684"/>
      <c r="CX46" s="684"/>
      <c r="CY46" s="685"/>
      <c r="CZ46" s="688">
        <v>5.3</v>
      </c>
      <c r="DA46" s="689"/>
      <c r="DB46" s="689"/>
      <c r="DC46" s="701"/>
      <c r="DD46" s="692">
        <v>141564</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366</v>
      </c>
      <c r="CG47" s="681"/>
      <c r="CH47" s="681"/>
      <c r="CI47" s="681"/>
      <c r="CJ47" s="681"/>
      <c r="CK47" s="681"/>
      <c r="CL47" s="681"/>
      <c r="CM47" s="681"/>
      <c r="CN47" s="681"/>
      <c r="CO47" s="681"/>
      <c r="CP47" s="681"/>
      <c r="CQ47" s="682"/>
      <c r="CR47" s="683">
        <v>453622</v>
      </c>
      <c r="CS47" s="719"/>
      <c r="CT47" s="719"/>
      <c r="CU47" s="719"/>
      <c r="CV47" s="719"/>
      <c r="CW47" s="719"/>
      <c r="CX47" s="719"/>
      <c r="CY47" s="720"/>
      <c r="CZ47" s="688">
        <v>4.8</v>
      </c>
      <c r="DA47" s="717"/>
      <c r="DB47" s="717"/>
      <c r="DC47" s="721"/>
      <c r="DD47" s="692">
        <v>97397</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367</v>
      </c>
      <c r="CD48" s="799"/>
      <c r="CE48" s="800"/>
      <c r="CF48" s="680" t="s">
        <v>368</v>
      </c>
      <c r="CG48" s="681"/>
      <c r="CH48" s="681"/>
      <c r="CI48" s="681"/>
      <c r="CJ48" s="681"/>
      <c r="CK48" s="681"/>
      <c r="CL48" s="681"/>
      <c r="CM48" s="681"/>
      <c r="CN48" s="681"/>
      <c r="CO48" s="681"/>
      <c r="CP48" s="681"/>
      <c r="CQ48" s="682"/>
      <c r="CR48" s="683" t="s">
        <v>236</v>
      </c>
      <c r="CS48" s="684"/>
      <c r="CT48" s="684"/>
      <c r="CU48" s="684"/>
      <c r="CV48" s="684"/>
      <c r="CW48" s="684"/>
      <c r="CX48" s="684"/>
      <c r="CY48" s="685"/>
      <c r="CZ48" s="688" t="s">
        <v>230</v>
      </c>
      <c r="DA48" s="689"/>
      <c r="DB48" s="689"/>
      <c r="DC48" s="701"/>
      <c r="DD48" s="692" t="s">
        <v>236</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369</v>
      </c>
      <c r="CE49" s="734"/>
      <c r="CF49" s="734"/>
      <c r="CG49" s="734"/>
      <c r="CH49" s="734"/>
      <c r="CI49" s="734"/>
      <c r="CJ49" s="734"/>
      <c r="CK49" s="734"/>
      <c r="CL49" s="734"/>
      <c r="CM49" s="734"/>
      <c r="CN49" s="734"/>
      <c r="CO49" s="734"/>
      <c r="CP49" s="734"/>
      <c r="CQ49" s="735"/>
      <c r="CR49" s="768">
        <v>9421889</v>
      </c>
      <c r="CS49" s="754"/>
      <c r="CT49" s="754"/>
      <c r="CU49" s="754"/>
      <c r="CV49" s="754"/>
      <c r="CW49" s="754"/>
      <c r="CX49" s="754"/>
      <c r="CY49" s="785"/>
      <c r="CZ49" s="780">
        <v>100</v>
      </c>
      <c r="DA49" s="786"/>
      <c r="DB49" s="786"/>
      <c r="DC49" s="787"/>
      <c r="DD49" s="788">
        <v>6146669</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yDoOmc5nIexGvUGlyg8v9k77gVyj72Ui9l76HZTh7gU2nHo0s51VZf3F21kw0y4YacVjm87fRz7El5ZUqCL97w==" saltValue="TfO1PbGS+r9jJ9yBMLknB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371</v>
      </c>
      <c r="DK2" s="831"/>
      <c r="DL2" s="831"/>
      <c r="DM2" s="831"/>
      <c r="DN2" s="831"/>
      <c r="DO2" s="832"/>
      <c r="DP2" s="250"/>
      <c r="DQ2" s="830" t="s">
        <v>372</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373</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375</v>
      </c>
      <c r="B5" s="825"/>
      <c r="C5" s="825"/>
      <c r="D5" s="825"/>
      <c r="E5" s="825"/>
      <c r="F5" s="825"/>
      <c r="G5" s="825"/>
      <c r="H5" s="825"/>
      <c r="I5" s="825"/>
      <c r="J5" s="825"/>
      <c r="K5" s="825"/>
      <c r="L5" s="825"/>
      <c r="M5" s="825"/>
      <c r="N5" s="825"/>
      <c r="O5" s="825"/>
      <c r="P5" s="826"/>
      <c r="Q5" s="801" t="s">
        <v>376</v>
      </c>
      <c r="R5" s="802"/>
      <c r="S5" s="802"/>
      <c r="T5" s="802"/>
      <c r="U5" s="803"/>
      <c r="V5" s="801" t="s">
        <v>377</v>
      </c>
      <c r="W5" s="802"/>
      <c r="X5" s="802"/>
      <c r="Y5" s="802"/>
      <c r="Z5" s="803"/>
      <c r="AA5" s="801" t="s">
        <v>378</v>
      </c>
      <c r="AB5" s="802"/>
      <c r="AC5" s="802"/>
      <c r="AD5" s="802"/>
      <c r="AE5" s="802"/>
      <c r="AF5" s="834" t="s">
        <v>379</v>
      </c>
      <c r="AG5" s="802"/>
      <c r="AH5" s="802"/>
      <c r="AI5" s="802"/>
      <c r="AJ5" s="813"/>
      <c r="AK5" s="802" t="s">
        <v>380</v>
      </c>
      <c r="AL5" s="802"/>
      <c r="AM5" s="802"/>
      <c r="AN5" s="802"/>
      <c r="AO5" s="803"/>
      <c r="AP5" s="801" t="s">
        <v>381</v>
      </c>
      <c r="AQ5" s="802"/>
      <c r="AR5" s="802"/>
      <c r="AS5" s="802"/>
      <c r="AT5" s="803"/>
      <c r="AU5" s="801" t="s">
        <v>382</v>
      </c>
      <c r="AV5" s="802"/>
      <c r="AW5" s="802"/>
      <c r="AX5" s="802"/>
      <c r="AY5" s="813"/>
      <c r="AZ5" s="257"/>
      <c r="BA5" s="257"/>
      <c r="BB5" s="257"/>
      <c r="BC5" s="257"/>
      <c r="BD5" s="257"/>
      <c r="BE5" s="258"/>
      <c r="BF5" s="258"/>
      <c r="BG5" s="258"/>
      <c r="BH5" s="258"/>
      <c r="BI5" s="258"/>
      <c r="BJ5" s="258"/>
      <c r="BK5" s="258"/>
      <c r="BL5" s="258"/>
      <c r="BM5" s="258"/>
      <c r="BN5" s="258"/>
      <c r="BO5" s="258"/>
      <c r="BP5" s="258"/>
      <c r="BQ5" s="824" t="s">
        <v>383</v>
      </c>
      <c r="BR5" s="825"/>
      <c r="BS5" s="825"/>
      <c r="BT5" s="825"/>
      <c r="BU5" s="825"/>
      <c r="BV5" s="825"/>
      <c r="BW5" s="825"/>
      <c r="BX5" s="825"/>
      <c r="BY5" s="825"/>
      <c r="BZ5" s="825"/>
      <c r="CA5" s="825"/>
      <c r="CB5" s="825"/>
      <c r="CC5" s="825"/>
      <c r="CD5" s="825"/>
      <c r="CE5" s="825"/>
      <c r="CF5" s="825"/>
      <c r="CG5" s="826"/>
      <c r="CH5" s="801" t="s">
        <v>384</v>
      </c>
      <c r="CI5" s="802"/>
      <c r="CJ5" s="802"/>
      <c r="CK5" s="802"/>
      <c r="CL5" s="803"/>
      <c r="CM5" s="801" t="s">
        <v>385</v>
      </c>
      <c r="CN5" s="802"/>
      <c r="CO5" s="802"/>
      <c r="CP5" s="802"/>
      <c r="CQ5" s="803"/>
      <c r="CR5" s="801" t="s">
        <v>386</v>
      </c>
      <c r="CS5" s="802"/>
      <c r="CT5" s="802"/>
      <c r="CU5" s="802"/>
      <c r="CV5" s="803"/>
      <c r="CW5" s="801" t="s">
        <v>387</v>
      </c>
      <c r="CX5" s="802"/>
      <c r="CY5" s="802"/>
      <c r="CZ5" s="802"/>
      <c r="DA5" s="803"/>
      <c r="DB5" s="801" t="s">
        <v>388</v>
      </c>
      <c r="DC5" s="802"/>
      <c r="DD5" s="802"/>
      <c r="DE5" s="802"/>
      <c r="DF5" s="803"/>
      <c r="DG5" s="807" t="s">
        <v>389</v>
      </c>
      <c r="DH5" s="808"/>
      <c r="DI5" s="808"/>
      <c r="DJ5" s="808"/>
      <c r="DK5" s="809"/>
      <c r="DL5" s="807" t="s">
        <v>390</v>
      </c>
      <c r="DM5" s="808"/>
      <c r="DN5" s="808"/>
      <c r="DO5" s="808"/>
      <c r="DP5" s="809"/>
      <c r="DQ5" s="801" t="s">
        <v>391</v>
      </c>
      <c r="DR5" s="802"/>
      <c r="DS5" s="802"/>
      <c r="DT5" s="802"/>
      <c r="DU5" s="803"/>
      <c r="DV5" s="801" t="s">
        <v>382</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392</v>
      </c>
      <c r="C7" s="816"/>
      <c r="D7" s="816"/>
      <c r="E7" s="816"/>
      <c r="F7" s="816"/>
      <c r="G7" s="816"/>
      <c r="H7" s="816"/>
      <c r="I7" s="816"/>
      <c r="J7" s="816"/>
      <c r="K7" s="816"/>
      <c r="L7" s="816"/>
      <c r="M7" s="816"/>
      <c r="N7" s="816"/>
      <c r="O7" s="816"/>
      <c r="P7" s="817"/>
      <c r="Q7" s="818">
        <v>10704</v>
      </c>
      <c r="R7" s="819"/>
      <c r="S7" s="819"/>
      <c r="T7" s="819"/>
      <c r="U7" s="819"/>
      <c r="V7" s="819">
        <v>9454</v>
      </c>
      <c r="W7" s="819"/>
      <c r="X7" s="819"/>
      <c r="Y7" s="819"/>
      <c r="Z7" s="819"/>
      <c r="AA7" s="819">
        <v>1250</v>
      </c>
      <c r="AB7" s="819"/>
      <c r="AC7" s="819"/>
      <c r="AD7" s="819"/>
      <c r="AE7" s="820"/>
      <c r="AF7" s="821">
        <v>896</v>
      </c>
      <c r="AG7" s="822"/>
      <c r="AH7" s="822"/>
      <c r="AI7" s="822"/>
      <c r="AJ7" s="823"/>
      <c r="AK7" s="858" t="s">
        <v>623</v>
      </c>
      <c r="AL7" s="859"/>
      <c r="AM7" s="859"/>
      <c r="AN7" s="859"/>
      <c r="AO7" s="859"/>
      <c r="AP7" s="859">
        <v>8742</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618</v>
      </c>
      <c r="BT7" s="863"/>
      <c r="BU7" s="863"/>
      <c r="BV7" s="863"/>
      <c r="BW7" s="863"/>
      <c r="BX7" s="863"/>
      <c r="BY7" s="863"/>
      <c r="BZ7" s="863"/>
      <c r="CA7" s="863"/>
      <c r="CB7" s="863"/>
      <c r="CC7" s="863"/>
      <c r="CD7" s="863"/>
      <c r="CE7" s="863"/>
      <c r="CF7" s="863"/>
      <c r="CG7" s="864"/>
      <c r="CH7" s="855">
        <v>65</v>
      </c>
      <c r="CI7" s="856"/>
      <c r="CJ7" s="856"/>
      <c r="CK7" s="856"/>
      <c r="CL7" s="857"/>
      <c r="CM7" s="855">
        <v>117</v>
      </c>
      <c r="CN7" s="856"/>
      <c r="CO7" s="856"/>
      <c r="CP7" s="856"/>
      <c r="CQ7" s="857"/>
      <c r="CR7" s="855">
        <v>100</v>
      </c>
      <c r="CS7" s="856"/>
      <c r="CT7" s="856"/>
      <c r="CU7" s="856"/>
      <c r="CV7" s="857"/>
      <c r="CW7" s="855">
        <v>4</v>
      </c>
      <c r="CX7" s="856"/>
      <c r="CY7" s="856"/>
      <c r="CZ7" s="856"/>
      <c r="DA7" s="857"/>
      <c r="DB7" s="855" t="s">
        <v>624</v>
      </c>
      <c r="DC7" s="856"/>
      <c r="DD7" s="856"/>
      <c r="DE7" s="856"/>
      <c r="DF7" s="857"/>
      <c r="DG7" s="855" t="s">
        <v>624</v>
      </c>
      <c r="DH7" s="856"/>
      <c r="DI7" s="856"/>
      <c r="DJ7" s="856"/>
      <c r="DK7" s="857"/>
      <c r="DL7" s="855" t="s">
        <v>624</v>
      </c>
      <c r="DM7" s="856"/>
      <c r="DN7" s="856"/>
      <c r="DO7" s="856"/>
      <c r="DP7" s="857"/>
      <c r="DQ7" s="855" t="s">
        <v>624</v>
      </c>
      <c r="DR7" s="856"/>
      <c r="DS7" s="856"/>
      <c r="DT7" s="856"/>
      <c r="DU7" s="857"/>
      <c r="DV7" s="836"/>
      <c r="DW7" s="837"/>
      <c r="DX7" s="837"/>
      <c r="DY7" s="837"/>
      <c r="DZ7" s="838"/>
      <c r="EA7" s="255"/>
    </row>
    <row r="8" spans="1:131" s="256" customFormat="1" ht="26.25" customHeight="1" x14ac:dyDescent="0.15">
      <c r="A8" s="262">
        <v>2</v>
      </c>
      <c r="B8" s="839" t="s">
        <v>393</v>
      </c>
      <c r="C8" s="840"/>
      <c r="D8" s="840"/>
      <c r="E8" s="840"/>
      <c r="F8" s="840"/>
      <c r="G8" s="840"/>
      <c r="H8" s="840"/>
      <c r="I8" s="840"/>
      <c r="J8" s="840"/>
      <c r="K8" s="840"/>
      <c r="L8" s="840"/>
      <c r="M8" s="840"/>
      <c r="N8" s="840"/>
      <c r="O8" s="840"/>
      <c r="P8" s="841"/>
      <c r="Q8" s="842">
        <v>22</v>
      </c>
      <c r="R8" s="843"/>
      <c r="S8" s="843"/>
      <c r="T8" s="843"/>
      <c r="U8" s="843"/>
      <c r="V8" s="843">
        <v>11</v>
      </c>
      <c r="W8" s="843"/>
      <c r="X8" s="843"/>
      <c r="Y8" s="843"/>
      <c r="Z8" s="843"/>
      <c r="AA8" s="843">
        <v>11</v>
      </c>
      <c r="AB8" s="843"/>
      <c r="AC8" s="843"/>
      <c r="AD8" s="843"/>
      <c r="AE8" s="844"/>
      <c r="AF8" s="845">
        <v>11</v>
      </c>
      <c r="AG8" s="846"/>
      <c r="AH8" s="846"/>
      <c r="AI8" s="846"/>
      <c r="AJ8" s="847"/>
      <c r="AK8" s="848" t="s">
        <v>623</v>
      </c>
      <c r="AL8" s="849"/>
      <c r="AM8" s="849"/>
      <c r="AN8" s="849"/>
      <c r="AO8" s="849"/>
      <c r="AP8" s="849" t="s">
        <v>623</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619</v>
      </c>
      <c r="BT8" s="853"/>
      <c r="BU8" s="853"/>
      <c r="BV8" s="853"/>
      <c r="BW8" s="853"/>
      <c r="BX8" s="853"/>
      <c r="BY8" s="853"/>
      <c r="BZ8" s="853"/>
      <c r="CA8" s="853"/>
      <c r="CB8" s="853"/>
      <c r="CC8" s="853"/>
      <c r="CD8" s="853"/>
      <c r="CE8" s="853"/>
      <c r="CF8" s="853"/>
      <c r="CG8" s="854"/>
      <c r="CH8" s="865">
        <v>19</v>
      </c>
      <c r="CI8" s="866"/>
      <c r="CJ8" s="866"/>
      <c r="CK8" s="866"/>
      <c r="CL8" s="867"/>
      <c r="CM8" s="865">
        <v>241</v>
      </c>
      <c r="CN8" s="866"/>
      <c r="CO8" s="866"/>
      <c r="CP8" s="866"/>
      <c r="CQ8" s="867"/>
      <c r="CR8" s="865">
        <v>209</v>
      </c>
      <c r="CS8" s="866"/>
      <c r="CT8" s="866"/>
      <c r="CU8" s="866"/>
      <c r="CV8" s="867"/>
      <c r="CW8" s="865" t="s">
        <v>624</v>
      </c>
      <c r="CX8" s="866"/>
      <c r="CY8" s="866"/>
      <c r="CZ8" s="866"/>
      <c r="DA8" s="867"/>
      <c r="DB8" s="865" t="s">
        <v>624</v>
      </c>
      <c r="DC8" s="866"/>
      <c r="DD8" s="866"/>
      <c r="DE8" s="866"/>
      <c r="DF8" s="867"/>
      <c r="DG8" s="865" t="s">
        <v>624</v>
      </c>
      <c r="DH8" s="866"/>
      <c r="DI8" s="866"/>
      <c r="DJ8" s="866"/>
      <c r="DK8" s="867"/>
      <c r="DL8" s="865" t="s">
        <v>624</v>
      </c>
      <c r="DM8" s="866"/>
      <c r="DN8" s="866"/>
      <c r="DO8" s="866"/>
      <c r="DP8" s="867"/>
      <c r="DQ8" s="865" t="s">
        <v>624</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620</v>
      </c>
      <c r="BT9" s="853"/>
      <c r="BU9" s="853"/>
      <c r="BV9" s="853"/>
      <c r="BW9" s="853"/>
      <c r="BX9" s="853"/>
      <c r="BY9" s="853"/>
      <c r="BZ9" s="853"/>
      <c r="CA9" s="853"/>
      <c r="CB9" s="853"/>
      <c r="CC9" s="853"/>
      <c r="CD9" s="853"/>
      <c r="CE9" s="853"/>
      <c r="CF9" s="853"/>
      <c r="CG9" s="854"/>
      <c r="CH9" s="865">
        <v>1</v>
      </c>
      <c r="CI9" s="866"/>
      <c r="CJ9" s="866"/>
      <c r="CK9" s="866"/>
      <c r="CL9" s="867"/>
      <c r="CM9" s="865">
        <v>125</v>
      </c>
      <c r="CN9" s="866"/>
      <c r="CO9" s="866"/>
      <c r="CP9" s="866"/>
      <c r="CQ9" s="867"/>
      <c r="CR9" s="865">
        <v>10</v>
      </c>
      <c r="CS9" s="866"/>
      <c r="CT9" s="866"/>
      <c r="CU9" s="866"/>
      <c r="CV9" s="867"/>
      <c r="CW9" s="865">
        <v>1</v>
      </c>
      <c r="CX9" s="866"/>
      <c r="CY9" s="866"/>
      <c r="CZ9" s="866"/>
      <c r="DA9" s="867"/>
      <c r="DB9" s="865" t="s">
        <v>624</v>
      </c>
      <c r="DC9" s="866"/>
      <c r="DD9" s="866"/>
      <c r="DE9" s="866"/>
      <c r="DF9" s="867"/>
      <c r="DG9" s="865" t="s">
        <v>624</v>
      </c>
      <c r="DH9" s="866"/>
      <c r="DI9" s="866"/>
      <c r="DJ9" s="866"/>
      <c r="DK9" s="867"/>
      <c r="DL9" s="865" t="s">
        <v>624</v>
      </c>
      <c r="DM9" s="866"/>
      <c r="DN9" s="866"/>
      <c r="DO9" s="866"/>
      <c r="DP9" s="867"/>
      <c r="DQ9" s="865" t="s">
        <v>624</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621</v>
      </c>
      <c r="BT10" s="853"/>
      <c r="BU10" s="853"/>
      <c r="BV10" s="853"/>
      <c r="BW10" s="853"/>
      <c r="BX10" s="853"/>
      <c r="BY10" s="853"/>
      <c r="BZ10" s="853"/>
      <c r="CA10" s="853"/>
      <c r="CB10" s="853"/>
      <c r="CC10" s="853"/>
      <c r="CD10" s="853"/>
      <c r="CE10" s="853"/>
      <c r="CF10" s="853"/>
      <c r="CG10" s="854"/>
      <c r="CH10" s="865">
        <v>-1</v>
      </c>
      <c r="CI10" s="866"/>
      <c r="CJ10" s="866"/>
      <c r="CK10" s="866"/>
      <c r="CL10" s="867"/>
      <c r="CM10" s="865">
        <v>31</v>
      </c>
      <c r="CN10" s="866"/>
      <c r="CO10" s="866"/>
      <c r="CP10" s="866"/>
      <c r="CQ10" s="867"/>
      <c r="CR10" s="865">
        <v>13</v>
      </c>
      <c r="CS10" s="866"/>
      <c r="CT10" s="866"/>
      <c r="CU10" s="866"/>
      <c r="CV10" s="867"/>
      <c r="CW10" s="865" t="s">
        <v>624</v>
      </c>
      <c r="CX10" s="866"/>
      <c r="CY10" s="866"/>
      <c r="CZ10" s="866"/>
      <c r="DA10" s="867"/>
      <c r="DB10" s="865" t="s">
        <v>624</v>
      </c>
      <c r="DC10" s="866"/>
      <c r="DD10" s="866"/>
      <c r="DE10" s="866"/>
      <c r="DF10" s="867"/>
      <c r="DG10" s="865" t="s">
        <v>624</v>
      </c>
      <c r="DH10" s="866"/>
      <c r="DI10" s="866"/>
      <c r="DJ10" s="866"/>
      <c r="DK10" s="867"/>
      <c r="DL10" s="865" t="s">
        <v>624</v>
      </c>
      <c r="DM10" s="866"/>
      <c r="DN10" s="866"/>
      <c r="DO10" s="866"/>
      <c r="DP10" s="867"/>
      <c r="DQ10" s="865" t="s">
        <v>624</v>
      </c>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622</v>
      </c>
      <c r="BT11" s="853"/>
      <c r="BU11" s="853"/>
      <c r="BV11" s="853"/>
      <c r="BW11" s="853"/>
      <c r="BX11" s="853"/>
      <c r="BY11" s="853"/>
      <c r="BZ11" s="853"/>
      <c r="CA11" s="853"/>
      <c r="CB11" s="853"/>
      <c r="CC11" s="853"/>
      <c r="CD11" s="853"/>
      <c r="CE11" s="853"/>
      <c r="CF11" s="853"/>
      <c r="CG11" s="854"/>
      <c r="CH11" s="865">
        <v>7</v>
      </c>
      <c r="CI11" s="866"/>
      <c r="CJ11" s="866"/>
      <c r="CK11" s="866"/>
      <c r="CL11" s="867"/>
      <c r="CM11" s="865">
        <v>21</v>
      </c>
      <c r="CN11" s="866"/>
      <c r="CO11" s="866"/>
      <c r="CP11" s="866"/>
      <c r="CQ11" s="867"/>
      <c r="CR11" s="865">
        <v>10</v>
      </c>
      <c r="CS11" s="866"/>
      <c r="CT11" s="866"/>
      <c r="CU11" s="866"/>
      <c r="CV11" s="867"/>
      <c r="CW11" s="865">
        <v>0</v>
      </c>
      <c r="CX11" s="866"/>
      <c r="CY11" s="866"/>
      <c r="CZ11" s="866"/>
      <c r="DA11" s="867"/>
      <c r="DB11" s="865" t="s">
        <v>624</v>
      </c>
      <c r="DC11" s="866"/>
      <c r="DD11" s="866"/>
      <c r="DE11" s="866"/>
      <c r="DF11" s="867"/>
      <c r="DG11" s="865" t="s">
        <v>624</v>
      </c>
      <c r="DH11" s="866"/>
      <c r="DI11" s="866"/>
      <c r="DJ11" s="866"/>
      <c r="DK11" s="867"/>
      <c r="DL11" s="865" t="s">
        <v>624</v>
      </c>
      <c r="DM11" s="866"/>
      <c r="DN11" s="866"/>
      <c r="DO11" s="866"/>
      <c r="DP11" s="867"/>
      <c r="DQ11" s="865" t="s">
        <v>624</v>
      </c>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394</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395</v>
      </c>
      <c r="B23" s="874" t="s">
        <v>396</v>
      </c>
      <c r="C23" s="875"/>
      <c r="D23" s="875"/>
      <c r="E23" s="875"/>
      <c r="F23" s="875"/>
      <c r="G23" s="875"/>
      <c r="H23" s="875"/>
      <c r="I23" s="875"/>
      <c r="J23" s="875"/>
      <c r="K23" s="875"/>
      <c r="L23" s="875"/>
      <c r="M23" s="875"/>
      <c r="N23" s="875"/>
      <c r="O23" s="875"/>
      <c r="P23" s="876"/>
      <c r="Q23" s="877">
        <v>10726</v>
      </c>
      <c r="R23" s="878"/>
      <c r="S23" s="878"/>
      <c r="T23" s="878"/>
      <c r="U23" s="878"/>
      <c r="V23" s="878">
        <v>9465</v>
      </c>
      <c r="W23" s="878"/>
      <c r="X23" s="878"/>
      <c r="Y23" s="878"/>
      <c r="Z23" s="878"/>
      <c r="AA23" s="878">
        <v>1261</v>
      </c>
      <c r="AB23" s="878"/>
      <c r="AC23" s="878"/>
      <c r="AD23" s="878"/>
      <c r="AE23" s="879"/>
      <c r="AF23" s="880">
        <v>906</v>
      </c>
      <c r="AG23" s="878"/>
      <c r="AH23" s="878"/>
      <c r="AI23" s="878"/>
      <c r="AJ23" s="881"/>
      <c r="AK23" s="882"/>
      <c r="AL23" s="883"/>
      <c r="AM23" s="883"/>
      <c r="AN23" s="883"/>
      <c r="AO23" s="883"/>
      <c r="AP23" s="878">
        <v>8742</v>
      </c>
      <c r="AQ23" s="878"/>
      <c r="AR23" s="878"/>
      <c r="AS23" s="878"/>
      <c r="AT23" s="878"/>
      <c r="AU23" s="884"/>
      <c r="AV23" s="884"/>
      <c r="AW23" s="884"/>
      <c r="AX23" s="884"/>
      <c r="AY23" s="885"/>
      <c r="AZ23" s="893" t="s">
        <v>397</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398</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399</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375</v>
      </c>
      <c r="B26" s="825"/>
      <c r="C26" s="825"/>
      <c r="D26" s="825"/>
      <c r="E26" s="825"/>
      <c r="F26" s="825"/>
      <c r="G26" s="825"/>
      <c r="H26" s="825"/>
      <c r="I26" s="825"/>
      <c r="J26" s="825"/>
      <c r="K26" s="825"/>
      <c r="L26" s="825"/>
      <c r="M26" s="825"/>
      <c r="N26" s="825"/>
      <c r="O26" s="825"/>
      <c r="P26" s="826"/>
      <c r="Q26" s="801" t="s">
        <v>400</v>
      </c>
      <c r="R26" s="802"/>
      <c r="S26" s="802"/>
      <c r="T26" s="802"/>
      <c r="U26" s="803"/>
      <c r="V26" s="801" t="s">
        <v>401</v>
      </c>
      <c r="W26" s="802"/>
      <c r="X26" s="802"/>
      <c r="Y26" s="802"/>
      <c r="Z26" s="803"/>
      <c r="AA26" s="801" t="s">
        <v>402</v>
      </c>
      <c r="AB26" s="802"/>
      <c r="AC26" s="802"/>
      <c r="AD26" s="802"/>
      <c r="AE26" s="802"/>
      <c r="AF26" s="896" t="s">
        <v>403</v>
      </c>
      <c r="AG26" s="897"/>
      <c r="AH26" s="897"/>
      <c r="AI26" s="897"/>
      <c r="AJ26" s="898"/>
      <c r="AK26" s="802" t="s">
        <v>404</v>
      </c>
      <c r="AL26" s="802"/>
      <c r="AM26" s="802"/>
      <c r="AN26" s="802"/>
      <c r="AO26" s="803"/>
      <c r="AP26" s="801" t="s">
        <v>405</v>
      </c>
      <c r="AQ26" s="802"/>
      <c r="AR26" s="802"/>
      <c r="AS26" s="802"/>
      <c r="AT26" s="803"/>
      <c r="AU26" s="801" t="s">
        <v>406</v>
      </c>
      <c r="AV26" s="802"/>
      <c r="AW26" s="802"/>
      <c r="AX26" s="802"/>
      <c r="AY26" s="803"/>
      <c r="AZ26" s="801" t="s">
        <v>407</v>
      </c>
      <c r="BA26" s="802"/>
      <c r="BB26" s="802"/>
      <c r="BC26" s="802"/>
      <c r="BD26" s="803"/>
      <c r="BE26" s="801" t="s">
        <v>382</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408</v>
      </c>
      <c r="C28" s="816"/>
      <c r="D28" s="816"/>
      <c r="E28" s="816"/>
      <c r="F28" s="816"/>
      <c r="G28" s="816"/>
      <c r="H28" s="816"/>
      <c r="I28" s="816"/>
      <c r="J28" s="816"/>
      <c r="K28" s="816"/>
      <c r="L28" s="816"/>
      <c r="M28" s="816"/>
      <c r="N28" s="816"/>
      <c r="O28" s="816"/>
      <c r="P28" s="817"/>
      <c r="Q28" s="906">
        <v>49</v>
      </c>
      <c r="R28" s="907"/>
      <c r="S28" s="907"/>
      <c r="T28" s="907"/>
      <c r="U28" s="907"/>
      <c r="V28" s="907">
        <v>34</v>
      </c>
      <c r="W28" s="907"/>
      <c r="X28" s="907"/>
      <c r="Y28" s="907"/>
      <c r="Z28" s="907"/>
      <c r="AA28" s="907">
        <v>15</v>
      </c>
      <c r="AB28" s="907"/>
      <c r="AC28" s="907"/>
      <c r="AD28" s="907"/>
      <c r="AE28" s="908"/>
      <c r="AF28" s="909">
        <v>15</v>
      </c>
      <c r="AG28" s="907"/>
      <c r="AH28" s="907"/>
      <c r="AI28" s="907"/>
      <c r="AJ28" s="910"/>
      <c r="AK28" s="911" t="s">
        <v>625</v>
      </c>
      <c r="AL28" s="902"/>
      <c r="AM28" s="902"/>
      <c r="AN28" s="902"/>
      <c r="AO28" s="902"/>
      <c r="AP28" s="902">
        <v>3</v>
      </c>
      <c r="AQ28" s="902"/>
      <c r="AR28" s="902"/>
      <c r="AS28" s="902"/>
      <c r="AT28" s="902"/>
      <c r="AU28" s="902" t="s">
        <v>625</v>
      </c>
      <c r="AV28" s="902"/>
      <c r="AW28" s="902"/>
      <c r="AX28" s="902"/>
      <c r="AY28" s="902"/>
      <c r="AZ28" s="903" t="s">
        <v>624</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409</v>
      </c>
      <c r="C29" s="840"/>
      <c r="D29" s="840"/>
      <c r="E29" s="840"/>
      <c r="F29" s="840"/>
      <c r="G29" s="840"/>
      <c r="H29" s="840"/>
      <c r="I29" s="840"/>
      <c r="J29" s="840"/>
      <c r="K29" s="840"/>
      <c r="L29" s="840"/>
      <c r="M29" s="840"/>
      <c r="N29" s="840"/>
      <c r="O29" s="840"/>
      <c r="P29" s="841"/>
      <c r="Q29" s="842">
        <v>1305</v>
      </c>
      <c r="R29" s="843"/>
      <c r="S29" s="843"/>
      <c r="T29" s="843"/>
      <c r="U29" s="843"/>
      <c r="V29" s="843">
        <v>1224</v>
      </c>
      <c r="W29" s="843"/>
      <c r="X29" s="843"/>
      <c r="Y29" s="843"/>
      <c r="Z29" s="843"/>
      <c r="AA29" s="843">
        <v>81</v>
      </c>
      <c r="AB29" s="843"/>
      <c r="AC29" s="843"/>
      <c r="AD29" s="843"/>
      <c r="AE29" s="844"/>
      <c r="AF29" s="845">
        <v>81</v>
      </c>
      <c r="AG29" s="846"/>
      <c r="AH29" s="846"/>
      <c r="AI29" s="846"/>
      <c r="AJ29" s="847"/>
      <c r="AK29" s="914">
        <v>123</v>
      </c>
      <c r="AL29" s="915"/>
      <c r="AM29" s="915"/>
      <c r="AN29" s="915"/>
      <c r="AO29" s="915"/>
      <c r="AP29" s="915" t="s">
        <v>625</v>
      </c>
      <c r="AQ29" s="915"/>
      <c r="AR29" s="915"/>
      <c r="AS29" s="915"/>
      <c r="AT29" s="915"/>
      <c r="AU29" s="915" t="s">
        <v>625</v>
      </c>
      <c r="AV29" s="915"/>
      <c r="AW29" s="915"/>
      <c r="AX29" s="915"/>
      <c r="AY29" s="915"/>
      <c r="AZ29" s="916" t="s">
        <v>624</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410</v>
      </c>
      <c r="C30" s="840"/>
      <c r="D30" s="840"/>
      <c r="E30" s="840"/>
      <c r="F30" s="840"/>
      <c r="G30" s="840"/>
      <c r="H30" s="840"/>
      <c r="I30" s="840"/>
      <c r="J30" s="840"/>
      <c r="K30" s="840"/>
      <c r="L30" s="840"/>
      <c r="M30" s="840"/>
      <c r="N30" s="840"/>
      <c r="O30" s="840"/>
      <c r="P30" s="841"/>
      <c r="Q30" s="842">
        <v>80</v>
      </c>
      <c r="R30" s="843"/>
      <c r="S30" s="843"/>
      <c r="T30" s="843"/>
      <c r="U30" s="843"/>
      <c r="V30" s="843">
        <v>67</v>
      </c>
      <c r="W30" s="843"/>
      <c r="X30" s="843"/>
      <c r="Y30" s="843"/>
      <c r="Z30" s="843"/>
      <c r="AA30" s="843">
        <v>13</v>
      </c>
      <c r="AB30" s="843"/>
      <c r="AC30" s="843"/>
      <c r="AD30" s="843"/>
      <c r="AE30" s="844"/>
      <c r="AF30" s="845">
        <v>13</v>
      </c>
      <c r="AG30" s="846"/>
      <c r="AH30" s="846"/>
      <c r="AI30" s="846"/>
      <c r="AJ30" s="847"/>
      <c r="AK30" s="914">
        <v>14</v>
      </c>
      <c r="AL30" s="915"/>
      <c r="AM30" s="915"/>
      <c r="AN30" s="915"/>
      <c r="AO30" s="915"/>
      <c r="AP30" s="915" t="s">
        <v>625</v>
      </c>
      <c r="AQ30" s="915"/>
      <c r="AR30" s="915"/>
      <c r="AS30" s="915"/>
      <c r="AT30" s="915"/>
      <c r="AU30" s="915" t="s">
        <v>625</v>
      </c>
      <c r="AV30" s="915"/>
      <c r="AW30" s="915"/>
      <c r="AX30" s="915"/>
      <c r="AY30" s="915"/>
      <c r="AZ30" s="916" t="s">
        <v>624</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411</v>
      </c>
      <c r="C31" s="840"/>
      <c r="D31" s="840"/>
      <c r="E31" s="840"/>
      <c r="F31" s="840"/>
      <c r="G31" s="840"/>
      <c r="H31" s="840"/>
      <c r="I31" s="840"/>
      <c r="J31" s="840"/>
      <c r="K31" s="840"/>
      <c r="L31" s="840"/>
      <c r="M31" s="840"/>
      <c r="N31" s="840"/>
      <c r="O31" s="840"/>
      <c r="P31" s="841"/>
      <c r="Q31" s="842">
        <v>1805</v>
      </c>
      <c r="R31" s="843"/>
      <c r="S31" s="843"/>
      <c r="T31" s="843"/>
      <c r="U31" s="843"/>
      <c r="V31" s="843">
        <v>1802</v>
      </c>
      <c r="W31" s="843"/>
      <c r="X31" s="843"/>
      <c r="Y31" s="843"/>
      <c r="Z31" s="843"/>
      <c r="AA31" s="843">
        <v>3</v>
      </c>
      <c r="AB31" s="843"/>
      <c r="AC31" s="843"/>
      <c r="AD31" s="843"/>
      <c r="AE31" s="844"/>
      <c r="AF31" s="845">
        <v>3</v>
      </c>
      <c r="AG31" s="846"/>
      <c r="AH31" s="846"/>
      <c r="AI31" s="846"/>
      <c r="AJ31" s="847"/>
      <c r="AK31" s="914">
        <v>291</v>
      </c>
      <c r="AL31" s="915"/>
      <c r="AM31" s="915"/>
      <c r="AN31" s="915"/>
      <c r="AO31" s="915"/>
      <c r="AP31" s="915" t="s">
        <v>625</v>
      </c>
      <c r="AQ31" s="915"/>
      <c r="AR31" s="915"/>
      <c r="AS31" s="915"/>
      <c r="AT31" s="915"/>
      <c r="AU31" s="915" t="s">
        <v>625</v>
      </c>
      <c r="AV31" s="915"/>
      <c r="AW31" s="915"/>
      <c r="AX31" s="915"/>
      <c r="AY31" s="915"/>
      <c r="AZ31" s="916" t="s">
        <v>624</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412</v>
      </c>
      <c r="C32" s="840"/>
      <c r="D32" s="840"/>
      <c r="E32" s="840"/>
      <c r="F32" s="840"/>
      <c r="G32" s="840"/>
      <c r="H32" s="840"/>
      <c r="I32" s="840"/>
      <c r="J32" s="840"/>
      <c r="K32" s="840"/>
      <c r="L32" s="840"/>
      <c r="M32" s="840"/>
      <c r="N32" s="840"/>
      <c r="O32" s="840"/>
      <c r="P32" s="841"/>
      <c r="Q32" s="842">
        <v>150</v>
      </c>
      <c r="R32" s="843"/>
      <c r="S32" s="843"/>
      <c r="T32" s="843"/>
      <c r="U32" s="843"/>
      <c r="V32" s="843">
        <v>147</v>
      </c>
      <c r="W32" s="843"/>
      <c r="X32" s="843"/>
      <c r="Y32" s="843"/>
      <c r="Z32" s="843"/>
      <c r="AA32" s="843">
        <v>3</v>
      </c>
      <c r="AB32" s="843"/>
      <c r="AC32" s="843"/>
      <c r="AD32" s="843"/>
      <c r="AE32" s="844"/>
      <c r="AF32" s="845">
        <v>3</v>
      </c>
      <c r="AG32" s="846"/>
      <c r="AH32" s="846"/>
      <c r="AI32" s="846"/>
      <c r="AJ32" s="847"/>
      <c r="AK32" s="914">
        <v>277</v>
      </c>
      <c r="AL32" s="915"/>
      <c r="AM32" s="915"/>
      <c r="AN32" s="915"/>
      <c r="AO32" s="915"/>
      <c r="AP32" s="915" t="s">
        <v>625</v>
      </c>
      <c r="AQ32" s="915"/>
      <c r="AR32" s="915"/>
      <c r="AS32" s="915"/>
      <c r="AT32" s="915"/>
      <c r="AU32" s="915" t="s">
        <v>625</v>
      </c>
      <c r="AV32" s="915"/>
      <c r="AW32" s="915"/>
      <c r="AX32" s="915"/>
      <c r="AY32" s="915"/>
      <c r="AZ32" s="916" t="s">
        <v>624</v>
      </c>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413</v>
      </c>
      <c r="C33" s="840"/>
      <c r="D33" s="840"/>
      <c r="E33" s="840"/>
      <c r="F33" s="840"/>
      <c r="G33" s="840"/>
      <c r="H33" s="840"/>
      <c r="I33" s="840"/>
      <c r="J33" s="840"/>
      <c r="K33" s="840"/>
      <c r="L33" s="840"/>
      <c r="M33" s="840"/>
      <c r="N33" s="840"/>
      <c r="O33" s="840"/>
      <c r="P33" s="841"/>
      <c r="Q33" s="842">
        <v>949</v>
      </c>
      <c r="R33" s="843"/>
      <c r="S33" s="843"/>
      <c r="T33" s="843"/>
      <c r="U33" s="843"/>
      <c r="V33" s="843">
        <v>945</v>
      </c>
      <c r="W33" s="843"/>
      <c r="X33" s="843"/>
      <c r="Y33" s="843"/>
      <c r="Z33" s="843"/>
      <c r="AA33" s="843">
        <v>4</v>
      </c>
      <c r="AB33" s="843"/>
      <c r="AC33" s="843"/>
      <c r="AD33" s="843"/>
      <c r="AE33" s="844"/>
      <c r="AF33" s="845">
        <v>638</v>
      </c>
      <c r="AG33" s="846"/>
      <c r="AH33" s="846"/>
      <c r="AI33" s="846"/>
      <c r="AJ33" s="847"/>
      <c r="AK33" s="914">
        <v>178</v>
      </c>
      <c r="AL33" s="915"/>
      <c r="AM33" s="915"/>
      <c r="AN33" s="915"/>
      <c r="AO33" s="915"/>
      <c r="AP33" s="915">
        <v>199</v>
      </c>
      <c r="AQ33" s="915"/>
      <c r="AR33" s="915"/>
      <c r="AS33" s="915"/>
      <c r="AT33" s="915"/>
      <c r="AU33" s="915">
        <v>124</v>
      </c>
      <c r="AV33" s="915"/>
      <c r="AW33" s="915"/>
      <c r="AX33" s="915"/>
      <c r="AY33" s="915"/>
      <c r="AZ33" s="916" t="s">
        <v>624</v>
      </c>
      <c r="BA33" s="916"/>
      <c r="BB33" s="916"/>
      <c r="BC33" s="916"/>
      <c r="BD33" s="916"/>
      <c r="BE33" s="912" t="s">
        <v>414</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415</v>
      </c>
      <c r="C34" s="840"/>
      <c r="D34" s="840"/>
      <c r="E34" s="840"/>
      <c r="F34" s="840"/>
      <c r="G34" s="840"/>
      <c r="H34" s="840"/>
      <c r="I34" s="840"/>
      <c r="J34" s="840"/>
      <c r="K34" s="840"/>
      <c r="L34" s="840"/>
      <c r="M34" s="840"/>
      <c r="N34" s="840"/>
      <c r="O34" s="840"/>
      <c r="P34" s="841"/>
      <c r="Q34" s="842">
        <v>281</v>
      </c>
      <c r="R34" s="843"/>
      <c r="S34" s="843"/>
      <c r="T34" s="843"/>
      <c r="U34" s="843"/>
      <c r="V34" s="843">
        <v>296</v>
      </c>
      <c r="W34" s="843"/>
      <c r="X34" s="843"/>
      <c r="Y34" s="843"/>
      <c r="Z34" s="843"/>
      <c r="AA34" s="843">
        <v>-15</v>
      </c>
      <c r="AB34" s="843"/>
      <c r="AC34" s="843"/>
      <c r="AD34" s="843"/>
      <c r="AE34" s="844"/>
      <c r="AF34" s="845">
        <v>302</v>
      </c>
      <c r="AG34" s="846"/>
      <c r="AH34" s="846"/>
      <c r="AI34" s="846"/>
      <c r="AJ34" s="847"/>
      <c r="AK34" s="914">
        <v>51</v>
      </c>
      <c r="AL34" s="915"/>
      <c r="AM34" s="915"/>
      <c r="AN34" s="915"/>
      <c r="AO34" s="915"/>
      <c r="AP34" s="915">
        <v>295</v>
      </c>
      <c r="AQ34" s="915"/>
      <c r="AR34" s="915"/>
      <c r="AS34" s="915"/>
      <c r="AT34" s="915"/>
      <c r="AU34" s="915">
        <v>195</v>
      </c>
      <c r="AV34" s="915"/>
      <c r="AW34" s="915"/>
      <c r="AX34" s="915"/>
      <c r="AY34" s="915"/>
      <c r="AZ34" s="916" t="s">
        <v>624</v>
      </c>
      <c r="BA34" s="916"/>
      <c r="BB34" s="916"/>
      <c r="BC34" s="916"/>
      <c r="BD34" s="916"/>
      <c r="BE34" s="912" t="s">
        <v>414</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416</v>
      </c>
      <c r="C35" s="840"/>
      <c r="D35" s="840"/>
      <c r="E35" s="840"/>
      <c r="F35" s="840"/>
      <c r="G35" s="840"/>
      <c r="H35" s="840"/>
      <c r="I35" s="840"/>
      <c r="J35" s="840"/>
      <c r="K35" s="840"/>
      <c r="L35" s="840"/>
      <c r="M35" s="840"/>
      <c r="N35" s="840"/>
      <c r="O35" s="840"/>
      <c r="P35" s="841"/>
      <c r="Q35" s="842">
        <v>401</v>
      </c>
      <c r="R35" s="843"/>
      <c r="S35" s="843"/>
      <c r="T35" s="843"/>
      <c r="U35" s="843"/>
      <c r="V35" s="843">
        <v>386</v>
      </c>
      <c r="W35" s="843"/>
      <c r="X35" s="843"/>
      <c r="Y35" s="843"/>
      <c r="Z35" s="843"/>
      <c r="AA35" s="843">
        <v>15</v>
      </c>
      <c r="AB35" s="843"/>
      <c r="AC35" s="843"/>
      <c r="AD35" s="843"/>
      <c r="AE35" s="844"/>
      <c r="AF35" s="845">
        <v>78</v>
      </c>
      <c r="AG35" s="846"/>
      <c r="AH35" s="846"/>
      <c r="AI35" s="846"/>
      <c r="AJ35" s="847"/>
      <c r="AK35" s="914">
        <v>345</v>
      </c>
      <c r="AL35" s="915"/>
      <c r="AM35" s="915"/>
      <c r="AN35" s="915"/>
      <c r="AO35" s="915"/>
      <c r="AP35" s="915">
        <v>2301</v>
      </c>
      <c r="AQ35" s="915"/>
      <c r="AR35" s="915"/>
      <c r="AS35" s="915"/>
      <c r="AT35" s="915"/>
      <c r="AU35" s="915">
        <v>2301</v>
      </c>
      <c r="AV35" s="915"/>
      <c r="AW35" s="915"/>
      <c r="AX35" s="915"/>
      <c r="AY35" s="915"/>
      <c r="AZ35" s="916" t="s">
        <v>624</v>
      </c>
      <c r="BA35" s="916"/>
      <c r="BB35" s="916"/>
      <c r="BC35" s="916"/>
      <c r="BD35" s="916"/>
      <c r="BE35" s="912" t="s">
        <v>414</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t="s">
        <v>417</v>
      </c>
      <c r="C36" s="840"/>
      <c r="D36" s="840"/>
      <c r="E36" s="840"/>
      <c r="F36" s="840"/>
      <c r="G36" s="840"/>
      <c r="H36" s="840"/>
      <c r="I36" s="840"/>
      <c r="J36" s="840"/>
      <c r="K36" s="840"/>
      <c r="L36" s="840"/>
      <c r="M36" s="840"/>
      <c r="N36" s="840"/>
      <c r="O36" s="840"/>
      <c r="P36" s="841"/>
      <c r="Q36" s="842">
        <v>243</v>
      </c>
      <c r="R36" s="843"/>
      <c r="S36" s="843"/>
      <c r="T36" s="843"/>
      <c r="U36" s="843"/>
      <c r="V36" s="843">
        <v>238</v>
      </c>
      <c r="W36" s="843"/>
      <c r="X36" s="843"/>
      <c r="Y36" s="843"/>
      <c r="Z36" s="843"/>
      <c r="AA36" s="843">
        <v>5</v>
      </c>
      <c r="AB36" s="843"/>
      <c r="AC36" s="843"/>
      <c r="AD36" s="843"/>
      <c r="AE36" s="844"/>
      <c r="AF36" s="845">
        <v>5</v>
      </c>
      <c r="AG36" s="846"/>
      <c r="AH36" s="846"/>
      <c r="AI36" s="846"/>
      <c r="AJ36" s="847"/>
      <c r="AK36" s="914">
        <v>316</v>
      </c>
      <c r="AL36" s="915"/>
      <c r="AM36" s="915"/>
      <c r="AN36" s="915"/>
      <c r="AO36" s="915"/>
      <c r="AP36" s="915">
        <v>1379</v>
      </c>
      <c r="AQ36" s="915"/>
      <c r="AR36" s="915"/>
      <c r="AS36" s="915"/>
      <c r="AT36" s="915"/>
      <c r="AU36" s="915">
        <v>1379</v>
      </c>
      <c r="AV36" s="915"/>
      <c r="AW36" s="915"/>
      <c r="AX36" s="915"/>
      <c r="AY36" s="915"/>
      <c r="AZ36" s="916" t="s">
        <v>624</v>
      </c>
      <c r="BA36" s="916"/>
      <c r="BB36" s="916"/>
      <c r="BC36" s="916"/>
      <c r="BD36" s="916"/>
      <c r="BE36" s="912" t="s">
        <v>418</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t="s">
        <v>419</v>
      </c>
      <c r="C37" s="840"/>
      <c r="D37" s="840"/>
      <c r="E37" s="840"/>
      <c r="F37" s="840"/>
      <c r="G37" s="840"/>
      <c r="H37" s="840"/>
      <c r="I37" s="840"/>
      <c r="J37" s="840"/>
      <c r="K37" s="840"/>
      <c r="L37" s="840"/>
      <c r="M37" s="840"/>
      <c r="N37" s="840"/>
      <c r="O37" s="840"/>
      <c r="P37" s="841"/>
      <c r="Q37" s="842">
        <v>179</v>
      </c>
      <c r="R37" s="843"/>
      <c r="S37" s="843"/>
      <c r="T37" s="843"/>
      <c r="U37" s="843"/>
      <c r="V37" s="843">
        <v>172</v>
      </c>
      <c r="W37" s="843"/>
      <c r="X37" s="843"/>
      <c r="Y37" s="843"/>
      <c r="Z37" s="843"/>
      <c r="AA37" s="843">
        <v>7</v>
      </c>
      <c r="AB37" s="843"/>
      <c r="AC37" s="843"/>
      <c r="AD37" s="843"/>
      <c r="AE37" s="844"/>
      <c r="AF37" s="845">
        <v>7</v>
      </c>
      <c r="AG37" s="846"/>
      <c r="AH37" s="846"/>
      <c r="AI37" s="846"/>
      <c r="AJ37" s="847"/>
      <c r="AK37" s="914">
        <v>124</v>
      </c>
      <c r="AL37" s="915"/>
      <c r="AM37" s="915"/>
      <c r="AN37" s="915"/>
      <c r="AO37" s="915"/>
      <c r="AP37" s="915">
        <v>975</v>
      </c>
      <c r="AQ37" s="915"/>
      <c r="AR37" s="915"/>
      <c r="AS37" s="915"/>
      <c r="AT37" s="915"/>
      <c r="AU37" s="915">
        <v>975</v>
      </c>
      <c r="AV37" s="915"/>
      <c r="AW37" s="915"/>
      <c r="AX37" s="915"/>
      <c r="AY37" s="915"/>
      <c r="AZ37" s="916" t="s">
        <v>624</v>
      </c>
      <c r="BA37" s="916"/>
      <c r="BB37" s="916"/>
      <c r="BC37" s="916"/>
      <c r="BD37" s="916"/>
      <c r="BE37" s="912" t="s">
        <v>420</v>
      </c>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t="s">
        <v>421</v>
      </c>
      <c r="C38" s="840"/>
      <c r="D38" s="840"/>
      <c r="E38" s="840"/>
      <c r="F38" s="840"/>
      <c r="G38" s="840"/>
      <c r="H38" s="840"/>
      <c r="I38" s="840"/>
      <c r="J38" s="840"/>
      <c r="K38" s="840"/>
      <c r="L38" s="840"/>
      <c r="M38" s="840"/>
      <c r="N38" s="840"/>
      <c r="O38" s="840"/>
      <c r="P38" s="841"/>
      <c r="Q38" s="842">
        <v>40</v>
      </c>
      <c r="R38" s="843"/>
      <c r="S38" s="843"/>
      <c r="T38" s="843"/>
      <c r="U38" s="843"/>
      <c r="V38" s="843">
        <v>36</v>
      </c>
      <c r="W38" s="843"/>
      <c r="X38" s="843"/>
      <c r="Y38" s="843"/>
      <c r="Z38" s="843"/>
      <c r="AA38" s="843">
        <v>4</v>
      </c>
      <c r="AB38" s="843"/>
      <c r="AC38" s="843"/>
      <c r="AD38" s="843"/>
      <c r="AE38" s="844"/>
      <c r="AF38" s="845">
        <v>4</v>
      </c>
      <c r="AG38" s="846"/>
      <c r="AH38" s="846"/>
      <c r="AI38" s="846"/>
      <c r="AJ38" s="847"/>
      <c r="AK38" s="914">
        <v>28</v>
      </c>
      <c r="AL38" s="915"/>
      <c r="AM38" s="915"/>
      <c r="AN38" s="915"/>
      <c r="AO38" s="915"/>
      <c r="AP38" s="915">
        <v>63</v>
      </c>
      <c r="AQ38" s="915"/>
      <c r="AR38" s="915"/>
      <c r="AS38" s="915"/>
      <c r="AT38" s="915"/>
      <c r="AU38" s="915">
        <v>63</v>
      </c>
      <c r="AV38" s="915"/>
      <c r="AW38" s="915"/>
      <c r="AX38" s="915"/>
      <c r="AY38" s="915"/>
      <c r="AZ38" s="916" t="s">
        <v>624</v>
      </c>
      <c r="BA38" s="916"/>
      <c r="BB38" s="916"/>
      <c r="BC38" s="916"/>
      <c r="BD38" s="916"/>
      <c r="BE38" s="912" t="s">
        <v>420</v>
      </c>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t="s">
        <v>422</v>
      </c>
      <c r="C39" s="840"/>
      <c r="D39" s="840"/>
      <c r="E39" s="840"/>
      <c r="F39" s="840"/>
      <c r="G39" s="840"/>
      <c r="H39" s="840"/>
      <c r="I39" s="840"/>
      <c r="J39" s="840"/>
      <c r="K39" s="840"/>
      <c r="L39" s="840"/>
      <c r="M39" s="840"/>
      <c r="N39" s="840"/>
      <c r="O39" s="840"/>
      <c r="P39" s="841"/>
      <c r="Q39" s="842">
        <v>16</v>
      </c>
      <c r="R39" s="843"/>
      <c r="S39" s="843"/>
      <c r="T39" s="843"/>
      <c r="U39" s="843"/>
      <c r="V39" s="843">
        <v>15</v>
      </c>
      <c r="W39" s="843"/>
      <c r="X39" s="843"/>
      <c r="Y39" s="843"/>
      <c r="Z39" s="843"/>
      <c r="AA39" s="843">
        <v>1</v>
      </c>
      <c r="AB39" s="843"/>
      <c r="AC39" s="843"/>
      <c r="AD39" s="843"/>
      <c r="AE39" s="844"/>
      <c r="AF39" s="845">
        <v>1</v>
      </c>
      <c r="AG39" s="846"/>
      <c r="AH39" s="846"/>
      <c r="AI39" s="846"/>
      <c r="AJ39" s="847"/>
      <c r="AK39" s="914" t="s">
        <v>625</v>
      </c>
      <c r="AL39" s="915"/>
      <c r="AM39" s="915"/>
      <c r="AN39" s="915"/>
      <c r="AO39" s="915"/>
      <c r="AP39" s="915" t="s">
        <v>625</v>
      </c>
      <c r="AQ39" s="915"/>
      <c r="AR39" s="915"/>
      <c r="AS39" s="915"/>
      <c r="AT39" s="915"/>
      <c r="AU39" s="915" t="s">
        <v>625</v>
      </c>
      <c r="AV39" s="915"/>
      <c r="AW39" s="915"/>
      <c r="AX39" s="915"/>
      <c r="AY39" s="915"/>
      <c r="AZ39" s="916" t="s">
        <v>624</v>
      </c>
      <c r="BA39" s="916"/>
      <c r="BB39" s="916"/>
      <c r="BC39" s="916"/>
      <c r="BD39" s="916"/>
      <c r="BE39" s="912" t="s">
        <v>420</v>
      </c>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423</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395</v>
      </c>
      <c r="B63" s="874" t="s">
        <v>424</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1149</v>
      </c>
      <c r="AG63" s="926"/>
      <c r="AH63" s="926"/>
      <c r="AI63" s="926"/>
      <c r="AJ63" s="927"/>
      <c r="AK63" s="928"/>
      <c r="AL63" s="923"/>
      <c r="AM63" s="923"/>
      <c r="AN63" s="923"/>
      <c r="AO63" s="923"/>
      <c r="AP63" s="926">
        <v>5215</v>
      </c>
      <c r="AQ63" s="926"/>
      <c r="AR63" s="926"/>
      <c r="AS63" s="926"/>
      <c r="AT63" s="926"/>
      <c r="AU63" s="926">
        <v>5037</v>
      </c>
      <c r="AV63" s="926"/>
      <c r="AW63" s="926"/>
      <c r="AX63" s="926"/>
      <c r="AY63" s="926"/>
      <c r="AZ63" s="930"/>
      <c r="BA63" s="930"/>
      <c r="BB63" s="930"/>
      <c r="BC63" s="930"/>
      <c r="BD63" s="930"/>
      <c r="BE63" s="931"/>
      <c r="BF63" s="931"/>
      <c r="BG63" s="931"/>
      <c r="BH63" s="931"/>
      <c r="BI63" s="932"/>
      <c r="BJ63" s="933" t="s">
        <v>236</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425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426</v>
      </c>
      <c r="B66" s="825"/>
      <c r="C66" s="825"/>
      <c r="D66" s="825"/>
      <c r="E66" s="825"/>
      <c r="F66" s="825"/>
      <c r="G66" s="825"/>
      <c r="H66" s="825"/>
      <c r="I66" s="825"/>
      <c r="J66" s="825"/>
      <c r="K66" s="825"/>
      <c r="L66" s="825"/>
      <c r="M66" s="825"/>
      <c r="N66" s="825"/>
      <c r="O66" s="825"/>
      <c r="P66" s="826"/>
      <c r="Q66" s="801" t="s">
        <v>427</v>
      </c>
      <c r="R66" s="802"/>
      <c r="S66" s="802"/>
      <c r="T66" s="802"/>
      <c r="U66" s="803"/>
      <c r="V66" s="801" t="s">
        <v>428</v>
      </c>
      <c r="W66" s="802"/>
      <c r="X66" s="802"/>
      <c r="Y66" s="802"/>
      <c r="Z66" s="803"/>
      <c r="AA66" s="801" t="s">
        <v>429</v>
      </c>
      <c r="AB66" s="802"/>
      <c r="AC66" s="802"/>
      <c r="AD66" s="802"/>
      <c r="AE66" s="803"/>
      <c r="AF66" s="936" t="s">
        <v>430</v>
      </c>
      <c r="AG66" s="897"/>
      <c r="AH66" s="897"/>
      <c r="AI66" s="897"/>
      <c r="AJ66" s="937"/>
      <c r="AK66" s="801" t="s">
        <v>431</v>
      </c>
      <c r="AL66" s="825"/>
      <c r="AM66" s="825"/>
      <c r="AN66" s="825"/>
      <c r="AO66" s="826"/>
      <c r="AP66" s="801" t="s">
        <v>432</v>
      </c>
      <c r="AQ66" s="802"/>
      <c r="AR66" s="802"/>
      <c r="AS66" s="802"/>
      <c r="AT66" s="803"/>
      <c r="AU66" s="801" t="s">
        <v>433</v>
      </c>
      <c r="AV66" s="802"/>
      <c r="AW66" s="802"/>
      <c r="AX66" s="802"/>
      <c r="AY66" s="803"/>
      <c r="AZ66" s="801" t="s">
        <v>382</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607</v>
      </c>
      <c r="C68" s="954"/>
      <c r="D68" s="954"/>
      <c r="E68" s="954"/>
      <c r="F68" s="954"/>
      <c r="G68" s="954"/>
      <c r="H68" s="954"/>
      <c r="I68" s="954"/>
      <c r="J68" s="954"/>
      <c r="K68" s="954"/>
      <c r="L68" s="954"/>
      <c r="M68" s="954"/>
      <c r="N68" s="954"/>
      <c r="O68" s="954"/>
      <c r="P68" s="955"/>
      <c r="Q68" s="956">
        <v>484</v>
      </c>
      <c r="R68" s="950"/>
      <c r="S68" s="950"/>
      <c r="T68" s="950"/>
      <c r="U68" s="950"/>
      <c r="V68" s="950">
        <v>395</v>
      </c>
      <c r="W68" s="950"/>
      <c r="X68" s="950"/>
      <c r="Y68" s="950"/>
      <c r="Z68" s="950"/>
      <c r="AA68" s="950">
        <v>88</v>
      </c>
      <c r="AB68" s="950"/>
      <c r="AC68" s="950"/>
      <c r="AD68" s="950"/>
      <c r="AE68" s="950"/>
      <c r="AF68" s="950">
        <v>79</v>
      </c>
      <c r="AG68" s="950"/>
      <c r="AH68" s="950"/>
      <c r="AI68" s="950"/>
      <c r="AJ68" s="950"/>
      <c r="AK68" s="950" t="s">
        <v>625</v>
      </c>
      <c r="AL68" s="950"/>
      <c r="AM68" s="950"/>
      <c r="AN68" s="950"/>
      <c r="AO68" s="950"/>
      <c r="AP68" s="950" t="s">
        <v>625</v>
      </c>
      <c r="AQ68" s="950"/>
      <c r="AR68" s="950"/>
      <c r="AS68" s="950"/>
      <c r="AT68" s="950"/>
      <c r="AU68" s="950" t="s">
        <v>625</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608</v>
      </c>
      <c r="C69" s="958"/>
      <c r="D69" s="958"/>
      <c r="E69" s="958"/>
      <c r="F69" s="958"/>
      <c r="G69" s="958"/>
      <c r="H69" s="958"/>
      <c r="I69" s="958"/>
      <c r="J69" s="958"/>
      <c r="K69" s="958"/>
      <c r="L69" s="958"/>
      <c r="M69" s="958"/>
      <c r="N69" s="958"/>
      <c r="O69" s="958"/>
      <c r="P69" s="959"/>
      <c r="Q69" s="960">
        <v>621</v>
      </c>
      <c r="R69" s="915"/>
      <c r="S69" s="915"/>
      <c r="T69" s="915"/>
      <c r="U69" s="915"/>
      <c r="V69" s="915">
        <v>563</v>
      </c>
      <c r="W69" s="915"/>
      <c r="X69" s="915"/>
      <c r="Y69" s="915"/>
      <c r="Z69" s="915"/>
      <c r="AA69" s="915">
        <v>58</v>
      </c>
      <c r="AB69" s="915"/>
      <c r="AC69" s="915"/>
      <c r="AD69" s="915"/>
      <c r="AE69" s="915"/>
      <c r="AF69" s="915">
        <v>58</v>
      </c>
      <c r="AG69" s="915"/>
      <c r="AH69" s="915"/>
      <c r="AI69" s="915"/>
      <c r="AJ69" s="915"/>
      <c r="AK69" s="915" t="s">
        <v>625</v>
      </c>
      <c r="AL69" s="915"/>
      <c r="AM69" s="915"/>
      <c r="AN69" s="915"/>
      <c r="AO69" s="915"/>
      <c r="AP69" s="915" t="s">
        <v>625</v>
      </c>
      <c r="AQ69" s="915"/>
      <c r="AR69" s="915"/>
      <c r="AS69" s="915"/>
      <c r="AT69" s="915"/>
      <c r="AU69" s="915" t="s">
        <v>625</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609</v>
      </c>
      <c r="C70" s="958"/>
      <c r="D70" s="958"/>
      <c r="E70" s="958"/>
      <c r="F70" s="958"/>
      <c r="G70" s="958"/>
      <c r="H70" s="958"/>
      <c r="I70" s="958"/>
      <c r="J70" s="958"/>
      <c r="K70" s="958"/>
      <c r="L70" s="958"/>
      <c r="M70" s="958"/>
      <c r="N70" s="958"/>
      <c r="O70" s="958"/>
      <c r="P70" s="959"/>
      <c r="Q70" s="960">
        <v>9243</v>
      </c>
      <c r="R70" s="915"/>
      <c r="S70" s="915"/>
      <c r="T70" s="915"/>
      <c r="U70" s="915"/>
      <c r="V70" s="915">
        <v>8921</v>
      </c>
      <c r="W70" s="915"/>
      <c r="X70" s="915"/>
      <c r="Y70" s="915"/>
      <c r="Z70" s="915"/>
      <c r="AA70" s="915">
        <v>322</v>
      </c>
      <c r="AB70" s="915"/>
      <c r="AC70" s="915"/>
      <c r="AD70" s="915"/>
      <c r="AE70" s="915"/>
      <c r="AF70" s="915">
        <v>322</v>
      </c>
      <c r="AG70" s="915"/>
      <c r="AH70" s="915"/>
      <c r="AI70" s="915"/>
      <c r="AJ70" s="915"/>
      <c r="AK70" s="915">
        <v>3470</v>
      </c>
      <c r="AL70" s="915"/>
      <c r="AM70" s="915"/>
      <c r="AN70" s="915"/>
      <c r="AO70" s="915"/>
      <c r="AP70" s="915" t="s">
        <v>625</v>
      </c>
      <c r="AQ70" s="915"/>
      <c r="AR70" s="915"/>
      <c r="AS70" s="915"/>
      <c r="AT70" s="915"/>
      <c r="AU70" s="915" t="s">
        <v>625</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610</v>
      </c>
      <c r="C71" s="958"/>
      <c r="D71" s="958"/>
      <c r="E71" s="958"/>
      <c r="F71" s="958"/>
      <c r="G71" s="958"/>
      <c r="H71" s="958"/>
      <c r="I71" s="958"/>
      <c r="J71" s="958"/>
      <c r="K71" s="958"/>
      <c r="L71" s="958"/>
      <c r="M71" s="958"/>
      <c r="N71" s="958"/>
      <c r="O71" s="958"/>
      <c r="P71" s="959"/>
      <c r="Q71" s="960">
        <v>549</v>
      </c>
      <c r="R71" s="915"/>
      <c r="S71" s="915"/>
      <c r="T71" s="915"/>
      <c r="U71" s="915"/>
      <c r="V71" s="915">
        <v>546</v>
      </c>
      <c r="W71" s="915"/>
      <c r="X71" s="915"/>
      <c r="Y71" s="915"/>
      <c r="Z71" s="915"/>
      <c r="AA71" s="915">
        <v>3</v>
      </c>
      <c r="AB71" s="915"/>
      <c r="AC71" s="915"/>
      <c r="AD71" s="915"/>
      <c r="AE71" s="915"/>
      <c r="AF71" s="915">
        <v>3</v>
      </c>
      <c r="AG71" s="915"/>
      <c r="AH71" s="915"/>
      <c r="AI71" s="915"/>
      <c r="AJ71" s="915"/>
      <c r="AK71" s="915" t="s">
        <v>625</v>
      </c>
      <c r="AL71" s="915"/>
      <c r="AM71" s="915"/>
      <c r="AN71" s="915"/>
      <c r="AO71" s="915"/>
      <c r="AP71" s="915" t="s">
        <v>625</v>
      </c>
      <c r="AQ71" s="915"/>
      <c r="AR71" s="915"/>
      <c r="AS71" s="915"/>
      <c r="AT71" s="915"/>
      <c r="AU71" s="915" t="s">
        <v>625</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611</v>
      </c>
      <c r="C72" s="958"/>
      <c r="D72" s="958"/>
      <c r="E72" s="958"/>
      <c r="F72" s="958"/>
      <c r="G72" s="958"/>
      <c r="H72" s="958"/>
      <c r="I72" s="958"/>
      <c r="J72" s="958"/>
      <c r="K72" s="958"/>
      <c r="L72" s="958"/>
      <c r="M72" s="958"/>
      <c r="N72" s="958"/>
      <c r="O72" s="958"/>
      <c r="P72" s="959"/>
      <c r="Q72" s="960">
        <v>41</v>
      </c>
      <c r="R72" s="915"/>
      <c r="S72" s="915"/>
      <c r="T72" s="915"/>
      <c r="U72" s="915"/>
      <c r="V72" s="915">
        <v>28</v>
      </c>
      <c r="W72" s="915"/>
      <c r="X72" s="915"/>
      <c r="Y72" s="915"/>
      <c r="Z72" s="915"/>
      <c r="AA72" s="915">
        <v>13</v>
      </c>
      <c r="AB72" s="915"/>
      <c r="AC72" s="915"/>
      <c r="AD72" s="915"/>
      <c r="AE72" s="915"/>
      <c r="AF72" s="915">
        <v>13</v>
      </c>
      <c r="AG72" s="915"/>
      <c r="AH72" s="915"/>
      <c r="AI72" s="915"/>
      <c r="AJ72" s="915"/>
      <c r="AK72" s="915" t="s">
        <v>625</v>
      </c>
      <c r="AL72" s="915"/>
      <c r="AM72" s="915"/>
      <c r="AN72" s="915"/>
      <c r="AO72" s="915"/>
      <c r="AP72" s="915" t="s">
        <v>625</v>
      </c>
      <c r="AQ72" s="915"/>
      <c r="AR72" s="915"/>
      <c r="AS72" s="915"/>
      <c r="AT72" s="915"/>
      <c r="AU72" s="915" t="s">
        <v>625</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612</v>
      </c>
      <c r="C73" s="958"/>
      <c r="D73" s="958"/>
      <c r="E73" s="958"/>
      <c r="F73" s="958"/>
      <c r="G73" s="958"/>
      <c r="H73" s="958"/>
      <c r="I73" s="958"/>
      <c r="J73" s="958"/>
      <c r="K73" s="958"/>
      <c r="L73" s="958"/>
      <c r="M73" s="958"/>
      <c r="N73" s="958"/>
      <c r="O73" s="958"/>
      <c r="P73" s="959"/>
      <c r="Q73" s="960">
        <v>535</v>
      </c>
      <c r="R73" s="915"/>
      <c r="S73" s="915"/>
      <c r="T73" s="915"/>
      <c r="U73" s="915"/>
      <c r="V73" s="915">
        <v>481</v>
      </c>
      <c r="W73" s="915"/>
      <c r="X73" s="915"/>
      <c r="Y73" s="915"/>
      <c r="Z73" s="915"/>
      <c r="AA73" s="915">
        <v>54</v>
      </c>
      <c r="AB73" s="915"/>
      <c r="AC73" s="915"/>
      <c r="AD73" s="915"/>
      <c r="AE73" s="915"/>
      <c r="AF73" s="915">
        <v>9</v>
      </c>
      <c r="AG73" s="915"/>
      <c r="AH73" s="915"/>
      <c r="AI73" s="915"/>
      <c r="AJ73" s="915"/>
      <c r="AK73" s="915">
        <v>210</v>
      </c>
      <c r="AL73" s="915"/>
      <c r="AM73" s="915"/>
      <c r="AN73" s="915"/>
      <c r="AO73" s="915"/>
      <c r="AP73" s="915" t="s">
        <v>625</v>
      </c>
      <c r="AQ73" s="915"/>
      <c r="AR73" s="915"/>
      <c r="AS73" s="915"/>
      <c r="AT73" s="915"/>
      <c r="AU73" s="915" t="s">
        <v>625</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613</v>
      </c>
      <c r="C74" s="958"/>
      <c r="D74" s="958"/>
      <c r="E74" s="958"/>
      <c r="F74" s="958"/>
      <c r="G74" s="958"/>
      <c r="H74" s="958"/>
      <c r="I74" s="958"/>
      <c r="J74" s="958"/>
      <c r="K74" s="958"/>
      <c r="L74" s="958"/>
      <c r="M74" s="958"/>
      <c r="N74" s="958"/>
      <c r="O74" s="958"/>
      <c r="P74" s="959"/>
      <c r="Q74" s="960">
        <v>0</v>
      </c>
      <c r="R74" s="915"/>
      <c r="S74" s="915"/>
      <c r="T74" s="915"/>
      <c r="U74" s="915"/>
      <c r="V74" s="915">
        <v>0</v>
      </c>
      <c r="W74" s="915"/>
      <c r="X74" s="915"/>
      <c r="Y74" s="915"/>
      <c r="Z74" s="915"/>
      <c r="AA74" s="915">
        <v>0</v>
      </c>
      <c r="AB74" s="915"/>
      <c r="AC74" s="915"/>
      <c r="AD74" s="915"/>
      <c r="AE74" s="915"/>
      <c r="AF74" s="915">
        <v>0</v>
      </c>
      <c r="AG74" s="915"/>
      <c r="AH74" s="915"/>
      <c r="AI74" s="915"/>
      <c r="AJ74" s="915"/>
      <c r="AK74" s="915" t="s">
        <v>625</v>
      </c>
      <c r="AL74" s="915"/>
      <c r="AM74" s="915"/>
      <c r="AN74" s="915"/>
      <c r="AO74" s="915"/>
      <c r="AP74" s="915" t="s">
        <v>625</v>
      </c>
      <c r="AQ74" s="915"/>
      <c r="AR74" s="915"/>
      <c r="AS74" s="915"/>
      <c r="AT74" s="915"/>
      <c r="AU74" s="915" t="s">
        <v>625</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614</v>
      </c>
      <c r="C75" s="958"/>
      <c r="D75" s="958"/>
      <c r="E75" s="958"/>
      <c r="F75" s="958"/>
      <c r="G75" s="958"/>
      <c r="H75" s="958"/>
      <c r="I75" s="958"/>
      <c r="J75" s="958"/>
      <c r="K75" s="958"/>
      <c r="L75" s="958"/>
      <c r="M75" s="958"/>
      <c r="N75" s="958"/>
      <c r="O75" s="958"/>
      <c r="P75" s="959"/>
      <c r="Q75" s="963">
        <v>44</v>
      </c>
      <c r="R75" s="964"/>
      <c r="S75" s="964"/>
      <c r="T75" s="964"/>
      <c r="U75" s="914"/>
      <c r="V75" s="965">
        <v>44</v>
      </c>
      <c r="W75" s="964"/>
      <c r="X75" s="964"/>
      <c r="Y75" s="964"/>
      <c r="Z75" s="914"/>
      <c r="AA75" s="965" t="s">
        <v>625</v>
      </c>
      <c r="AB75" s="964"/>
      <c r="AC75" s="964"/>
      <c r="AD75" s="964"/>
      <c r="AE75" s="914"/>
      <c r="AF75" s="965" t="s">
        <v>625</v>
      </c>
      <c r="AG75" s="964"/>
      <c r="AH75" s="964"/>
      <c r="AI75" s="964"/>
      <c r="AJ75" s="914"/>
      <c r="AK75" s="965" t="s">
        <v>625</v>
      </c>
      <c r="AL75" s="964"/>
      <c r="AM75" s="964"/>
      <c r="AN75" s="964"/>
      <c r="AO75" s="914"/>
      <c r="AP75" s="965" t="s">
        <v>625</v>
      </c>
      <c r="AQ75" s="964"/>
      <c r="AR75" s="964"/>
      <c r="AS75" s="964"/>
      <c r="AT75" s="914"/>
      <c r="AU75" s="965" t="s">
        <v>625</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615</v>
      </c>
      <c r="C76" s="958"/>
      <c r="D76" s="958"/>
      <c r="E76" s="958"/>
      <c r="F76" s="958"/>
      <c r="G76" s="958"/>
      <c r="H76" s="958"/>
      <c r="I76" s="958"/>
      <c r="J76" s="958"/>
      <c r="K76" s="958"/>
      <c r="L76" s="958"/>
      <c r="M76" s="958"/>
      <c r="N76" s="958"/>
      <c r="O76" s="958"/>
      <c r="P76" s="959"/>
      <c r="Q76" s="963">
        <v>145</v>
      </c>
      <c r="R76" s="964"/>
      <c r="S76" s="964"/>
      <c r="T76" s="964"/>
      <c r="U76" s="914"/>
      <c r="V76" s="965">
        <v>91</v>
      </c>
      <c r="W76" s="964"/>
      <c r="X76" s="964"/>
      <c r="Y76" s="964"/>
      <c r="Z76" s="914"/>
      <c r="AA76" s="965">
        <v>54</v>
      </c>
      <c r="AB76" s="964"/>
      <c r="AC76" s="964"/>
      <c r="AD76" s="964"/>
      <c r="AE76" s="914"/>
      <c r="AF76" s="965">
        <v>54</v>
      </c>
      <c r="AG76" s="964"/>
      <c r="AH76" s="964"/>
      <c r="AI76" s="964"/>
      <c r="AJ76" s="914"/>
      <c r="AK76" s="965" t="s">
        <v>625</v>
      </c>
      <c r="AL76" s="964"/>
      <c r="AM76" s="964"/>
      <c r="AN76" s="964"/>
      <c r="AO76" s="914"/>
      <c r="AP76" s="965" t="s">
        <v>625</v>
      </c>
      <c r="AQ76" s="964"/>
      <c r="AR76" s="964"/>
      <c r="AS76" s="964"/>
      <c r="AT76" s="914"/>
      <c r="AU76" s="965" t="s">
        <v>625</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616</v>
      </c>
      <c r="C77" s="958"/>
      <c r="D77" s="958"/>
      <c r="E77" s="958"/>
      <c r="F77" s="958"/>
      <c r="G77" s="958"/>
      <c r="H77" s="958"/>
      <c r="I77" s="958"/>
      <c r="J77" s="958"/>
      <c r="K77" s="958"/>
      <c r="L77" s="958"/>
      <c r="M77" s="958"/>
      <c r="N77" s="958"/>
      <c r="O77" s="958"/>
      <c r="P77" s="959"/>
      <c r="Q77" s="963">
        <v>83</v>
      </c>
      <c r="R77" s="964"/>
      <c r="S77" s="964"/>
      <c r="T77" s="964"/>
      <c r="U77" s="914"/>
      <c r="V77" s="965">
        <v>72</v>
      </c>
      <c r="W77" s="964"/>
      <c r="X77" s="964"/>
      <c r="Y77" s="964"/>
      <c r="Z77" s="914"/>
      <c r="AA77" s="965">
        <v>11</v>
      </c>
      <c r="AB77" s="964"/>
      <c r="AC77" s="964"/>
      <c r="AD77" s="964"/>
      <c r="AE77" s="914"/>
      <c r="AF77" s="965">
        <v>11</v>
      </c>
      <c r="AG77" s="964"/>
      <c r="AH77" s="964"/>
      <c r="AI77" s="964"/>
      <c r="AJ77" s="914"/>
      <c r="AK77" s="965" t="s">
        <v>625</v>
      </c>
      <c r="AL77" s="964"/>
      <c r="AM77" s="964"/>
      <c r="AN77" s="964"/>
      <c r="AO77" s="914"/>
      <c r="AP77" s="965" t="s">
        <v>625</v>
      </c>
      <c r="AQ77" s="964"/>
      <c r="AR77" s="964"/>
      <c r="AS77" s="964"/>
      <c r="AT77" s="914"/>
      <c r="AU77" s="965" t="s">
        <v>625</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t="s">
        <v>617</v>
      </c>
      <c r="C78" s="958"/>
      <c r="D78" s="958"/>
      <c r="E78" s="958"/>
      <c r="F78" s="958"/>
      <c r="G78" s="958"/>
      <c r="H78" s="958"/>
      <c r="I78" s="958"/>
      <c r="J78" s="958"/>
      <c r="K78" s="958"/>
      <c r="L78" s="958"/>
      <c r="M78" s="958"/>
      <c r="N78" s="958"/>
      <c r="O78" s="958"/>
      <c r="P78" s="959"/>
      <c r="Q78" s="960">
        <v>220478</v>
      </c>
      <c r="R78" s="915"/>
      <c r="S78" s="915"/>
      <c r="T78" s="915"/>
      <c r="U78" s="915"/>
      <c r="V78" s="915">
        <v>214081</v>
      </c>
      <c r="W78" s="915"/>
      <c r="X78" s="915"/>
      <c r="Y78" s="915"/>
      <c r="Z78" s="915"/>
      <c r="AA78" s="915">
        <v>6397</v>
      </c>
      <c r="AB78" s="915"/>
      <c r="AC78" s="915"/>
      <c r="AD78" s="915"/>
      <c r="AE78" s="915"/>
      <c r="AF78" s="915">
        <v>6397</v>
      </c>
      <c r="AG78" s="915"/>
      <c r="AH78" s="915"/>
      <c r="AI78" s="915"/>
      <c r="AJ78" s="915"/>
      <c r="AK78" s="915" t="s">
        <v>625</v>
      </c>
      <c r="AL78" s="915"/>
      <c r="AM78" s="915"/>
      <c r="AN78" s="915"/>
      <c r="AO78" s="915"/>
      <c r="AP78" s="915" t="s">
        <v>625</v>
      </c>
      <c r="AQ78" s="915"/>
      <c r="AR78" s="915"/>
      <c r="AS78" s="915"/>
      <c r="AT78" s="915"/>
      <c r="AU78" s="915" t="s">
        <v>625</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395</v>
      </c>
      <c r="B88" s="874" t="s">
        <v>434</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6946</v>
      </c>
      <c r="AG88" s="926"/>
      <c r="AH88" s="926"/>
      <c r="AI88" s="926"/>
      <c r="AJ88" s="926"/>
      <c r="AK88" s="923"/>
      <c r="AL88" s="923"/>
      <c r="AM88" s="923"/>
      <c r="AN88" s="923"/>
      <c r="AO88" s="923"/>
      <c r="AP88" s="926" t="s">
        <v>625</v>
      </c>
      <c r="AQ88" s="926"/>
      <c r="AR88" s="926"/>
      <c r="AS88" s="926"/>
      <c r="AT88" s="926"/>
      <c r="AU88" s="926" t="s">
        <v>625</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874" t="s">
        <v>435</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342</v>
      </c>
      <c r="CS102" s="934"/>
      <c r="CT102" s="934"/>
      <c r="CU102" s="934"/>
      <c r="CV102" s="977"/>
      <c r="CW102" s="976">
        <v>5</v>
      </c>
      <c r="CX102" s="934"/>
      <c r="CY102" s="934"/>
      <c r="CZ102" s="934"/>
      <c r="DA102" s="977"/>
      <c r="DB102" s="976" t="s">
        <v>624</v>
      </c>
      <c r="DC102" s="934"/>
      <c r="DD102" s="934"/>
      <c r="DE102" s="934"/>
      <c r="DF102" s="977"/>
      <c r="DG102" s="976" t="s">
        <v>624</v>
      </c>
      <c r="DH102" s="934"/>
      <c r="DI102" s="934"/>
      <c r="DJ102" s="934"/>
      <c r="DK102" s="977"/>
      <c r="DL102" s="976" t="s">
        <v>624</v>
      </c>
      <c r="DM102" s="934"/>
      <c r="DN102" s="934"/>
      <c r="DO102" s="934"/>
      <c r="DP102" s="977"/>
      <c r="DQ102" s="976" t="s">
        <v>624</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436</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437</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440</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441</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442</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443</v>
      </c>
      <c r="AB109" s="979"/>
      <c r="AC109" s="979"/>
      <c r="AD109" s="979"/>
      <c r="AE109" s="980"/>
      <c r="AF109" s="978" t="s">
        <v>312</v>
      </c>
      <c r="AG109" s="979"/>
      <c r="AH109" s="979"/>
      <c r="AI109" s="979"/>
      <c r="AJ109" s="980"/>
      <c r="AK109" s="978" t="s">
        <v>311</v>
      </c>
      <c r="AL109" s="979"/>
      <c r="AM109" s="979"/>
      <c r="AN109" s="979"/>
      <c r="AO109" s="980"/>
      <c r="AP109" s="978" t="s">
        <v>444</v>
      </c>
      <c r="AQ109" s="979"/>
      <c r="AR109" s="979"/>
      <c r="AS109" s="979"/>
      <c r="AT109" s="981"/>
      <c r="AU109" s="998" t="s">
        <v>442</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443</v>
      </c>
      <c r="BR109" s="979"/>
      <c r="BS109" s="979"/>
      <c r="BT109" s="979"/>
      <c r="BU109" s="980"/>
      <c r="BV109" s="978" t="s">
        <v>312</v>
      </c>
      <c r="BW109" s="979"/>
      <c r="BX109" s="979"/>
      <c r="BY109" s="979"/>
      <c r="BZ109" s="980"/>
      <c r="CA109" s="978" t="s">
        <v>311</v>
      </c>
      <c r="CB109" s="979"/>
      <c r="CC109" s="979"/>
      <c r="CD109" s="979"/>
      <c r="CE109" s="980"/>
      <c r="CF109" s="999" t="s">
        <v>444</v>
      </c>
      <c r="CG109" s="999"/>
      <c r="CH109" s="999"/>
      <c r="CI109" s="999"/>
      <c r="CJ109" s="999"/>
      <c r="CK109" s="978" t="s">
        <v>445</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443</v>
      </c>
      <c r="DH109" s="979"/>
      <c r="DI109" s="979"/>
      <c r="DJ109" s="979"/>
      <c r="DK109" s="980"/>
      <c r="DL109" s="978" t="s">
        <v>312</v>
      </c>
      <c r="DM109" s="979"/>
      <c r="DN109" s="979"/>
      <c r="DO109" s="979"/>
      <c r="DP109" s="980"/>
      <c r="DQ109" s="978" t="s">
        <v>311</v>
      </c>
      <c r="DR109" s="979"/>
      <c r="DS109" s="979"/>
      <c r="DT109" s="979"/>
      <c r="DU109" s="980"/>
      <c r="DV109" s="978" t="s">
        <v>444</v>
      </c>
      <c r="DW109" s="979"/>
      <c r="DX109" s="979"/>
      <c r="DY109" s="979"/>
      <c r="DZ109" s="981"/>
    </row>
    <row r="110" spans="1:131" s="247" customFormat="1" ht="26.25" customHeight="1" x14ac:dyDescent="0.15">
      <c r="A110" s="982" t="s">
        <v>446</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1087400</v>
      </c>
      <c r="AB110" s="986"/>
      <c r="AC110" s="986"/>
      <c r="AD110" s="986"/>
      <c r="AE110" s="987"/>
      <c r="AF110" s="988">
        <v>980805</v>
      </c>
      <c r="AG110" s="986"/>
      <c r="AH110" s="986"/>
      <c r="AI110" s="986"/>
      <c r="AJ110" s="987"/>
      <c r="AK110" s="988">
        <v>896299</v>
      </c>
      <c r="AL110" s="986"/>
      <c r="AM110" s="986"/>
      <c r="AN110" s="986"/>
      <c r="AO110" s="987"/>
      <c r="AP110" s="989">
        <v>19.5</v>
      </c>
      <c r="AQ110" s="990"/>
      <c r="AR110" s="990"/>
      <c r="AS110" s="990"/>
      <c r="AT110" s="991"/>
      <c r="AU110" s="992" t="s">
        <v>73</v>
      </c>
      <c r="AV110" s="993"/>
      <c r="AW110" s="993"/>
      <c r="AX110" s="993"/>
      <c r="AY110" s="993"/>
      <c r="AZ110" s="1034" t="s">
        <v>447</v>
      </c>
      <c r="BA110" s="983"/>
      <c r="BB110" s="983"/>
      <c r="BC110" s="983"/>
      <c r="BD110" s="983"/>
      <c r="BE110" s="983"/>
      <c r="BF110" s="983"/>
      <c r="BG110" s="983"/>
      <c r="BH110" s="983"/>
      <c r="BI110" s="983"/>
      <c r="BJ110" s="983"/>
      <c r="BK110" s="983"/>
      <c r="BL110" s="983"/>
      <c r="BM110" s="983"/>
      <c r="BN110" s="983"/>
      <c r="BO110" s="983"/>
      <c r="BP110" s="984"/>
      <c r="BQ110" s="1020">
        <v>8569915</v>
      </c>
      <c r="BR110" s="1021"/>
      <c r="BS110" s="1021"/>
      <c r="BT110" s="1021"/>
      <c r="BU110" s="1021"/>
      <c r="BV110" s="1021">
        <v>8190222</v>
      </c>
      <c r="BW110" s="1021"/>
      <c r="BX110" s="1021"/>
      <c r="BY110" s="1021"/>
      <c r="BZ110" s="1021"/>
      <c r="CA110" s="1021">
        <v>8741965</v>
      </c>
      <c r="CB110" s="1021"/>
      <c r="CC110" s="1021"/>
      <c r="CD110" s="1021"/>
      <c r="CE110" s="1021"/>
      <c r="CF110" s="1035">
        <v>190.6</v>
      </c>
      <c r="CG110" s="1036"/>
      <c r="CH110" s="1036"/>
      <c r="CI110" s="1036"/>
      <c r="CJ110" s="1036"/>
      <c r="CK110" s="1037" t="s">
        <v>448</v>
      </c>
      <c r="CL110" s="1038"/>
      <c r="CM110" s="1017" t="s">
        <v>449</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450</v>
      </c>
      <c r="DH110" s="1021"/>
      <c r="DI110" s="1021"/>
      <c r="DJ110" s="1021"/>
      <c r="DK110" s="1021"/>
      <c r="DL110" s="1021" t="s">
        <v>397</v>
      </c>
      <c r="DM110" s="1021"/>
      <c r="DN110" s="1021"/>
      <c r="DO110" s="1021"/>
      <c r="DP110" s="1021"/>
      <c r="DQ110" s="1021" t="s">
        <v>450</v>
      </c>
      <c r="DR110" s="1021"/>
      <c r="DS110" s="1021"/>
      <c r="DT110" s="1021"/>
      <c r="DU110" s="1021"/>
      <c r="DV110" s="1022" t="s">
        <v>450</v>
      </c>
      <c r="DW110" s="1022"/>
      <c r="DX110" s="1022"/>
      <c r="DY110" s="1022"/>
      <c r="DZ110" s="1023"/>
    </row>
    <row r="111" spans="1:131" s="247" customFormat="1" ht="26.25" customHeight="1" x14ac:dyDescent="0.15">
      <c r="A111" s="1024" t="s">
        <v>451</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450</v>
      </c>
      <c r="AB111" s="1028"/>
      <c r="AC111" s="1028"/>
      <c r="AD111" s="1028"/>
      <c r="AE111" s="1029"/>
      <c r="AF111" s="1030" t="s">
        <v>236</v>
      </c>
      <c r="AG111" s="1028"/>
      <c r="AH111" s="1028"/>
      <c r="AI111" s="1028"/>
      <c r="AJ111" s="1029"/>
      <c r="AK111" s="1030" t="s">
        <v>236</v>
      </c>
      <c r="AL111" s="1028"/>
      <c r="AM111" s="1028"/>
      <c r="AN111" s="1028"/>
      <c r="AO111" s="1029"/>
      <c r="AP111" s="1031" t="s">
        <v>236</v>
      </c>
      <c r="AQ111" s="1032"/>
      <c r="AR111" s="1032"/>
      <c r="AS111" s="1032"/>
      <c r="AT111" s="1033"/>
      <c r="AU111" s="994"/>
      <c r="AV111" s="995"/>
      <c r="AW111" s="995"/>
      <c r="AX111" s="995"/>
      <c r="AY111" s="995"/>
      <c r="AZ111" s="1043" t="s">
        <v>452</v>
      </c>
      <c r="BA111" s="1044"/>
      <c r="BB111" s="1044"/>
      <c r="BC111" s="1044"/>
      <c r="BD111" s="1044"/>
      <c r="BE111" s="1044"/>
      <c r="BF111" s="1044"/>
      <c r="BG111" s="1044"/>
      <c r="BH111" s="1044"/>
      <c r="BI111" s="1044"/>
      <c r="BJ111" s="1044"/>
      <c r="BK111" s="1044"/>
      <c r="BL111" s="1044"/>
      <c r="BM111" s="1044"/>
      <c r="BN111" s="1044"/>
      <c r="BO111" s="1044"/>
      <c r="BP111" s="1045"/>
      <c r="BQ111" s="1013">
        <v>109568</v>
      </c>
      <c r="BR111" s="1014"/>
      <c r="BS111" s="1014"/>
      <c r="BT111" s="1014"/>
      <c r="BU111" s="1014"/>
      <c r="BV111" s="1014">
        <v>93162</v>
      </c>
      <c r="BW111" s="1014"/>
      <c r="BX111" s="1014"/>
      <c r="BY111" s="1014"/>
      <c r="BZ111" s="1014"/>
      <c r="CA111" s="1014">
        <v>77077</v>
      </c>
      <c r="CB111" s="1014"/>
      <c r="CC111" s="1014"/>
      <c r="CD111" s="1014"/>
      <c r="CE111" s="1014"/>
      <c r="CF111" s="1008">
        <v>1.7</v>
      </c>
      <c r="CG111" s="1009"/>
      <c r="CH111" s="1009"/>
      <c r="CI111" s="1009"/>
      <c r="CJ111" s="1009"/>
      <c r="CK111" s="1039"/>
      <c r="CL111" s="1040"/>
      <c r="CM111" s="1010" t="s">
        <v>453</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236</v>
      </c>
      <c r="DH111" s="1014"/>
      <c r="DI111" s="1014"/>
      <c r="DJ111" s="1014"/>
      <c r="DK111" s="1014"/>
      <c r="DL111" s="1014" t="s">
        <v>236</v>
      </c>
      <c r="DM111" s="1014"/>
      <c r="DN111" s="1014"/>
      <c r="DO111" s="1014"/>
      <c r="DP111" s="1014"/>
      <c r="DQ111" s="1014" t="s">
        <v>450</v>
      </c>
      <c r="DR111" s="1014"/>
      <c r="DS111" s="1014"/>
      <c r="DT111" s="1014"/>
      <c r="DU111" s="1014"/>
      <c r="DV111" s="1015" t="s">
        <v>450</v>
      </c>
      <c r="DW111" s="1015"/>
      <c r="DX111" s="1015"/>
      <c r="DY111" s="1015"/>
      <c r="DZ111" s="1016"/>
    </row>
    <row r="112" spans="1:131" s="247" customFormat="1" ht="26.25" customHeight="1" x14ac:dyDescent="0.15">
      <c r="A112" s="1046" t="s">
        <v>454</v>
      </c>
      <c r="B112" s="1047"/>
      <c r="C112" s="1044" t="s">
        <v>455</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236</v>
      </c>
      <c r="AB112" s="1053"/>
      <c r="AC112" s="1053"/>
      <c r="AD112" s="1053"/>
      <c r="AE112" s="1054"/>
      <c r="AF112" s="1055" t="s">
        <v>236</v>
      </c>
      <c r="AG112" s="1053"/>
      <c r="AH112" s="1053"/>
      <c r="AI112" s="1053"/>
      <c r="AJ112" s="1054"/>
      <c r="AK112" s="1055" t="s">
        <v>450</v>
      </c>
      <c r="AL112" s="1053"/>
      <c r="AM112" s="1053"/>
      <c r="AN112" s="1053"/>
      <c r="AO112" s="1054"/>
      <c r="AP112" s="1056" t="s">
        <v>450</v>
      </c>
      <c r="AQ112" s="1057"/>
      <c r="AR112" s="1057"/>
      <c r="AS112" s="1057"/>
      <c r="AT112" s="1058"/>
      <c r="AU112" s="994"/>
      <c r="AV112" s="995"/>
      <c r="AW112" s="995"/>
      <c r="AX112" s="995"/>
      <c r="AY112" s="995"/>
      <c r="AZ112" s="1043" t="s">
        <v>456</v>
      </c>
      <c r="BA112" s="1044"/>
      <c r="BB112" s="1044"/>
      <c r="BC112" s="1044"/>
      <c r="BD112" s="1044"/>
      <c r="BE112" s="1044"/>
      <c r="BF112" s="1044"/>
      <c r="BG112" s="1044"/>
      <c r="BH112" s="1044"/>
      <c r="BI112" s="1044"/>
      <c r="BJ112" s="1044"/>
      <c r="BK112" s="1044"/>
      <c r="BL112" s="1044"/>
      <c r="BM112" s="1044"/>
      <c r="BN112" s="1044"/>
      <c r="BO112" s="1044"/>
      <c r="BP112" s="1045"/>
      <c r="BQ112" s="1013">
        <v>5175267</v>
      </c>
      <c r="BR112" s="1014"/>
      <c r="BS112" s="1014"/>
      <c r="BT112" s="1014"/>
      <c r="BU112" s="1014"/>
      <c r="BV112" s="1014">
        <v>4806534</v>
      </c>
      <c r="BW112" s="1014"/>
      <c r="BX112" s="1014"/>
      <c r="BY112" s="1014"/>
      <c r="BZ112" s="1014"/>
      <c r="CA112" s="1014">
        <v>4509111</v>
      </c>
      <c r="CB112" s="1014"/>
      <c r="CC112" s="1014"/>
      <c r="CD112" s="1014"/>
      <c r="CE112" s="1014"/>
      <c r="CF112" s="1008">
        <v>98.3</v>
      </c>
      <c r="CG112" s="1009"/>
      <c r="CH112" s="1009"/>
      <c r="CI112" s="1009"/>
      <c r="CJ112" s="1009"/>
      <c r="CK112" s="1039"/>
      <c r="CL112" s="1040"/>
      <c r="CM112" s="1010" t="s">
        <v>457</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450</v>
      </c>
      <c r="DH112" s="1014"/>
      <c r="DI112" s="1014"/>
      <c r="DJ112" s="1014"/>
      <c r="DK112" s="1014"/>
      <c r="DL112" s="1014" t="s">
        <v>450</v>
      </c>
      <c r="DM112" s="1014"/>
      <c r="DN112" s="1014"/>
      <c r="DO112" s="1014"/>
      <c r="DP112" s="1014"/>
      <c r="DQ112" s="1014" t="s">
        <v>458</v>
      </c>
      <c r="DR112" s="1014"/>
      <c r="DS112" s="1014"/>
      <c r="DT112" s="1014"/>
      <c r="DU112" s="1014"/>
      <c r="DV112" s="1015" t="s">
        <v>450</v>
      </c>
      <c r="DW112" s="1015"/>
      <c r="DX112" s="1015"/>
      <c r="DY112" s="1015"/>
      <c r="DZ112" s="1016"/>
    </row>
    <row r="113" spans="1:130" s="247" customFormat="1" ht="26.25" customHeight="1" x14ac:dyDescent="0.15">
      <c r="A113" s="1048"/>
      <c r="B113" s="1049"/>
      <c r="C113" s="1044" t="s">
        <v>459</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631828</v>
      </c>
      <c r="AB113" s="1028"/>
      <c r="AC113" s="1028"/>
      <c r="AD113" s="1028"/>
      <c r="AE113" s="1029"/>
      <c r="AF113" s="1030">
        <v>628154</v>
      </c>
      <c r="AG113" s="1028"/>
      <c r="AH113" s="1028"/>
      <c r="AI113" s="1028"/>
      <c r="AJ113" s="1029"/>
      <c r="AK113" s="1030">
        <v>604868</v>
      </c>
      <c r="AL113" s="1028"/>
      <c r="AM113" s="1028"/>
      <c r="AN113" s="1028"/>
      <c r="AO113" s="1029"/>
      <c r="AP113" s="1031">
        <v>13.2</v>
      </c>
      <c r="AQ113" s="1032"/>
      <c r="AR113" s="1032"/>
      <c r="AS113" s="1032"/>
      <c r="AT113" s="1033"/>
      <c r="AU113" s="994"/>
      <c r="AV113" s="995"/>
      <c r="AW113" s="995"/>
      <c r="AX113" s="995"/>
      <c r="AY113" s="995"/>
      <c r="AZ113" s="1043" t="s">
        <v>460</v>
      </c>
      <c r="BA113" s="1044"/>
      <c r="BB113" s="1044"/>
      <c r="BC113" s="1044"/>
      <c r="BD113" s="1044"/>
      <c r="BE113" s="1044"/>
      <c r="BF113" s="1044"/>
      <c r="BG113" s="1044"/>
      <c r="BH113" s="1044"/>
      <c r="BI113" s="1044"/>
      <c r="BJ113" s="1044"/>
      <c r="BK113" s="1044"/>
      <c r="BL113" s="1044"/>
      <c r="BM113" s="1044"/>
      <c r="BN113" s="1044"/>
      <c r="BO113" s="1044"/>
      <c r="BP113" s="1045"/>
      <c r="BQ113" s="1013" t="s">
        <v>450</v>
      </c>
      <c r="BR113" s="1014"/>
      <c r="BS113" s="1014"/>
      <c r="BT113" s="1014"/>
      <c r="BU113" s="1014"/>
      <c r="BV113" s="1014" t="s">
        <v>450</v>
      </c>
      <c r="BW113" s="1014"/>
      <c r="BX113" s="1014"/>
      <c r="BY113" s="1014"/>
      <c r="BZ113" s="1014"/>
      <c r="CA113" s="1014" t="s">
        <v>236</v>
      </c>
      <c r="CB113" s="1014"/>
      <c r="CC113" s="1014"/>
      <c r="CD113" s="1014"/>
      <c r="CE113" s="1014"/>
      <c r="CF113" s="1008" t="s">
        <v>397</v>
      </c>
      <c r="CG113" s="1009"/>
      <c r="CH113" s="1009"/>
      <c r="CI113" s="1009"/>
      <c r="CJ113" s="1009"/>
      <c r="CK113" s="1039"/>
      <c r="CL113" s="1040"/>
      <c r="CM113" s="1010" t="s">
        <v>461</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450</v>
      </c>
      <c r="DH113" s="1053"/>
      <c r="DI113" s="1053"/>
      <c r="DJ113" s="1053"/>
      <c r="DK113" s="1054"/>
      <c r="DL113" s="1055" t="s">
        <v>236</v>
      </c>
      <c r="DM113" s="1053"/>
      <c r="DN113" s="1053"/>
      <c r="DO113" s="1053"/>
      <c r="DP113" s="1054"/>
      <c r="DQ113" s="1055" t="s">
        <v>458</v>
      </c>
      <c r="DR113" s="1053"/>
      <c r="DS113" s="1053"/>
      <c r="DT113" s="1053"/>
      <c r="DU113" s="1054"/>
      <c r="DV113" s="1056" t="s">
        <v>458</v>
      </c>
      <c r="DW113" s="1057"/>
      <c r="DX113" s="1057"/>
      <c r="DY113" s="1057"/>
      <c r="DZ113" s="1058"/>
    </row>
    <row r="114" spans="1:130" s="247" customFormat="1" ht="26.25" customHeight="1" x14ac:dyDescent="0.15">
      <c r="A114" s="1048"/>
      <c r="B114" s="1049"/>
      <c r="C114" s="1044" t="s">
        <v>462</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450</v>
      </c>
      <c r="AB114" s="1053"/>
      <c r="AC114" s="1053"/>
      <c r="AD114" s="1053"/>
      <c r="AE114" s="1054"/>
      <c r="AF114" s="1055" t="s">
        <v>450</v>
      </c>
      <c r="AG114" s="1053"/>
      <c r="AH114" s="1053"/>
      <c r="AI114" s="1053"/>
      <c r="AJ114" s="1054"/>
      <c r="AK114" s="1055" t="s">
        <v>236</v>
      </c>
      <c r="AL114" s="1053"/>
      <c r="AM114" s="1053"/>
      <c r="AN114" s="1053"/>
      <c r="AO114" s="1054"/>
      <c r="AP114" s="1056" t="s">
        <v>458</v>
      </c>
      <c r="AQ114" s="1057"/>
      <c r="AR114" s="1057"/>
      <c r="AS114" s="1057"/>
      <c r="AT114" s="1058"/>
      <c r="AU114" s="994"/>
      <c r="AV114" s="995"/>
      <c r="AW114" s="995"/>
      <c r="AX114" s="995"/>
      <c r="AY114" s="995"/>
      <c r="AZ114" s="1043" t="s">
        <v>463</v>
      </c>
      <c r="BA114" s="1044"/>
      <c r="BB114" s="1044"/>
      <c r="BC114" s="1044"/>
      <c r="BD114" s="1044"/>
      <c r="BE114" s="1044"/>
      <c r="BF114" s="1044"/>
      <c r="BG114" s="1044"/>
      <c r="BH114" s="1044"/>
      <c r="BI114" s="1044"/>
      <c r="BJ114" s="1044"/>
      <c r="BK114" s="1044"/>
      <c r="BL114" s="1044"/>
      <c r="BM114" s="1044"/>
      <c r="BN114" s="1044"/>
      <c r="BO114" s="1044"/>
      <c r="BP114" s="1045"/>
      <c r="BQ114" s="1013">
        <v>1365046</v>
      </c>
      <c r="BR114" s="1014"/>
      <c r="BS114" s="1014"/>
      <c r="BT114" s="1014"/>
      <c r="BU114" s="1014"/>
      <c r="BV114" s="1014">
        <v>1258139</v>
      </c>
      <c r="BW114" s="1014"/>
      <c r="BX114" s="1014"/>
      <c r="BY114" s="1014"/>
      <c r="BZ114" s="1014"/>
      <c r="CA114" s="1014">
        <v>1191003</v>
      </c>
      <c r="CB114" s="1014"/>
      <c r="CC114" s="1014"/>
      <c r="CD114" s="1014"/>
      <c r="CE114" s="1014"/>
      <c r="CF114" s="1008">
        <v>26</v>
      </c>
      <c r="CG114" s="1009"/>
      <c r="CH114" s="1009"/>
      <c r="CI114" s="1009"/>
      <c r="CJ114" s="1009"/>
      <c r="CK114" s="1039"/>
      <c r="CL114" s="1040"/>
      <c r="CM114" s="1010" t="s">
        <v>464</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450</v>
      </c>
      <c r="DH114" s="1053"/>
      <c r="DI114" s="1053"/>
      <c r="DJ114" s="1053"/>
      <c r="DK114" s="1054"/>
      <c r="DL114" s="1055" t="s">
        <v>236</v>
      </c>
      <c r="DM114" s="1053"/>
      <c r="DN114" s="1053"/>
      <c r="DO114" s="1053"/>
      <c r="DP114" s="1054"/>
      <c r="DQ114" s="1055" t="s">
        <v>236</v>
      </c>
      <c r="DR114" s="1053"/>
      <c r="DS114" s="1053"/>
      <c r="DT114" s="1053"/>
      <c r="DU114" s="1054"/>
      <c r="DV114" s="1056" t="s">
        <v>450</v>
      </c>
      <c r="DW114" s="1057"/>
      <c r="DX114" s="1057"/>
      <c r="DY114" s="1057"/>
      <c r="DZ114" s="1058"/>
    </row>
    <row r="115" spans="1:130" s="247" customFormat="1" ht="26.25" customHeight="1" x14ac:dyDescent="0.15">
      <c r="A115" s="1048"/>
      <c r="B115" s="1049"/>
      <c r="C115" s="1044" t="s">
        <v>465</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16657</v>
      </c>
      <c r="AB115" s="1028"/>
      <c r="AC115" s="1028"/>
      <c r="AD115" s="1028"/>
      <c r="AE115" s="1029"/>
      <c r="AF115" s="1030">
        <v>16406</v>
      </c>
      <c r="AG115" s="1028"/>
      <c r="AH115" s="1028"/>
      <c r="AI115" s="1028"/>
      <c r="AJ115" s="1029"/>
      <c r="AK115" s="1030">
        <v>16155</v>
      </c>
      <c r="AL115" s="1028"/>
      <c r="AM115" s="1028"/>
      <c r="AN115" s="1028"/>
      <c r="AO115" s="1029"/>
      <c r="AP115" s="1031">
        <v>0.4</v>
      </c>
      <c r="AQ115" s="1032"/>
      <c r="AR115" s="1032"/>
      <c r="AS115" s="1032"/>
      <c r="AT115" s="1033"/>
      <c r="AU115" s="994"/>
      <c r="AV115" s="995"/>
      <c r="AW115" s="995"/>
      <c r="AX115" s="995"/>
      <c r="AY115" s="995"/>
      <c r="AZ115" s="1043" t="s">
        <v>466</v>
      </c>
      <c r="BA115" s="1044"/>
      <c r="BB115" s="1044"/>
      <c r="BC115" s="1044"/>
      <c r="BD115" s="1044"/>
      <c r="BE115" s="1044"/>
      <c r="BF115" s="1044"/>
      <c r="BG115" s="1044"/>
      <c r="BH115" s="1044"/>
      <c r="BI115" s="1044"/>
      <c r="BJ115" s="1044"/>
      <c r="BK115" s="1044"/>
      <c r="BL115" s="1044"/>
      <c r="BM115" s="1044"/>
      <c r="BN115" s="1044"/>
      <c r="BO115" s="1044"/>
      <c r="BP115" s="1045"/>
      <c r="BQ115" s="1013" t="s">
        <v>450</v>
      </c>
      <c r="BR115" s="1014"/>
      <c r="BS115" s="1014"/>
      <c r="BT115" s="1014"/>
      <c r="BU115" s="1014"/>
      <c r="BV115" s="1014" t="s">
        <v>450</v>
      </c>
      <c r="BW115" s="1014"/>
      <c r="BX115" s="1014"/>
      <c r="BY115" s="1014"/>
      <c r="BZ115" s="1014"/>
      <c r="CA115" s="1014" t="s">
        <v>236</v>
      </c>
      <c r="CB115" s="1014"/>
      <c r="CC115" s="1014"/>
      <c r="CD115" s="1014"/>
      <c r="CE115" s="1014"/>
      <c r="CF115" s="1008" t="s">
        <v>236</v>
      </c>
      <c r="CG115" s="1009"/>
      <c r="CH115" s="1009"/>
      <c r="CI115" s="1009"/>
      <c r="CJ115" s="1009"/>
      <c r="CK115" s="1039"/>
      <c r="CL115" s="1040"/>
      <c r="CM115" s="1043" t="s">
        <v>467</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450</v>
      </c>
      <c r="DH115" s="1053"/>
      <c r="DI115" s="1053"/>
      <c r="DJ115" s="1053"/>
      <c r="DK115" s="1054"/>
      <c r="DL115" s="1055" t="s">
        <v>458</v>
      </c>
      <c r="DM115" s="1053"/>
      <c r="DN115" s="1053"/>
      <c r="DO115" s="1053"/>
      <c r="DP115" s="1054"/>
      <c r="DQ115" s="1055" t="s">
        <v>450</v>
      </c>
      <c r="DR115" s="1053"/>
      <c r="DS115" s="1053"/>
      <c r="DT115" s="1053"/>
      <c r="DU115" s="1054"/>
      <c r="DV115" s="1056" t="s">
        <v>236</v>
      </c>
      <c r="DW115" s="1057"/>
      <c r="DX115" s="1057"/>
      <c r="DY115" s="1057"/>
      <c r="DZ115" s="1058"/>
    </row>
    <row r="116" spans="1:130" s="247" customFormat="1" ht="26.25" customHeight="1" x14ac:dyDescent="0.15">
      <c r="A116" s="1050"/>
      <c r="B116" s="1051"/>
      <c r="C116" s="1059" t="s">
        <v>468</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128</v>
      </c>
      <c r="AB116" s="1053"/>
      <c r="AC116" s="1053"/>
      <c r="AD116" s="1053"/>
      <c r="AE116" s="1054"/>
      <c r="AF116" s="1055">
        <v>199</v>
      </c>
      <c r="AG116" s="1053"/>
      <c r="AH116" s="1053"/>
      <c r="AI116" s="1053"/>
      <c r="AJ116" s="1054"/>
      <c r="AK116" s="1055">
        <v>161</v>
      </c>
      <c r="AL116" s="1053"/>
      <c r="AM116" s="1053"/>
      <c r="AN116" s="1053"/>
      <c r="AO116" s="1054"/>
      <c r="AP116" s="1056">
        <v>0</v>
      </c>
      <c r="AQ116" s="1057"/>
      <c r="AR116" s="1057"/>
      <c r="AS116" s="1057"/>
      <c r="AT116" s="1058"/>
      <c r="AU116" s="994"/>
      <c r="AV116" s="995"/>
      <c r="AW116" s="995"/>
      <c r="AX116" s="995"/>
      <c r="AY116" s="995"/>
      <c r="AZ116" s="1061" t="s">
        <v>469</v>
      </c>
      <c r="BA116" s="1062"/>
      <c r="BB116" s="1062"/>
      <c r="BC116" s="1062"/>
      <c r="BD116" s="1062"/>
      <c r="BE116" s="1062"/>
      <c r="BF116" s="1062"/>
      <c r="BG116" s="1062"/>
      <c r="BH116" s="1062"/>
      <c r="BI116" s="1062"/>
      <c r="BJ116" s="1062"/>
      <c r="BK116" s="1062"/>
      <c r="BL116" s="1062"/>
      <c r="BM116" s="1062"/>
      <c r="BN116" s="1062"/>
      <c r="BO116" s="1062"/>
      <c r="BP116" s="1063"/>
      <c r="BQ116" s="1013" t="s">
        <v>450</v>
      </c>
      <c r="BR116" s="1014"/>
      <c r="BS116" s="1014"/>
      <c r="BT116" s="1014"/>
      <c r="BU116" s="1014"/>
      <c r="BV116" s="1014" t="s">
        <v>450</v>
      </c>
      <c r="BW116" s="1014"/>
      <c r="BX116" s="1014"/>
      <c r="BY116" s="1014"/>
      <c r="BZ116" s="1014"/>
      <c r="CA116" s="1014" t="s">
        <v>236</v>
      </c>
      <c r="CB116" s="1014"/>
      <c r="CC116" s="1014"/>
      <c r="CD116" s="1014"/>
      <c r="CE116" s="1014"/>
      <c r="CF116" s="1008" t="s">
        <v>236</v>
      </c>
      <c r="CG116" s="1009"/>
      <c r="CH116" s="1009"/>
      <c r="CI116" s="1009"/>
      <c r="CJ116" s="1009"/>
      <c r="CK116" s="1039"/>
      <c r="CL116" s="1040"/>
      <c r="CM116" s="1010" t="s">
        <v>470</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v>109568</v>
      </c>
      <c r="DH116" s="1053"/>
      <c r="DI116" s="1053"/>
      <c r="DJ116" s="1053"/>
      <c r="DK116" s="1054"/>
      <c r="DL116" s="1055">
        <v>93162</v>
      </c>
      <c r="DM116" s="1053"/>
      <c r="DN116" s="1053"/>
      <c r="DO116" s="1053"/>
      <c r="DP116" s="1054"/>
      <c r="DQ116" s="1055">
        <v>77077</v>
      </c>
      <c r="DR116" s="1053"/>
      <c r="DS116" s="1053"/>
      <c r="DT116" s="1053"/>
      <c r="DU116" s="1054"/>
      <c r="DV116" s="1056">
        <v>1.7</v>
      </c>
      <c r="DW116" s="1057"/>
      <c r="DX116" s="1057"/>
      <c r="DY116" s="1057"/>
      <c r="DZ116" s="1058"/>
    </row>
    <row r="117" spans="1:130" s="247" customFormat="1" ht="26.25" customHeight="1" x14ac:dyDescent="0.15">
      <c r="A117" s="998" t="s">
        <v>190</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471</v>
      </c>
      <c r="Z117" s="980"/>
      <c r="AA117" s="1070">
        <v>1736013</v>
      </c>
      <c r="AB117" s="1071"/>
      <c r="AC117" s="1071"/>
      <c r="AD117" s="1071"/>
      <c r="AE117" s="1072"/>
      <c r="AF117" s="1073">
        <v>1625564</v>
      </c>
      <c r="AG117" s="1071"/>
      <c r="AH117" s="1071"/>
      <c r="AI117" s="1071"/>
      <c r="AJ117" s="1072"/>
      <c r="AK117" s="1073">
        <v>1517483</v>
      </c>
      <c r="AL117" s="1071"/>
      <c r="AM117" s="1071"/>
      <c r="AN117" s="1071"/>
      <c r="AO117" s="1072"/>
      <c r="AP117" s="1074"/>
      <c r="AQ117" s="1075"/>
      <c r="AR117" s="1075"/>
      <c r="AS117" s="1075"/>
      <c r="AT117" s="1076"/>
      <c r="AU117" s="994"/>
      <c r="AV117" s="995"/>
      <c r="AW117" s="995"/>
      <c r="AX117" s="995"/>
      <c r="AY117" s="995"/>
      <c r="AZ117" s="1061" t="s">
        <v>472</v>
      </c>
      <c r="BA117" s="1062"/>
      <c r="BB117" s="1062"/>
      <c r="BC117" s="1062"/>
      <c r="BD117" s="1062"/>
      <c r="BE117" s="1062"/>
      <c r="BF117" s="1062"/>
      <c r="BG117" s="1062"/>
      <c r="BH117" s="1062"/>
      <c r="BI117" s="1062"/>
      <c r="BJ117" s="1062"/>
      <c r="BK117" s="1062"/>
      <c r="BL117" s="1062"/>
      <c r="BM117" s="1062"/>
      <c r="BN117" s="1062"/>
      <c r="BO117" s="1062"/>
      <c r="BP117" s="1063"/>
      <c r="BQ117" s="1013" t="s">
        <v>236</v>
      </c>
      <c r="BR117" s="1014"/>
      <c r="BS117" s="1014"/>
      <c r="BT117" s="1014"/>
      <c r="BU117" s="1014"/>
      <c r="BV117" s="1014" t="s">
        <v>397</v>
      </c>
      <c r="BW117" s="1014"/>
      <c r="BX117" s="1014"/>
      <c r="BY117" s="1014"/>
      <c r="BZ117" s="1014"/>
      <c r="CA117" s="1014" t="s">
        <v>236</v>
      </c>
      <c r="CB117" s="1014"/>
      <c r="CC117" s="1014"/>
      <c r="CD117" s="1014"/>
      <c r="CE117" s="1014"/>
      <c r="CF117" s="1008" t="s">
        <v>236</v>
      </c>
      <c r="CG117" s="1009"/>
      <c r="CH117" s="1009"/>
      <c r="CI117" s="1009"/>
      <c r="CJ117" s="1009"/>
      <c r="CK117" s="1039"/>
      <c r="CL117" s="1040"/>
      <c r="CM117" s="1010" t="s">
        <v>473</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236</v>
      </c>
      <c r="DH117" s="1053"/>
      <c r="DI117" s="1053"/>
      <c r="DJ117" s="1053"/>
      <c r="DK117" s="1054"/>
      <c r="DL117" s="1055" t="s">
        <v>397</v>
      </c>
      <c r="DM117" s="1053"/>
      <c r="DN117" s="1053"/>
      <c r="DO117" s="1053"/>
      <c r="DP117" s="1054"/>
      <c r="DQ117" s="1055" t="s">
        <v>397</v>
      </c>
      <c r="DR117" s="1053"/>
      <c r="DS117" s="1053"/>
      <c r="DT117" s="1053"/>
      <c r="DU117" s="1054"/>
      <c r="DV117" s="1056" t="s">
        <v>397</v>
      </c>
      <c r="DW117" s="1057"/>
      <c r="DX117" s="1057"/>
      <c r="DY117" s="1057"/>
      <c r="DZ117" s="1058"/>
    </row>
    <row r="118" spans="1:130" s="247" customFormat="1" ht="26.25" customHeight="1" x14ac:dyDescent="0.15">
      <c r="A118" s="998" t="s">
        <v>445</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443</v>
      </c>
      <c r="AB118" s="979"/>
      <c r="AC118" s="979"/>
      <c r="AD118" s="979"/>
      <c r="AE118" s="980"/>
      <c r="AF118" s="978" t="s">
        <v>312</v>
      </c>
      <c r="AG118" s="979"/>
      <c r="AH118" s="979"/>
      <c r="AI118" s="979"/>
      <c r="AJ118" s="980"/>
      <c r="AK118" s="978" t="s">
        <v>311</v>
      </c>
      <c r="AL118" s="979"/>
      <c r="AM118" s="979"/>
      <c r="AN118" s="979"/>
      <c r="AO118" s="980"/>
      <c r="AP118" s="1065" t="s">
        <v>444</v>
      </c>
      <c r="AQ118" s="1066"/>
      <c r="AR118" s="1066"/>
      <c r="AS118" s="1066"/>
      <c r="AT118" s="1067"/>
      <c r="AU118" s="994"/>
      <c r="AV118" s="995"/>
      <c r="AW118" s="995"/>
      <c r="AX118" s="995"/>
      <c r="AY118" s="995"/>
      <c r="AZ118" s="1068" t="s">
        <v>474</v>
      </c>
      <c r="BA118" s="1059"/>
      <c r="BB118" s="1059"/>
      <c r="BC118" s="1059"/>
      <c r="BD118" s="1059"/>
      <c r="BE118" s="1059"/>
      <c r="BF118" s="1059"/>
      <c r="BG118" s="1059"/>
      <c r="BH118" s="1059"/>
      <c r="BI118" s="1059"/>
      <c r="BJ118" s="1059"/>
      <c r="BK118" s="1059"/>
      <c r="BL118" s="1059"/>
      <c r="BM118" s="1059"/>
      <c r="BN118" s="1059"/>
      <c r="BO118" s="1059"/>
      <c r="BP118" s="1060"/>
      <c r="BQ118" s="1091" t="s">
        <v>236</v>
      </c>
      <c r="BR118" s="1092"/>
      <c r="BS118" s="1092"/>
      <c r="BT118" s="1092"/>
      <c r="BU118" s="1092"/>
      <c r="BV118" s="1092" t="s">
        <v>236</v>
      </c>
      <c r="BW118" s="1092"/>
      <c r="BX118" s="1092"/>
      <c r="BY118" s="1092"/>
      <c r="BZ118" s="1092"/>
      <c r="CA118" s="1092" t="s">
        <v>236</v>
      </c>
      <c r="CB118" s="1092"/>
      <c r="CC118" s="1092"/>
      <c r="CD118" s="1092"/>
      <c r="CE118" s="1092"/>
      <c r="CF118" s="1008" t="s">
        <v>236</v>
      </c>
      <c r="CG118" s="1009"/>
      <c r="CH118" s="1009"/>
      <c r="CI118" s="1009"/>
      <c r="CJ118" s="1009"/>
      <c r="CK118" s="1039"/>
      <c r="CL118" s="1040"/>
      <c r="CM118" s="1010" t="s">
        <v>475</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236</v>
      </c>
      <c r="DH118" s="1053"/>
      <c r="DI118" s="1053"/>
      <c r="DJ118" s="1053"/>
      <c r="DK118" s="1054"/>
      <c r="DL118" s="1055" t="s">
        <v>397</v>
      </c>
      <c r="DM118" s="1053"/>
      <c r="DN118" s="1053"/>
      <c r="DO118" s="1053"/>
      <c r="DP118" s="1054"/>
      <c r="DQ118" s="1055" t="s">
        <v>236</v>
      </c>
      <c r="DR118" s="1053"/>
      <c r="DS118" s="1053"/>
      <c r="DT118" s="1053"/>
      <c r="DU118" s="1054"/>
      <c r="DV118" s="1056" t="s">
        <v>236</v>
      </c>
      <c r="DW118" s="1057"/>
      <c r="DX118" s="1057"/>
      <c r="DY118" s="1057"/>
      <c r="DZ118" s="1058"/>
    </row>
    <row r="119" spans="1:130" s="247" customFormat="1" ht="26.25" customHeight="1" x14ac:dyDescent="0.15">
      <c r="A119" s="1152" t="s">
        <v>448</v>
      </c>
      <c r="B119" s="1038"/>
      <c r="C119" s="1017" t="s">
        <v>449</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236</v>
      </c>
      <c r="AB119" s="986"/>
      <c r="AC119" s="986"/>
      <c r="AD119" s="986"/>
      <c r="AE119" s="987"/>
      <c r="AF119" s="988" t="s">
        <v>236</v>
      </c>
      <c r="AG119" s="986"/>
      <c r="AH119" s="986"/>
      <c r="AI119" s="986"/>
      <c r="AJ119" s="987"/>
      <c r="AK119" s="988" t="s">
        <v>236</v>
      </c>
      <c r="AL119" s="986"/>
      <c r="AM119" s="986"/>
      <c r="AN119" s="986"/>
      <c r="AO119" s="987"/>
      <c r="AP119" s="989" t="s">
        <v>236</v>
      </c>
      <c r="AQ119" s="990"/>
      <c r="AR119" s="990"/>
      <c r="AS119" s="990"/>
      <c r="AT119" s="991"/>
      <c r="AU119" s="996"/>
      <c r="AV119" s="997"/>
      <c r="AW119" s="997"/>
      <c r="AX119" s="997"/>
      <c r="AY119" s="997"/>
      <c r="AZ119" s="278" t="s">
        <v>190</v>
      </c>
      <c r="BA119" s="278"/>
      <c r="BB119" s="278"/>
      <c r="BC119" s="278"/>
      <c r="BD119" s="278"/>
      <c r="BE119" s="278"/>
      <c r="BF119" s="278"/>
      <c r="BG119" s="278"/>
      <c r="BH119" s="278"/>
      <c r="BI119" s="278"/>
      <c r="BJ119" s="278"/>
      <c r="BK119" s="278"/>
      <c r="BL119" s="278"/>
      <c r="BM119" s="278"/>
      <c r="BN119" s="278"/>
      <c r="BO119" s="1069" t="s">
        <v>476</v>
      </c>
      <c r="BP119" s="1100"/>
      <c r="BQ119" s="1091">
        <v>15219796</v>
      </c>
      <c r="BR119" s="1092"/>
      <c r="BS119" s="1092"/>
      <c r="BT119" s="1092"/>
      <c r="BU119" s="1092"/>
      <c r="BV119" s="1092">
        <v>14348057</v>
      </c>
      <c r="BW119" s="1092"/>
      <c r="BX119" s="1092"/>
      <c r="BY119" s="1092"/>
      <c r="BZ119" s="1092"/>
      <c r="CA119" s="1092">
        <v>14519156</v>
      </c>
      <c r="CB119" s="1092"/>
      <c r="CC119" s="1092"/>
      <c r="CD119" s="1092"/>
      <c r="CE119" s="1092"/>
      <c r="CF119" s="1093"/>
      <c r="CG119" s="1094"/>
      <c r="CH119" s="1094"/>
      <c r="CI119" s="1094"/>
      <c r="CJ119" s="1095"/>
      <c r="CK119" s="1041"/>
      <c r="CL119" s="1042"/>
      <c r="CM119" s="1096" t="s">
        <v>477</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478</v>
      </c>
      <c r="DH119" s="1078"/>
      <c r="DI119" s="1078"/>
      <c r="DJ119" s="1078"/>
      <c r="DK119" s="1079"/>
      <c r="DL119" s="1077" t="s">
        <v>479</v>
      </c>
      <c r="DM119" s="1078"/>
      <c r="DN119" s="1078"/>
      <c r="DO119" s="1078"/>
      <c r="DP119" s="1079"/>
      <c r="DQ119" s="1077" t="s">
        <v>480</v>
      </c>
      <c r="DR119" s="1078"/>
      <c r="DS119" s="1078"/>
      <c r="DT119" s="1078"/>
      <c r="DU119" s="1079"/>
      <c r="DV119" s="1080" t="s">
        <v>481</v>
      </c>
      <c r="DW119" s="1081"/>
      <c r="DX119" s="1081"/>
      <c r="DY119" s="1081"/>
      <c r="DZ119" s="1082"/>
    </row>
    <row r="120" spans="1:130" s="247" customFormat="1" ht="26.25" customHeight="1" x14ac:dyDescent="0.15">
      <c r="A120" s="1153"/>
      <c r="B120" s="1040"/>
      <c r="C120" s="1010" t="s">
        <v>453</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479</v>
      </c>
      <c r="AB120" s="1053"/>
      <c r="AC120" s="1053"/>
      <c r="AD120" s="1053"/>
      <c r="AE120" s="1054"/>
      <c r="AF120" s="1055" t="s">
        <v>236</v>
      </c>
      <c r="AG120" s="1053"/>
      <c r="AH120" s="1053"/>
      <c r="AI120" s="1053"/>
      <c r="AJ120" s="1054"/>
      <c r="AK120" s="1055" t="s">
        <v>482</v>
      </c>
      <c r="AL120" s="1053"/>
      <c r="AM120" s="1053"/>
      <c r="AN120" s="1053"/>
      <c r="AO120" s="1054"/>
      <c r="AP120" s="1056" t="s">
        <v>481</v>
      </c>
      <c r="AQ120" s="1057"/>
      <c r="AR120" s="1057"/>
      <c r="AS120" s="1057"/>
      <c r="AT120" s="1058"/>
      <c r="AU120" s="1083" t="s">
        <v>483</v>
      </c>
      <c r="AV120" s="1084"/>
      <c r="AW120" s="1084"/>
      <c r="AX120" s="1084"/>
      <c r="AY120" s="1085"/>
      <c r="AZ120" s="1034" t="s">
        <v>484</v>
      </c>
      <c r="BA120" s="983"/>
      <c r="BB120" s="983"/>
      <c r="BC120" s="983"/>
      <c r="BD120" s="983"/>
      <c r="BE120" s="983"/>
      <c r="BF120" s="983"/>
      <c r="BG120" s="983"/>
      <c r="BH120" s="983"/>
      <c r="BI120" s="983"/>
      <c r="BJ120" s="983"/>
      <c r="BK120" s="983"/>
      <c r="BL120" s="983"/>
      <c r="BM120" s="983"/>
      <c r="BN120" s="983"/>
      <c r="BO120" s="983"/>
      <c r="BP120" s="984"/>
      <c r="BQ120" s="1020">
        <v>6930542</v>
      </c>
      <c r="BR120" s="1021"/>
      <c r="BS120" s="1021"/>
      <c r="BT120" s="1021"/>
      <c r="BU120" s="1021"/>
      <c r="BV120" s="1021">
        <v>6532090</v>
      </c>
      <c r="BW120" s="1021"/>
      <c r="BX120" s="1021"/>
      <c r="BY120" s="1021"/>
      <c r="BZ120" s="1021"/>
      <c r="CA120" s="1021">
        <v>6167118</v>
      </c>
      <c r="CB120" s="1021"/>
      <c r="CC120" s="1021"/>
      <c r="CD120" s="1021"/>
      <c r="CE120" s="1021"/>
      <c r="CF120" s="1035">
        <v>134.5</v>
      </c>
      <c r="CG120" s="1036"/>
      <c r="CH120" s="1036"/>
      <c r="CI120" s="1036"/>
      <c r="CJ120" s="1036"/>
      <c r="CK120" s="1101" t="s">
        <v>485</v>
      </c>
      <c r="CL120" s="1102"/>
      <c r="CM120" s="1102"/>
      <c r="CN120" s="1102"/>
      <c r="CO120" s="1103"/>
      <c r="CP120" s="1109" t="s">
        <v>486</v>
      </c>
      <c r="CQ120" s="1110"/>
      <c r="CR120" s="1110"/>
      <c r="CS120" s="1110"/>
      <c r="CT120" s="1110"/>
      <c r="CU120" s="1110"/>
      <c r="CV120" s="1110"/>
      <c r="CW120" s="1110"/>
      <c r="CX120" s="1110"/>
      <c r="CY120" s="1110"/>
      <c r="CZ120" s="1110"/>
      <c r="DA120" s="1110"/>
      <c r="DB120" s="1110"/>
      <c r="DC120" s="1110"/>
      <c r="DD120" s="1110"/>
      <c r="DE120" s="1110"/>
      <c r="DF120" s="1111"/>
      <c r="DG120" s="1020">
        <v>2501750</v>
      </c>
      <c r="DH120" s="1021"/>
      <c r="DI120" s="1021"/>
      <c r="DJ120" s="1021"/>
      <c r="DK120" s="1021"/>
      <c r="DL120" s="1021">
        <v>2233162</v>
      </c>
      <c r="DM120" s="1021"/>
      <c r="DN120" s="1021"/>
      <c r="DO120" s="1021"/>
      <c r="DP120" s="1021"/>
      <c r="DQ120" s="1021">
        <v>2042914</v>
      </c>
      <c r="DR120" s="1021"/>
      <c r="DS120" s="1021"/>
      <c r="DT120" s="1021"/>
      <c r="DU120" s="1021"/>
      <c r="DV120" s="1022">
        <v>44.6</v>
      </c>
      <c r="DW120" s="1022"/>
      <c r="DX120" s="1022"/>
      <c r="DY120" s="1022"/>
      <c r="DZ120" s="1023"/>
    </row>
    <row r="121" spans="1:130" s="247" customFormat="1" ht="26.25" customHeight="1" x14ac:dyDescent="0.15">
      <c r="A121" s="1153"/>
      <c r="B121" s="1040"/>
      <c r="C121" s="1061" t="s">
        <v>487</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479</v>
      </c>
      <c r="AB121" s="1053"/>
      <c r="AC121" s="1053"/>
      <c r="AD121" s="1053"/>
      <c r="AE121" s="1054"/>
      <c r="AF121" s="1055" t="s">
        <v>481</v>
      </c>
      <c r="AG121" s="1053"/>
      <c r="AH121" s="1053"/>
      <c r="AI121" s="1053"/>
      <c r="AJ121" s="1054"/>
      <c r="AK121" s="1055" t="s">
        <v>481</v>
      </c>
      <c r="AL121" s="1053"/>
      <c r="AM121" s="1053"/>
      <c r="AN121" s="1053"/>
      <c r="AO121" s="1054"/>
      <c r="AP121" s="1056" t="s">
        <v>481</v>
      </c>
      <c r="AQ121" s="1057"/>
      <c r="AR121" s="1057"/>
      <c r="AS121" s="1057"/>
      <c r="AT121" s="1058"/>
      <c r="AU121" s="1086"/>
      <c r="AV121" s="1087"/>
      <c r="AW121" s="1087"/>
      <c r="AX121" s="1087"/>
      <c r="AY121" s="1088"/>
      <c r="AZ121" s="1043" t="s">
        <v>488</v>
      </c>
      <c r="BA121" s="1044"/>
      <c r="BB121" s="1044"/>
      <c r="BC121" s="1044"/>
      <c r="BD121" s="1044"/>
      <c r="BE121" s="1044"/>
      <c r="BF121" s="1044"/>
      <c r="BG121" s="1044"/>
      <c r="BH121" s="1044"/>
      <c r="BI121" s="1044"/>
      <c r="BJ121" s="1044"/>
      <c r="BK121" s="1044"/>
      <c r="BL121" s="1044"/>
      <c r="BM121" s="1044"/>
      <c r="BN121" s="1044"/>
      <c r="BO121" s="1044"/>
      <c r="BP121" s="1045"/>
      <c r="BQ121" s="1013">
        <v>173818</v>
      </c>
      <c r="BR121" s="1014"/>
      <c r="BS121" s="1014"/>
      <c r="BT121" s="1014"/>
      <c r="BU121" s="1014"/>
      <c r="BV121" s="1014">
        <v>112504</v>
      </c>
      <c r="BW121" s="1014"/>
      <c r="BX121" s="1014"/>
      <c r="BY121" s="1014"/>
      <c r="BZ121" s="1014"/>
      <c r="CA121" s="1014">
        <v>80081</v>
      </c>
      <c r="CB121" s="1014"/>
      <c r="CC121" s="1014"/>
      <c r="CD121" s="1014"/>
      <c r="CE121" s="1014"/>
      <c r="CF121" s="1008">
        <v>1.7</v>
      </c>
      <c r="CG121" s="1009"/>
      <c r="CH121" s="1009"/>
      <c r="CI121" s="1009"/>
      <c r="CJ121" s="1009"/>
      <c r="CK121" s="1104"/>
      <c r="CL121" s="1105"/>
      <c r="CM121" s="1105"/>
      <c r="CN121" s="1105"/>
      <c r="CO121" s="1106"/>
      <c r="CP121" s="1114" t="s">
        <v>489</v>
      </c>
      <c r="CQ121" s="1115"/>
      <c r="CR121" s="1115"/>
      <c r="CS121" s="1115"/>
      <c r="CT121" s="1115"/>
      <c r="CU121" s="1115"/>
      <c r="CV121" s="1115"/>
      <c r="CW121" s="1115"/>
      <c r="CX121" s="1115"/>
      <c r="CY121" s="1115"/>
      <c r="CZ121" s="1115"/>
      <c r="DA121" s="1115"/>
      <c r="DB121" s="1115"/>
      <c r="DC121" s="1115"/>
      <c r="DD121" s="1115"/>
      <c r="DE121" s="1115"/>
      <c r="DF121" s="1116"/>
      <c r="DG121" s="1013">
        <v>1352495</v>
      </c>
      <c r="DH121" s="1014"/>
      <c r="DI121" s="1014"/>
      <c r="DJ121" s="1014"/>
      <c r="DK121" s="1014"/>
      <c r="DL121" s="1014">
        <v>1288134</v>
      </c>
      <c r="DM121" s="1014"/>
      <c r="DN121" s="1014"/>
      <c r="DO121" s="1014"/>
      <c r="DP121" s="1014"/>
      <c r="DQ121" s="1014">
        <v>1208264</v>
      </c>
      <c r="DR121" s="1014"/>
      <c r="DS121" s="1014"/>
      <c r="DT121" s="1014"/>
      <c r="DU121" s="1014"/>
      <c r="DV121" s="1015">
        <v>26.4</v>
      </c>
      <c r="DW121" s="1015"/>
      <c r="DX121" s="1015"/>
      <c r="DY121" s="1015"/>
      <c r="DZ121" s="1016"/>
    </row>
    <row r="122" spans="1:130" s="247" customFormat="1" ht="26.25" customHeight="1" x14ac:dyDescent="0.15">
      <c r="A122" s="1153"/>
      <c r="B122" s="1040"/>
      <c r="C122" s="1010" t="s">
        <v>464</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478</v>
      </c>
      <c r="AB122" s="1053"/>
      <c r="AC122" s="1053"/>
      <c r="AD122" s="1053"/>
      <c r="AE122" s="1054"/>
      <c r="AF122" s="1055" t="s">
        <v>490</v>
      </c>
      <c r="AG122" s="1053"/>
      <c r="AH122" s="1053"/>
      <c r="AI122" s="1053"/>
      <c r="AJ122" s="1054"/>
      <c r="AK122" s="1055" t="s">
        <v>491</v>
      </c>
      <c r="AL122" s="1053"/>
      <c r="AM122" s="1053"/>
      <c r="AN122" s="1053"/>
      <c r="AO122" s="1054"/>
      <c r="AP122" s="1056" t="s">
        <v>478</v>
      </c>
      <c r="AQ122" s="1057"/>
      <c r="AR122" s="1057"/>
      <c r="AS122" s="1057"/>
      <c r="AT122" s="1058"/>
      <c r="AU122" s="1086"/>
      <c r="AV122" s="1087"/>
      <c r="AW122" s="1087"/>
      <c r="AX122" s="1087"/>
      <c r="AY122" s="1088"/>
      <c r="AZ122" s="1068" t="s">
        <v>492</v>
      </c>
      <c r="BA122" s="1059"/>
      <c r="BB122" s="1059"/>
      <c r="BC122" s="1059"/>
      <c r="BD122" s="1059"/>
      <c r="BE122" s="1059"/>
      <c r="BF122" s="1059"/>
      <c r="BG122" s="1059"/>
      <c r="BH122" s="1059"/>
      <c r="BI122" s="1059"/>
      <c r="BJ122" s="1059"/>
      <c r="BK122" s="1059"/>
      <c r="BL122" s="1059"/>
      <c r="BM122" s="1059"/>
      <c r="BN122" s="1059"/>
      <c r="BO122" s="1059"/>
      <c r="BP122" s="1060"/>
      <c r="BQ122" s="1091">
        <v>9233537</v>
      </c>
      <c r="BR122" s="1092"/>
      <c r="BS122" s="1092"/>
      <c r="BT122" s="1092"/>
      <c r="BU122" s="1092"/>
      <c r="BV122" s="1092">
        <v>8912960</v>
      </c>
      <c r="BW122" s="1092"/>
      <c r="BX122" s="1092"/>
      <c r="BY122" s="1092"/>
      <c r="BZ122" s="1092"/>
      <c r="CA122" s="1092">
        <v>8982700</v>
      </c>
      <c r="CB122" s="1092"/>
      <c r="CC122" s="1092"/>
      <c r="CD122" s="1092"/>
      <c r="CE122" s="1092"/>
      <c r="CF122" s="1112">
        <v>195.9</v>
      </c>
      <c r="CG122" s="1113"/>
      <c r="CH122" s="1113"/>
      <c r="CI122" s="1113"/>
      <c r="CJ122" s="1113"/>
      <c r="CK122" s="1104"/>
      <c r="CL122" s="1105"/>
      <c r="CM122" s="1105"/>
      <c r="CN122" s="1105"/>
      <c r="CO122" s="1106"/>
      <c r="CP122" s="1114" t="s">
        <v>493</v>
      </c>
      <c r="CQ122" s="1115"/>
      <c r="CR122" s="1115"/>
      <c r="CS122" s="1115"/>
      <c r="CT122" s="1115"/>
      <c r="CU122" s="1115"/>
      <c r="CV122" s="1115"/>
      <c r="CW122" s="1115"/>
      <c r="CX122" s="1115"/>
      <c r="CY122" s="1115"/>
      <c r="CZ122" s="1115"/>
      <c r="DA122" s="1115"/>
      <c r="DB122" s="1115"/>
      <c r="DC122" s="1115"/>
      <c r="DD122" s="1115"/>
      <c r="DE122" s="1115"/>
      <c r="DF122" s="1116"/>
      <c r="DG122" s="1013">
        <v>961699</v>
      </c>
      <c r="DH122" s="1014"/>
      <c r="DI122" s="1014"/>
      <c r="DJ122" s="1014"/>
      <c r="DK122" s="1014"/>
      <c r="DL122" s="1014">
        <v>917775</v>
      </c>
      <c r="DM122" s="1014"/>
      <c r="DN122" s="1014"/>
      <c r="DO122" s="1014"/>
      <c r="DP122" s="1014"/>
      <c r="DQ122" s="1014">
        <v>838526</v>
      </c>
      <c r="DR122" s="1014"/>
      <c r="DS122" s="1014"/>
      <c r="DT122" s="1014"/>
      <c r="DU122" s="1014"/>
      <c r="DV122" s="1015">
        <v>18.3</v>
      </c>
      <c r="DW122" s="1015"/>
      <c r="DX122" s="1015"/>
      <c r="DY122" s="1015"/>
      <c r="DZ122" s="1016"/>
    </row>
    <row r="123" spans="1:130" s="247" customFormat="1" ht="26.25" customHeight="1" x14ac:dyDescent="0.15">
      <c r="A123" s="1153"/>
      <c r="B123" s="1040"/>
      <c r="C123" s="1010" t="s">
        <v>470</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16657</v>
      </c>
      <c r="AB123" s="1053"/>
      <c r="AC123" s="1053"/>
      <c r="AD123" s="1053"/>
      <c r="AE123" s="1054"/>
      <c r="AF123" s="1055">
        <v>16406</v>
      </c>
      <c r="AG123" s="1053"/>
      <c r="AH123" s="1053"/>
      <c r="AI123" s="1053"/>
      <c r="AJ123" s="1054"/>
      <c r="AK123" s="1055">
        <v>16155</v>
      </c>
      <c r="AL123" s="1053"/>
      <c r="AM123" s="1053"/>
      <c r="AN123" s="1053"/>
      <c r="AO123" s="1054"/>
      <c r="AP123" s="1056">
        <v>0.4</v>
      </c>
      <c r="AQ123" s="1057"/>
      <c r="AR123" s="1057"/>
      <c r="AS123" s="1057"/>
      <c r="AT123" s="1058"/>
      <c r="AU123" s="1089"/>
      <c r="AV123" s="1090"/>
      <c r="AW123" s="1090"/>
      <c r="AX123" s="1090"/>
      <c r="AY123" s="1090"/>
      <c r="AZ123" s="278" t="s">
        <v>190</v>
      </c>
      <c r="BA123" s="278"/>
      <c r="BB123" s="278"/>
      <c r="BC123" s="278"/>
      <c r="BD123" s="278"/>
      <c r="BE123" s="278"/>
      <c r="BF123" s="278"/>
      <c r="BG123" s="278"/>
      <c r="BH123" s="278"/>
      <c r="BI123" s="278"/>
      <c r="BJ123" s="278"/>
      <c r="BK123" s="278"/>
      <c r="BL123" s="278"/>
      <c r="BM123" s="278"/>
      <c r="BN123" s="278"/>
      <c r="BO123" s="1069" t="s">
        <v>494</v>
      </c>
      <c r="BP123" s="1100"/>
      <c r="BQ123" s="1159">
        <v>16337897</v>
      </c>
      <c r="BR123" s="1160"/>
      <c r="BS123" s="1160"/>
      <c r="BT123" s="1160"/>
      <c r="BU123" s="1160"/>
      <c r="BV123" s="1160">
        <v>15557554</v>
      </c>
      <c r="BW123" s="1160"/>
      <c r="BX123" s="1160"/>
      <c r="BY123" s="1160"/>
      <c r="BZ123" s="1160"/>
      <c r="CA123" s="1160">
        <v>15229899</v>
      </c>
      <c r="CB123" s="1160"/>
      <c r="CC123" s="1160"/>
      <c r="CD123" s="1160"/>
      <c r="CE123" s="1160"/>
      <c r="CF123" s="1093"/>
      <c r="CG123" s="1094"/>
      <c r="CH123" s="1094"/>
      <c r="CI123" s="1094"/>
      <c r="CJ123" s="1095"/>
      <c r="CK123" s="1104"/>
      <c r="CL123" s="1105"/>
      <c r="CM123" s="1105"/>
      <c r="CN123" s="1105"/>
      <c r="CO123" s="1106"/>
      <c r="CP123" s="1114" t="s">
        <v>413</v>
      </c>
      <c r="CQ123" s="1115"/>
      <c r="CR123" s="1115"/>
      <c r="CS123" s="1115"/>
      <c r="CT123" s="1115"/>
      <c r="CU123" s="1115"/>
      <c r="CV123" s="1115"/>
      <c r="CW123" s="1115"/>
      <c r="CX123" s="1115"/>
      <c r="CY123" s="1115"/>
      <c r="CZ123" s="1115"/>
      <c r="DA123" s="1115"/>
      <c r="DB123" s="1115"/>
      <c r="DC123" s="1115"/>
      <c r="DD123" s="1115"/>
      <c r="DE123" s="1115"/>
      <c r="DF123" s="1116"/>
      <c r="DG123" s="1052">
        <v>129597</v>
      </c>
      <c r="DH123" s="1053"/>
      <c r="DI123" s="1053"/>
      <c r="DJ123" s="1053"/>
      <c r="DK123" s="1054"/>
      <c r="DL123" s="1055">
        <v>135023</v>
      </c>
      <c r="DM123" s="1053"/>
      <c r="DN123" s="1053"/>
      <c r="DO123" s="1053"/>
      <c r="DP123" s="1054"/>
      <c r="DQ123" s="1055">
        <v>198640</v>
      </c>
      <c r="DR123" s="1053"/>
      <c r="DS123" s="1053"/>
      <c r="DT123" s="1053"/>
      <c r="DU123" s="1054"/>
      <c r="DV123" s="1056">
        <v>4.3</v>
      </c>
      <c r="DW123" s="1057"/>
      <c r="DX123" s="1057"/>
      <c r="DY123" s="1057"/>
      <c r="DZ123" s="1058"/>
    </row>
    <row r="124" spans="1:130" s="247" customFormat="1" ht="26.25" customHeight="1" thickBot="1" x14ac:dyDescent="0.2">
      <c r="A124" s="1153"/>
      <c r="B124" s="1040"/>
      <c r="C124" s="1010" t="s">
        <v>473</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495</v>
      </c>
      <c r="AB124" s="1053"/>
      <c r="AC124" s="1053"/>
      <c r="AD124" s="1053"/>
      <c r="AE124" s="1054"/>
      <c r="AF124" s="1055" t="s">
        <v>481</v>
      </c>
      <c r="AG124" s="1053"/>
      <c r="AH124" s="1053"/>
      <c r="AI124" s="1053"/>
      <c r="AJ124" s="1054"/>
      <c r="AK124" s="1055" t="s">
        <v>479</v>
      </c>
      <c r="AL124" s="1053"/>
      <c r="AM124" s="1053"/>
      <c r="AN124" s="1053"/>
      <c r="AO124" s="1054"/>
      <c r="AP124" s="1056" t="s">
        <v>481</v>
      </c>
      <c r="AQ124" s="1057"/>
      <c r="AR124" s="1057"/>
      <c r="AS124" s="1057"/>
      <c r="AT124" s="1058"/>
      <c r="AU124" s="1155" t="s">
        <v>496</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491</v>
      </c>
      <c r="BR124" s="1122"/>
      <c r="BS124" s="1122"/>
      <c r="BT124" s="1122"/>
      <c r="BU124" s="1122"/>
      <c r="BV124" s="1122" t="s">
        <v>479</v>
      </c>
      <c r="BW124" s="1122"/>
      <c r="BX124" s="1122"/>
      <c r="BY124" s="1122"/>
      <c r="BZ124" s="1122"/>
      <c r="CA124" s="1122" t="s">
        <v>479</v>
      </c>
      <c r="CB124" s="1122"/>
      <c r="CC124" s="1122"/>
      <c r="CD124" s="1122"/>
      <c r="CE124" s="1122"/>
      <c r="CF124" s="1123"/>
      <c r="CG124" s="1124"/>
      <c r="CH124" s="1124"/>
      <c r="CI124" s="1124"/>
      <c r="CJ124" s="1125"/>
      <c r="CK124" s="1107"/>
      <c r="CL124" s="1107"/>
      <c r="CM124" s="1107"/>
      <c r="CN124" s="1107"/>
      <c r="CO124" s="1108"/>
      <c r="CP124" s="1114" t="s">
        <v>497</v>
      </c>
      <c r="CQ124" s="1115"/>
      <c r="CR124" s="1115"/>
      <c r="CS124" s="1115"/>
      <c r="CT124" s="1115"/>
      <c r="CU124" s="1115"/>
      <c r="CV124" s="1115"/>
      <c r="CW124" s="1115"/>
      <c r="CX124" s="1115"/>
      <c r="CY124" s="1115"/>
      <c r="CZ124" s="1115"/>
      <c r="DA124" s="1115"/>
      <c r="DB124" s="1115"/>
      <c r="DC124" s="1115"/>
      <c r="DD124" s="1115"/>
      <c r="DE124" s="1115"/>
      <c r="DF124" s="1116"/>
      <c r="DG124" s="1099">
        <v>229726</v>
      </c>
      <c r="DH124" s="1078"/>
      <c r="DI124" s="1078"/>
      <c r="DJ124" s="1078"/>
      <c r="DK124" s="1079"/>
      <c r="DL124" s="1077">
        <v>232440</v>
      </c>
      <c r="DM124" s="1078"/>
      <c r="DN124" s="1078"/>
      <c r="DO124" s="1078"/>
      <c r="DP124" s="1079"/>
      <c r="DQ124" s="1077">
        <v>220767</v>
      </c>
      <c r="DR124" s="1078"/>
      <c r="DS124" s="1078"/>
      <c r="DT124" s="1078"/>
      <c r="DU124" s="1079"/>
      <c r="DV124" s="1080">
        <v>4.8</v>
      </c>
      <c r="DW124" s="1081"/>
      <c r="DX124" s="1081"/>
      <c r="DY124" s="1081"/>
      <c r="DZ124" s="1082"/>
    </row>
    <row r="125" spans="1:130" s="247" customFormat="1" ht="26.25" customHeight="1" x14ac:dyDescent="0.15">
      <c r="A125" s="1153"/>
      <c r="B125" s="1040"/>
      <c r="C125" s="1010" t="s">
        <v>475</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490</v>
      </c>
      <c r="AB125" s="1053"/>
      <c r="AC125" s="1053"/>
      <c r="AD125" s="1053"/>
      <c r="AE125" s="1054"/>
      <c r="AF125" s="1055" t="s">
        <v>498</v>
      </c>
      <c r="AG125" s="1053"/>
      <c r="AH125" s="1053"/>
      <c r="AI125" s="1053"/>
      <c r="AJ125" s="1054"/>
      <c r="AK125" s="1055" t="s">
        <v>495</v>
      </c>
      <c r="AL125" s="1053"/>
      <c r="AM125" s="1053"/>
      <c r="AN125" s="1053"/>
      <c r="AO125" s="1054"/>
      <c r="AP125" s="1056" t="s">
        <v>499</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500</v>
      </c>
      <c r="CL125" s="1102"/>
      <c r="CM125" s="1102"/>
      <c r="CN125" s="1102"/>
      <c r="CO125" s="1103"/>
      <c r="CP125" s="1034" t="s">
        <v>501</v>
      </c>
      <c r="CQ125" s="983"/>
      <c r="CR125" s="983"/>
      <c r="CS125" s="983"/>
      <c r="CT125" s="983"/>
      <c r="CU125" s="983"/>
      <c r="CV125" s="983"/>
      <c r="CW125" s="983"/>
      <c r="CX125" s="983"/>
      <c r="CY125" s="983"/>
      <c r="CZ125" s="983"/>
      <c r="DA125" s="983"/>
      <c r="DB125" s="983"/>
      <c r="DC125" s="983"/>
      <c r="DD125" s="983"/>
      <c r="DE125" s="983"/>
      <c r="DF125" s="984"/>
      <c r="DG125" s="1020" t="s">
        <v>478</v>
      </c>
      <c r="DH125" s="1021"/>
      <c r="DI125" s="1021"/>
      <c r="DJ125" s="1021"/>
      <c r="DK125" s="1021"/>
      <c r="DL125" s="1021" t="s">
        <v>479</v>
      </c>
      <c r="DM125" s="1021"/>
      <c r="DN125" s="1021"/>
      <c r="DO125" s="1021"/>
      <c r="DP125" s="1021"/>
      <c r="DQ125" s="1021" t="s">
        <v>491</v>
      </c>
      <c r="DR125" s="1021"/>
      <c r="DS125" s="1021"/>
      <c r="DT125" s="1021"/>
      <c r="DU125" s="1021"/>
      <c r="DV125" s="1022" t="s">
        <v>478</v>
      </c>
      <c r="DW125" s="1022"/>
      <c r="DX125" s="1022"/>
      <c r="DY125" s="1022"/>
      <c r="DZ125" s="1023"/>
    </row>
    <row r="126" spans="1:130" s="247" customFormat="1" ht="26.25" customHeight="1" thickBot="1" x14ac:dyDescent="0.2">
      <c r="A126" s="1153"/>
      <c r="B126" s="1040"/>
      <c r="C126" s="1010" t="s">
        <v>477</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478</v>
      </c>
      <c r="AB126" s="1053"/>
      <c r="AC126" s="1053"/>
      <c r="AD126" s="1053"/>
      <c r="AE126" s="1054"/>
      <c r="AF126" s="1055" t="s">
        <v>478</v>
      </c>
      <c r="AG126" s="1053"/>
      <c r="AH126" s="1053"/>
      <c r="AI126" s="1053"/>
      <c r="AJ126" s="1054"/>
      <c r="AK126" s="1055" t="s">
        <v>491</v>
      </c>
      <c r="AL126" s="1053"/>
      <c r="AM126" s="1053"/>
      <c r="AN126" s="1053"/>
      <c r="AO126" s="1054"/>
      <c r="AP126" s="1056" t="s">
        <v>479</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502</v>
      </c>
      <c r="CQ126" s="1044"/>
      <c r="CR126" s="1044"/>
      <c r="CS126" s="1044"/>
      <c r="CT126" s="1044"/>
      <c r="CU126" s="1044"/>
      <c r="CV126" s="1044"/>
      <c r="CW126" s="1044"/>
      <c r="CX126" s="1044"/>
      <c r="CY126" s="1044"/>
      <c r="CZ126" s="1044"/>
      <c r="DA126" s="1044"/>
      <c r="DB126" s="1044"/>
      <c r="DC126" s="1044"/>
      <c r="DD126" s="1044"/>
      <c r="DE126" s="1044"/>
      <c r="DF126" s="1045"/>
      <c r="DG126" s="1013" t="s">
        <v>482</v>
      </c>
      <c r="DH126" s="1014"/>
      <c r="DI126" s="1014"/>
      <c r="DJ126" s="1014"/>
      <c r="DK126" s="1014"/>
      <c r="DL126" s="1014" t="s">
        <v>491</v>
      </c>
      <c r="DM126" s="1014"/>
      <c r="DN126" s="1014"/>
      <c r="DO126" s="1014"/>
      <c r="DP126" s="1014"/>
      <c r="DQ126" s="1014" t="s">
        <v>480</v>
      </c>
      <c r="DR126" s="1014"/>
      <c r="DS126" s="1014"/>
      <c r="DT126" s="1014"/>
      <c r="DU126" s="1014"/>
      <c r="DV126" s="1015" t="s">
        <v>498</v>
      </c>
      <c r="DW126" s="1015"/>
      <c r="DX126" s="1015"/>
      <c r="DY126" s="1015"/>
      <c r="DZ126" s="1016"/>
    </row>
    <row r="127" spans="1:130" s="247" customFormat="1" ht="26.25" customHeight="1" x14ac:dyDescent="0.15">
      <c r="A127" s="1154"/>
      <c r="B127" s="1042"/>
      <c r="C127" s="1096" t="s">
        <v>503</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479</v>
      </c>
      <c r="AB127" s="1053"/>
      <c r="AC127" s="1053"/>
      <c r="AD127" s="1053"/>
      <c r="AE127" s="1054"/>
      <c r="AF127" s="1055" t="s">
        <v>491</v>
      </c>
      <c r="AG127" s="1053"/>
      <c r="AH127" s="1053"/>
      <c r="AI127" s="1053"/>
      <c r="AJ127" s="1054"/>
      <c r="AK127" s="1055" t="s">
        <v>491</v>
      </c>
      <c r="AL127" s="1053"/>
      <c r="AM127" s="1053"/>
      <c r="AN127" s="1053"/>
      <c r="AO127" s="1054"/>
      <c r="AP127" s="1056" t="s">
        <v>482</v>
      </c>
      <c r="AQ127" s="1057"/>
      <c r="AR127" s="1057"/>
      <c r="AS127" s="1057"/>
      <c r="AT127" s="1058"/>
      <c r="AU127" s="283"/>
      <c r="AV127" s="283"/>
      <c r="AW127" s="283"/>
      <c r="AX127" s="1126" t="s">
        <v>504</v>
      </c>
      <c r="AY127" s="1127"/>
      <c r="AZ127" s="1127"/>
      <c r="BA127" s="1127"/>
      <c r="BB127" s="1127"/>
      <c r="BC127" s="1127"/>
      <c r="BD127" s="1127"/>
      <c r="BE127" s="1128"/>
      <c r="BF127" s="1129" t="s">
        <v>505</v>
      </c>
      <c r="BG127" s="1127"/>
      <c r="BH127" s="1127"/>
      <c r="BI127" s="1127"/>
      <c r="BJ127" s="1127"/>
      <c r="BK127" s="1127"/>
      <c r="BL127" s="1128"/>
      <c r="BM127" s="1129" t="s">
        <v>506</v>
      </c>
      <c r="BN127" s="1127"/>
      <c r="BO127" s="1127"/>
      <c r="BP127" s="1127"/>
      <c r="BQ127" s="1127"/>
      <c r="BR127" s="1127"/>
      <c r="BS127" s="1128"/>
      <c r="BT127" s="1129" t="s">
        <v>507</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508</v>
      </c>
      <c r="CQ127" s="1044"/>
      <c r="CR127" s="1044"/>
      <c r="CS127" s="1044"/>
      <c r="CT127" s="1044"/>
      <c r="CU127" s="1044"/>
      <c r="CV127" s="1044"/>
      <c r="CW127" s="1044"/>
      <c r="CX127" s="1044"/>
      <c r="CY127" s="1044"/>
      <c r="CZ127" s="1044"/>
      <c r="DA127" s="1044"/>
      <c r="DB127" s="1044"/>
      <c r="DC127" s="1044"/>
      <c r="DD127" s="1044"/>
      <c r="DE127" s="1044"/>
      <c r="DF127" s="1045"/>
      <c r="DG127" s="1013" t="s">
        <v>478</v>
      </c>
      <c r="DH127" s="1014"/>
      <c r="DI127" s="1014"/>
      <c r="DJ127" s="1014"/>
      <c r="DK127" s="1014"/>
      <c r="DL127" s="1014" t="s">
        <v>481</v>
      </c>
      <c r="DM127" s="1014"/>
      <c r="DN127" s="1014"/>
      <c r="DO127" s="1014"/>
      <c r="DP127" s="1014"/>
      <c r="DQ127" s="1014" t="s">
        <v>479</v>
      </c>
      <c r="DR127" s="1014"/>
      <c r="DS127" s="1014"/>
      <c r="DT127" s="1014"/>
      <c r="DU127" s="1014"/>
      <c r="DV127" s="1015" t="s">
        <v>478</v>
      </c>
      <c r="DW127" s="1015"/>
      <c r="DX127" s="1015"/>
      <c r="DY127" s="1015"/>
      <c r="DZ127" s="1016"/>
    </row>
    <row r="128" spans="1:130" s="247" customFormat="1" ht="26.25" customHeight="1" thickBot="1" x14ac:dyDescent="0.2">
      <c r="A128" s="1137" t="s">
        <v>509</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510</v>
      </c>
      <c r="X128" s="1139"/>
      <c r="Y128" s="1139"/>
      <c r="Z128" s="1140"/>
      <c r="AA128" s="1141">
        <v>47666</v>
      </c>
      <c r="AB128" s="1142"/>
      <c r="AC128" s="1142"/>
      <c r="AD128" s="1142"/>
      <c r="AE128" s="1143"/>
      <c r="AF128" s="1144">
        <v>48888</v>
      </c>
      <c r="AG128" s="1142"/>
      <c r="AH128" s="1142"/>
      <c r="AI128" s="1142"/>
      <c r="AJ128" s="1143"/>
      <c r="AK128" s="1144">
        <v>50044</v>
      </c>
      <c r="AL128" s="1142"/>
      <c r="AM128" s="1142"/>
      <c r="AN128" s="1142"/>
      <c r="AO128" s="1143"/>
      <c r="AP128" s="1145"/>
      <c r="AQ128" s="1146"/>
      <c r="AR128" s="1146"/>
      <c r="AS128" s="1146"/>
      <c r="AT128" s="1147"/>
      <c r="AU128" s="283"/>
      <c r="AV128" s="283"/>
      <c r="AW128" s="283"/>
      <c r="AX128" s="982" t="s">
        <v>511</v>
      </c>
      <c r="AY128" s="983"/>
      <c r="AZ128" s="983"/>
      <c r="BA128" s="983"/>
      <c r="BB128" s="983"/>
      <c r="BC128" s="983"/>
      <c r="BD128" s="983"/>
      <c r="BE128" s="984"/>
      <c r="BF128" s="1148" t="s">
        <v>495</v>
      </c>
      <c r="BG128" s="1149"/>
      <c r="BH128" s="1149"/>
      <c r="BI128" s="1149"/>
      <c r="BJ128" s="1149"/>
      <c r="BK128" s="1149"/>
      <c r="BL128" s="1150"/>
      <c r="BM128" s="1148">
        <v>14.67</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512</v>
      </c>
      <c r="CQ128" s="1131"/>
      <c r="CR128" s="1131"/>
      <c r="CS128" s="1131"/>
      <c r="CT128" s="1131"/>
      <c r="CU128" s="1131"/>
      <c r="CV128" s="1131"/>
      <c r="CW128" s="1131"/>
      <c r="CX128" s="1131"/>
      <c r="CY128" s="1131"/>
      <c r="CZ128" s="1131"/>
      <c r="DA128" s="1131"/>
      <c r="DB128" s="1131"/>
      <c r="DC128" s="1131"/>
      <c r="DD128" s="1131"/>
      <c r="DE128" s="1131"/>
      <c r="DF128" s="1132"/>
      <c r="DG128" s="1133" t="s">
        <v>482</v>
      </c>
      <c r="DH128" s="1134"/>
      <c r="DI128" s="1134"/>
      <c r="DJ128" s="1134"/>
      <c r="DK128" s="1134"/>
      <c r="DL128" s="1134" t="s">
        <v>479</v>
      </c>
      <c r="DM128" s="1134"/>
      <c r="DN128" s="1134"/>
      <c r="DO128" s="1134"/>
      <c r="DP128" s="1134"/>
      <c r="DQ128" s="1134" t="s">
        <v>480</v>
      </c>
      <c r="DR128" s="1134"/>
      <c r="DS128" s="1134"/>
      <c r="DT128" s="1134"/>
      <c r="DU128" s="1134"/>
      <c r="DV128" s="1135" t="s">
        <v>498</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513</v>
      </c>
      <c r="X129" s="1168"/>
      <c r="Y129" s="1168"/>
      <c r="Z129" s="1169"/>
      <c r="AA129" s="1052">
        <v>5805556</v>
      </c>
      <c r="AB129" s="1053"/>
      <c r="AC129" s="1053"/>
      <c r="AD129" s="1053"/>
      <c r="AE129" s="1054"/>
      <c r="AF129" s="1055">
        <v>5567436</v>
      </c>
      <c r="AG129" s="1053"/>
      <c r="AH129" s="1053"/>
      <c r="AI129" s="1053"/>
      <c r="AJ129" s="1054"/>
      <c r="AK129" s="1055">
        <v>5546725</v>
      </c>
      <c r="AL129" s="1053"/>
      <c r="AM129" s="1053"/>
      <c r="AN129" s="1053"/>
      <c r="AO129" s="1054"/>
      <c r="AP129" s="1170"/>
      <c r="AQ129" s="1171"/>
      <c r="AR129" s="1171"/>
      <c r="AS129" s="1171"/>
      <c r="AT129" s="1172"/>
      <c r="AU129" s="285"/>
      <c r="AV129" s="285"/>
      <c r="AW129" s="285"/>
      <c r="AX129" s="1161" t="s">
        <v>514</v>
      </c>
      <c r="AY129" s="1044"/>
      <c r="AZ129" s="1044"/>
      <c r="BA129" s="1044"/>
      <c r="BB129" s="1044"/>
      <c r="BC129" s="1044"/>
      <c r="BD129" s="1044"/>
      <c r="BE129" s="1045"/>
      <c r="BF129" s="1162" t="s">
        <v>498</v>
      </c>
      <c r="BG129" s="1163"/>
      <c r="BH129" s="1163"/>
      <c r="BI129" s="1163"/>
      <c r="BJ129" s="1163"/>
      <c r="BK129" s="1163"/>
      <c r="BL129" s="1164"/>
      <c r="BM129" s="1162">
        <v>19.670000000000002</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515</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516</v>
      </c>
      <c r="X130" s="1168"/>
      <c r="Y130" s="1168"/>
      <c r="Z130" s="1169"/>
      <c r="AA130" s="1052">
        <v>1101585</v>
      </c>
      <c r="AB130" s="1053"/>
      <c r="AC130" s="1053"/>
      <c r="AD130" s="1053"/>
      <c r="AE130" s="1054"/>
      <c r="AF130" s="1055">
        <v>1027185</v>
      </c>
      <c r="AG130" s="1053"/>
      <c r="AH130" s="1053"/>
      <c r="AI130" s="1053"/>
      <c r="AJ130" s="1054"/>
      <c r="AK130" s="1055">
        <v>961334</v>
      </c>
      <c r="AL130" s="1053"/>
      <c r="AM130" s="1053"/>
      <c r="AN130" s="1053"/>
      <c r="AO130" s="1054"/>
      <c r="AP130" s="1170"/>
      <c r="AQ130" s="1171"/>
      <c r="AR130" s="1171"/>
      <c r="AS130" s="1171"/>
      <c r="AT130" s="1172"/>
      <c r="AU130" s="285"/>
      <c r="AV130" s="285"/>
      <c r="AW130" s="285"/>
      <c r="AX130" s="1161" t="s">
        <v>517</v>
      </c>
      <c r="AY130" s="1044"/>
      <c r="AZ130" s="1044"/>
      <c r="BA130" s="1044"/>
      <c r="BB130" s="1044"/>
      <c r="BC130" s="1044"/>
      <c r="BD130" s="1044"/>
      <c r="BE130" s="1045"/>
      <c r="BF130" s="1198">
        <v>11.8</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518</v>
      </c>
      <c r="X131" s="1206"/>
      <c r="Y131" s="1206"/>
      <c r="Z131" s="1207"/>
      <c r="AA131" s="1099">
        <v>4703971</v>
      </c>
      <c r="AB131" s="1078"/>
      <c r="AC131" s="1078"/>
      <c r="AD131" s="1078"/>
      <c r="AE131" s="1079"/>
      <c r="AF131" s="1077">
        <v>4540251</v>
      </c>
      <c r="AG131" s="1078"/>
      <c r="AH131" s="1078"/>
      <c r="AI131" s="1078"/>
      <c r="AJ131" s="1079"/>
      <c r="AK131" s="1077">
        <v>4585391</v>
      </c>
      <c r="AL131" s="1078"/>
      <c r="AM131" s="1078"/>
      <c r="AN131" s="1078"/>
      <c r="AO131" s="1079"/>
      <c r="AP131" s="1208"/>
      <c r="AQ131" s="1209"/>
      <c r="AR131" s="1209"/>
      <c r="AS131" s="1209"/>
      <c r="AT131" s="1210"/>
      <c r="AU131" s="285"/>
      <c r="AV131" s="285"/>
      <c r="AW131" s="285"/>
      <c r="AX131" s="1180" t="s">
        <v>519</v>
      </c>
      <c r="AY131" s="1131"/>
      <c r="AZ131" s="1131"/>
      <c r="BA131" s="1131"/>
      <c r="BB131" s="1131"/>
      <c r="BC131" s="1131"/>
      <c r="BD131" s="1131"/>
      <c r="BE131" s="1132"/>
      <c r="BF131" s="1181" t="s">
        <v>491</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520</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521</v>
      </c>
      <c r="W132" s="1191"/>
      <c r="X132" s="1191"/>
      <c r="Y132" s="1191"/>
      <c r="Z132" s="1192"/>
      <c r="AA132" s="1193">
        <v>12.473758869999999</v>
      </c>
      <c r="AB132" s="1194"/>
      <c r="AC132" s="1194"/>
      <c r="AD132" s="1194"/>
      <c r="AE132" s="1195"/>
      <c r="AF132" s="1196">
        <v>12.10265688</v>
      </c>
      <c r="AG132" s="1194"/>
      <c r="AH132" s="1194"/>
      <c r="AI132" s="1194"/>
      <c r="AJ132" s="1195"/>
      <c r="AK132" s="1196">
        <v>11.03733575</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522</v>
      </c>
      <c r="W133" s="1174"/>
      <c r="X133" s="1174"/>
      <c r="Y133" s="1174"/>
      <c r="Z133" s="1175"/>
      <c r="AA133" s="1176">
        <v>11.1</v>
      </c>
      <c r="AB133" s="1177"/>
      <c r="AC133" s="1177"/>
      <c r="AD133" s="1177"/>
      <c r="AE133" s="1178"/>
      <c r="AF133" s="1176">
        <v>11.6</v>
      </c>
      <c r="AG133" s="1177"/>
      <c r="AH133" s="1177"/>
      <c r="AI133" s="1177"/>
      <c r="AJ133" s="1178"/>
      <c r="AK133" s="1176">
        <v>11.8</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k891Dno2/4FKoLY8LqlNrMv7cZjgUKelU077q4LoU1fOdItt8eLSDiSy7DID91foDJtEra/4QVgOxOf2imOjg==" saltValue="NRPfu5slTJDPnYRTSiIl/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523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KAFStLhnwapNc70CvzBYuD4xFOEgOWk29AHgaTEt9Dy526hjklFqct/iTfobJb1qkYqZ8rAol9R4R1cDzgR/pQ==" saltValue="1KrOMHnKnDSQ0IhSqyx7G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V9YoUHYKAuD4QFNR7f582KFgm489SVrfKLVbDHmzqKykkDAVUuSNIgB6CTCgv6kRPStzsg7mglNPKktORwKjg==" saltValue="s7NSoJEF2UQjyLREmGYeS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526</v>
      </c>
      <c r="AP7" s="304"/>
      <c r="AQ7" s="305" t="s">
        <v>527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528</v>
      </c>
      <c r="AQ8" s="311" t="s">
        <v>529</v>
      </c>
      <c r="AR8" s="312" t="s">
        <v>530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531</v>
      </c>
      <c r="AL9" s="1217"/>
      <c r="AM9" s="1217"/>
      <c r="AN9" s="1218"/>
      <c r="AO9" s="313">
        <v>1881719</v>
      </c>
      <c r="AP9" s="313">
        <v>233001</v>
      </c>
      <c r="AQ9" s="314">
        <v>140211</v>
      </c>
      <c r="AR9" s="315">
        <v>66.2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532</v>
      </c>
      <c r="AL10" s="1217"/>
      <c r="AM10" s="1217"/>
      <c r="AN10" s="1218"/>
      <c r="AO10" s="316">
        <v>100536</v>
      </c>
      <c r="AP10" s="316">
        <v>12449</v>
      </c>
      <c r="AQ10" s="317">
        <v>17469</v>
      </c>
      <c r="AR10" s="318">
        <v>-28.7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533</v>
      </c>
      <c r="AL11" s="1217"/>
      <c r="AM11" s="1217"/>
      <c r="AN11" s="1218"/>
      <c r="AO11" s="316">
        <v>1798</v>
      </c>
      <c r="AP11" s="316">
        <v>223</v>
      </c>
      <c r="AQ11" s="317">
        <v>23430</v>
      </c>
      <c r="AR11" s="318">
        <v>-99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534</v>
      </c>
      <c r="AL12" s="1217"/>
      <c r="AM12" s="1217"/>
      <c r="AN12" s="1218"/>
      <c r="AO12" s="316">
        <v>27440</v>
      </c>
      <c r="AP12" s="316">
        <v>3398</v>
      </c>
      <c r="AQ12" s="317">
        <v>2927</v>
      </c>
      <c r="AR12" s="318">
        <v>16.100000000000001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535</v>
      </c>
      <c r="AL13" s="1217"/>
      <c r="AM13" s="1217"/>
      <c r="AN13" s="1218"/>
      <c r="AO13" s="316" t="s">
        <v>536</v>
      </c>
      <c r="AP13" s="316" t="s">
        <v>536</v>
      </c>
      <c r="AQ13" s="317" t="s">
        <v>536</v>
      </c>
      <c r="AR13" s="318" t="s">
        <v>536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537</v>
      </c>
      <c r="AL14" s="1217"/>
      <c r="AM14" s="1217"/>
      <c r="AN14" s="1218"/>
      <c r="AO14" s="316">
        <v>32987</v>
      </c>
      <c r="AP14" s="316">
        <v>4085</v>
      </c>
      <c r="AQ14" s="317">
        <v>6472</v>
      </c>
      <c r="AR14" s="318">
        <v>-36.9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538</v>
      </c>
      <c r="AL15" s="1217"/>
      <c r="AM15" s="1217"/>
      <c r="AN15" s="1218"/>
      <c r="AO15" s="316" t="s">
        <v>536</v>
      </c>
      <c r="AP15" s="316" t="s">
        <v>536</v>
      </c>
      <c r="AQ15" s="317">
        <v>3599</v>
      </c>
      <c r="AR15" s="318" t="s">
        <v>536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539</v>
      </c>
      <c r="AL16" s="1220"/>
      <c r="AM16" s="1220"/>
      <c r="AN16" s="1221"/>
      <c r="AO16" s="316">
        <v>-169158</v>
      </c>
      <c r="AP16" s="316">
        <v>-20946</v>
      </c>
      <c r="AQ16" s="317">
        <v>-14458</v>
      </c>
      <c r="AR16" s="318">
        <v>44.9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190</v>
      </c>
      <c r="AL17" s="1220"/>
      <c r="AM17" s="1220"/>
      <c r="AN17" s="1221"/>
      <c r="AO17" s="316">
        <v>1875322</v>
      </c>
      <c r="AP17" s="316">
        <v>232209</v>
      </c>
      <c r="AQ17" s="317">
        <v>179649</v>
      </c>
      <c r="AR17" s="318">
        <v>29.3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540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541</v>
      </c>
      <c r="AP20" s="324" t="s">
        <v>542</v>
      </c>
      <c r="AQ20" s="325" t="s">
        <v>543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544</v>
      </c>
      <c r="AL21" s="1212"/>
      <c r="AM21" s="1212"/>
      <c r="AN21" s="1213"/>
      <c r="AO21" s="328">
        <v>29.22</v>
      </c>
      <c r="AP21" s="329">
        <v>16.079999999999998</v>
      </c>
      <c r="AQ21" s="330">
        <v>13.14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545</v>
      </c>
      <c r="AL22" s="1212"/>
      <c r="AM22" s="1212"/>
      <c r="AN22" s="1213"/>
      <c r="AO22" s="333">
        <v>91</v>
      </c>
      <c r="AP22" s="334">
        <v>96</v>
      </c>
      <c r="AQ22" s="335">
        <v>-5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526</v>
      </c>
      <c r="AP30" s="304"/>
      <c r="AQ30" s="305" t="s">
        <v>527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528</v>
      </c>
      <c r="AQ31" s="311" t="s">
        <v>529</v>
      </c>
      <c r="AR31" s="312" t="s">
        <v>530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549</v>
      </c>
      <c r="AL32" s="1228"/>
      <c r="AM32" s="1228"/>
      <c r="AN32" s="1229"/>
      <c r="AO32" s="343">
        <v>896299</v>
      </c>
      <c r="AP32" s="343">
        <v>110983</v>
      </c>
      <c r="AQ32" s="344">
        <v>107391</v>
      </c>
      <c r="AR32" s="345">
        <v>3.3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550</v>
      </c>
      <c r="AL33" s="1228"/>
      <c r="AM33" s="1228"/>
      <c r="AN33" s="1229"/>
      <c r="AO33" s="343" t="s">
        <v>536</v>
      </c>
      <c r="AP33" s="343" t="s">
        <v>536</v>
      </c>
      <c r="AQ33" s="344">
        <v>130</v>
      </c>
      <c r="AR33" s="345" t="s">
        <v>536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551</v>
      </c>
      <c r="AL34" s="1228"/>
      <c r="AM34" s="1228"/>
      <c r="AN34" s="1229"/>
      <c r="AO34" s="343" t="s">
        <v>536</v>
      </c>
      <c r="AP34" s="343" t="s">
        <v>536</v>
      </c>
      <c r="AQ34" s="344">
        <v>239</v>
      </c>
      <c r="AR34" s="345" t="s">
        <v>536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552</v>
      </c>
      <c r="AL35" s="1228"/>
      <c r="AM35" s="1228"/>
      <c r="AN35" s="1229"/>
      <c r="AO35" s="343">
        <v>604868</v>
      </c>
      <c r="AP35" s="343">
        <v>74897</v>
      </c>
      <c r="AQ35" s="344">
        <v>23019</v>
      </c>
      <c r="AR35" s="345">
        <v>225.4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553</v>
      </c>
      <c r="AL36" s="1228"/>
      <c r="AM36" s="1228"/>
      <c r="AN36" s="1229"/>
      <c r="AO36" s="343" t="s">
        <v>536</v>
      </c>
      <c r="AP36" s="343" t="s">
        <v>536</v>
      </c>
      <c r="AQ36" s="344">
        <v>3575</v>
      </c>
      <c r="AR36" s="345" t="s">
        <v>536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554</v>
      </c>
      <c r="AL37" s="1228"/>
      <c r="AM37" s="1228"/>
      <c r="AN37" s="1229"/>
      <c r="AO37" s="343">
        <v>16155</v>
      </c>
      <c r="AP37" s="343">
        <v>2000</v>
      </c>
      <c r="AQ37" s="344">
        <v>750</v>
      </c>
      <c r="AR37" s="345">
        <v>166.7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555</v>
      </c>
      <c r="AL38" s="1231"/>
      <c r="AM38" s="1231"/>
      <c r="AN38" s="1232"/>
      <c r="AO38" s="346">
        <v>161</v>
      </c>
      <c r="AP38" s="346">
        <v>20</v>
      </c>
      <c r="AQ38" s="347">
        <v>17</v>
      </c>
      <c r="AR38" s="335">
        <v>17.600000000000001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556</v>
      </c>
      <c r="AL39" s="1231"/>
      <c r="AM39" s="1231"/>
      <c r="AN39" s="1232"/>
      <c r="AO39" s="343">
        <v>-50044</v>
      </c>
      <c r="AP39" s="343">
        <v>-6197</v>
      </c>
      <c r="AQ39" s="344">
        <v>-4961</v>
      </c>
      <c r="AR39" s="345">
        <v>24.9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557</v>
      </c>
      <c r="AL40" s="1228"/>
      <c r="AM40" s="1228"/>
      <c r="AN40" s="1229"/>
      <c r="AO40" s="343">
        <v>-961334</v>
      </c>
      <c r="AP40" s="343">
        <v>-119036</v>
      </c>
      <c r="AQ40" s="344">
        <v>-92273</v>
      </c>
      <c r="AR40" s="345">
        <v>29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303</v>
      </c>
      <c r="AL41" s="1234"/>
      <c r="AM41" s="1234"/>
      <c r="AN41" s="1235"/>
      <c r="AO41" s="343">
        <v>506105</v>
      </c>
      <c r="AP41" s="343">
        <v>62668</v>
      </c>
      <c r="AQ41" s="344">
        <v>37889</v>
      </c>
      <c r="AR41" s="345">
        <v>65.400000000000006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560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526</v>
      </c>
      <c r="AN49" s="1224" t="s">
        <v>561</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562</v>
      </c>
      <c r="AO50" s="360" t="s">
        <v>563</v>
      </c>
      <c r="AP50" s="361" t="s">
        <v>564</v>
      </c>
      <c r="AQ50" s="362" t="s">
        <v>565</v>
      </c>
      <c r="AR50" s="363" t="s">
        <v>566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567</v>
      </c>
      <c r="AL51" s="356"/>
      <c r="AM51" s="364">
        <v>908212</v>
      </c>
      <c r="AN51" s="365">
        <v>100466</v>
      </c>
      <c r="AO51" s="366">
        <v>-16.8</v>
      </c>
      <c r="AP51" s="367">
        <v>162193</v>
      </c>
      <c r="AQ51" s="368">
        <v>-7.7</v>
      </c>
      <c r="AR51" s="369">
        <v>-9.1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568</v>
      </c>
      <c r="AM52" s="372">
        <v>542795</v>
      </c>
      <c r="AN52" s="373">
        <v>60044</v>
      </c>
      <c r="AO52" s="374">
        <v>-6.3</v>
      </c>
      <c r="AP52" s="375">
        <v>79985</v>
      </c>
      <c r="AQ52" s="376">
        <v>-8.8000000000000007</v>
      </c>
      <c r="AR52" s="377">
        <v>2.5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569</v>
      </c>
      <c r="AL53" s="356"/>
      <c r="AM53" s="364">
        <v>1037626</v>
      </c>
      <c r="AN53" s="365">
        <v>118261</v>
      </c>
      <c r="AO53" s="366">
        <v>17.7</v>
      </c>
      <c r="AP53" s="367">
        <v>168868</v>
      </c>
      <c r="AQ53" s="368">
        <v>4.0999999999999996</v>
      </c>
      <c r="AR53" s="369">
        <v>13.6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568</v>
      </c>
      <c r="AM54" s="372">
        <v>655150</v>
      </c>
      <c r="AN54" s="373">
        <v>74669</v>
      </c>
      <c r="AO54" s="374">
        <v>24.4</v>
      </c>
      <c r="AP54" s="375">
        <v>79360</v>
      </c>
      <c r="AQ54" s="376">
        <v>-0.8</v>
      </c>
      <c r="AR54" s="377">
        <v>25.2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570</v>
      </c>
      <c r="AL55" s="356"/>
      <c r="AM55" s="364">
        <v>1042054</v>
      </c>
      <c r="AN55" s="365">
        <v>122063</v>
      </c>
      <c r="AO55" s="366">
        <v>3.2</v>
      </c>
      <c r="AP55" s="367">
        <v>202870</v>
      </c>
      <c r="AQ55" s="368">
        <v>20.100000000000001</v>
      </c>
      <c r="AR55" s="369">
        <v>-16.899999999999999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568</v>
      </c>
      <c r="AM56" s="372">
        <v>233813</v>
      </c>
      <c r="AN56" s="373">
        <v>27388</v>
      </c>
      <c r="AO56" s="374">
        <v>-63.3</v>
      </c>
      <c r="AP56" s="375">
        <v>79735</v>
      </c>
      <c r="AQ56" s="376">
        <v>0.5</v>
      </c>
      <c r="AR56" s="377">
        <v>-63.8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571</v>
      </c>
      <c r="AL57" s="356"/>
      <c r="AM57" s="364">
        <v>654469</v>
      </c>
      <c r="AN57" s="365">
        <v>78474</v>
      </c>
      <c r="AO57" s="366">
        <v>-35.700000000000003</v>
      </c>
      <c r="AP57" s="367">
        <v>167497</v>
      </c>
      <c r="AQ57" s="368">
        <v>-17.399999999999999</v>
      </c>
      <c r="AR57" s="369">
        <v>-18.3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568</v>
      </c>
      <c r="AM58" s="372">
        <v>341534</v>
      </c>
      <c r="AN58" s="373">
        <v>40951</v>
      </c>
      <c r="AO58" s="374">
        <v>49.5</v>
      </c>
      <c r="AP58" s="375">
        <v>82571</v>
      </c>
      <c r="AQ58" s="376">
        <v>3.6</v>
      </c>
      <c r="AR58" s="377">
        <v>45.9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572</v>
      </c>
      <c r="AL59" s="356"/>
      <c r="AM59" s="364">
        <v>1634433</v>
      </c>
      <c r="AN59" s="365">
        <v>202382</v>
      </c>
      <c r="AO59" s="366">
        <v>157.9</v>
      </c>
      <c r="AP59" s="367">
        <v>190274</v>
      </c>
      <c r="AQ59" s="368">
        <v>13.6</v>
      </c>
      <c r="AR59" s="369">
        <v>144.30000000000001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568</v>
      </c>
      <c r="AM60" s="372">
        <v>499751</v>
      </c>
      <c r="AN60" s="373">
        <v>61881</v>
      </c>
      <c r="AO60" s="374">
        <v>51.1</v>
      </c>
      <c r="AP60" s="375">
        <v>88584</v>
      </c>
      <c r="AQ60" s="376">
        <v>7.3</v>
      </c>
      <c r="AR60" s="377">
        <v>43.8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573</v>
      </c>
      <c r="AL61" s="378"/>
      <c r="AM61" s="379">
        <v>1055359</v>
      </c>
      <c r="AN61" s="380">
        <v>124329</v>
      </c>
      <c r="AO61" s="381">
        <v>25.3</v>
      </c>
      <c r="AP61" s="382">
        <v>178340</v>
      </c>
      <c r="AQ61" s="383">
        <v>2.5</v>
      </c>
      <c r="AR61" s="369">
        <v>22.8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568</v>
      </c>
      <c r="AM62" s="372">
        <v>454609</v>
      </c>
      <c r="AN62" s="373">
        <v>52987</v>
      </c>
      <c r="AO62" s="374">
        <v>11.1</v>
      </c>
      <c r="AP62" s="375">
        <v>82047</v>
      </c>
      <c r="AQ62" s="376">
        <v>0.4</v>
      </c>
      <c r="AR62" s="377">
        <v>10.7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QgkaH2jKnO6AYCKdqKc7fdW3Tm30xclxdmgsR5z/rPG5eTif+icbmuxIBGETfDm+3+i0oc+b2LhbZ8RCgF93xw==" saltValue="hh+oL7+BkQH2CZppE0M7Q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575</v>
      </c>
    </row>
    <row r="121" spans="125:125" ht="13.5" hidden="1" customHeight="1" x14ac:dyDescent="0.15">
      <c r="DU121" s="291"/>
    </row>
  </sheetData>
  <sheetProtection algorithmName="SHA-512" hashValue="xqqZxZURr0x3gPRk1YgXrlpHmCzlS/5vUPIC/1Uoaru8WScNtRppFGNDeBk4GTaM3Z8XvEC+A3nKFeDJeFLzrw==" saltValue="oiw3whanRDe6NaIb6rjLC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576</v>
      </c>
    </row>
  </sheetData>
  <sheetProtection algorithmName="SHA-512" hashValue="vj36b7IQ/qEiKCihsdq3zvs3n1VLaXSS4Lb+jjjZCr0o4MJ79idqpQeeGKjEuEWMwGuTwAMagJtPs9tWJb4NmA==" saltValue="F58oErFrQQT5/uupdWQ85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577</v>
      </c>
      <c r="G46" s="8" t="s">
        <v>578</v>
      </c>
      <c r="H46" s="8" t="s">
        <v>579</v>
      </c>
      <c r="I46" s="8" t="s">
        <v>580</v>
      </c>
      <c r="J46" s="9" t="s">
        <v>581</v>
      </c>
    </row>
    <row r="47" spans="2:10" ht="57.75" customHeight="1" x14ac:dyDescent="0.15">
      <c r="B47" s="10"/>
      <c r="C47" s="1236" t="s">
        <v>3</v>
      </c>
      <c r="D47" s="1236"/>
      <c r="E47" s="1237"/>
      <c r="F47" s="11">
        <v>64.040000000000006</v>
      </c>
      <c r="G47" s="12">
        <v>75</v>
      </c>
      <c r="H47" s="12">
        <v>67.11</v>
      </c>
      <c r="I47" s="12">
        <v>65.52</v>
      </c>
      <c r="J47" s="13">
        <v>63.93</v>
      </c>
    </row>
    <row r="48" spans="2:10" ht="57.75" customHeight="1" x14ac:dyDescent="0.15">
      <c r="B48" s="14"/>
      <c r="C48" s="1238" t="s">
        <v>4</v>
      </c>
      <c r="D48" s="1238"/>
      <c r="E48" s="1239"/>
      <c r="F48" s="15">
        <v>6.73</v>
      </c>
      <c r="G48" s="16">
        <v>10.93</v>
      </c>
      <c r="H48" s="16">
        <v>9.09</v>
      </c>
      <c r="I48" s="16">
        <v>11.93</v>
      </c>
      <c r="J48" s="17">
        <v>16.34</v>
      </c>
    </row>
    <row r="49" spans="2:10" ht="57.75" customHeight="1" thickBot="1" x14ac:dyDescent="0.2">
      <c r="B49" s="18"/>
      <c r="C49" s="1240" t="s">
        <v>5</v>
      </c>
      <c r="D49" s="1240"/>
      <c r="E49" s="1241"/>
      <c r="F49" s="19">
        <v>0.81</v>
      </c>
      <c r="G49" s="20">
        <v>3.93</v>
      </c>
      <c r="H49" s="20" t="s">
        <v>582</v>
      </c>
      <c r="I49" s="20" t="s">
        <v>583</v>
      </c>
      <c r="J49" s="21" t="s">
        <v>584</v>
      </c>
    </row>
    <row r="50" spans="2:10" ht="13.5" customHeight="1" x14ac:dyDescent="0.15"/>
  </sheetData>
  <sheetProtection algorithmName="SHA-512" hashValue="tphd36ShLOA7ZkJ6D38IrzqXQZ6ute46GqB1f92OPIfuKW7TEQ7+/tamaQSLktAWCk8Yox/omPi6GckZYOkN2w==" saltValue="EKUrk9KHdz3479k+sOV8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2021-03-15T01:41:18Z</cp:lastPrinted>
  <dcterms:created xsi:type="dcterms:W3CDTF">2021-02-05T04:16:18Z</dcterms:created>
  <dcterms:modified xsi:type="dcterms:W3CDTF">2021-11-19T06:29:50Z</dcterms:modified>
  <cp:category/>
</cp:coreProperties>
</file>