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ono-kazuhito\Desktop\ドキュメント\ホームページ掲載\【財政状況資料集】_383864_久万高原町_2016\H30.11.30掲載\"/>
    </mc:Choice>
  </mc:AlternateContent>
  <bookViews>
    <workbookView xWindow="0" yWindow="0" windowWidth="20490" windowHeight="7500" tabRatio="5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C36" i="9"/>
  <c r="CO35" i="9"/>
  <c r="BW35" i="9"/>
  <c r="CO34" i="9"/>
  <c r="BW34" i="9"/>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 r="AM35" i="9" s="1"/>
  <c r="AM36" i="9" s="1"/>
</calcChain>
</file>

<file path=xl/sharedStrings.xml><?xml version="1.0" encoding="utf-8"?>
<sst xmlns="http://schemas.openxmlformats.org/spreadsheetml/2006/main" count="1143" uniqueCount="578">
  <si>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</si>
  <si>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</si>
  <si>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</si>
  <si>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</si>
  <si>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</si>
  <si>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</si>
  <si>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</si>
  <si>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</si>
  <si>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</si>
  <si>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</si>
  <si>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</si>
  <si>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</si>
  <si>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</si>
  <si>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</si>
  <si>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</si>
  <si>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</si>
  <si>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</si>
  <si>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</si>
  <si>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</si>
  <si>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</si>
  <si>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</si>
  <si>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</si>
  <si>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</si>
  <si>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</si>
  <si>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</si>
  <si>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</si>
  <si>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</si>
  <si>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</si>
  <si>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</si>
  <si>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</si>
  <si>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</si>
  <si>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</si>
  <si>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</si>
  <si>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</si>
  <si>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</si>
  <si>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</si>
  <si>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</si>
  <si>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</si>
  <si>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</si>
  <si>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</si>
  <si>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</si>
  <si>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</si>
  <si>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</si>
  <si>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</si>
  <si>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</si>
  <si>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</si>
  <si>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</si>
  <si>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</si>
  <si>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</si>
  <si>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</si>
  <si>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</si>
  <si>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</si>
  <si>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</si>
  <si>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</si>
  <si>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</si>
  <si>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</si>
  <si>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</si>
  <si>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</si>
  <si>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</si>
  <si>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</si>
  <si>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</si>
  <si>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</si>
  <si>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</si>
  <si>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</si>
  <si>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</si>
  <si>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</si>
  <si>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</si>
  <si>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</si>
  <si>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</si>
  <si>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</si>
  <si>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</si>
  <si>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</si>
  <si>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</si>
  <si>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</si>
  <si>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</si>
  <si>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</si>
  <si>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</si>
  <si>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</si>
  <si>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</si>
  <si>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</si>
  <si>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</si>
  <si>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</si>
  <si>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</si>
  <si>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</si>
  <si>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</si>
  <si>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</si>
  <si>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</si>
  <si>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</si>
  <si>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</si>
  <si>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</si>
  <si>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</si>
  <si>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</si>
  <si>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</si>
  <si>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</si>
  <si>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</si>
  <si>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</si>
  <si>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</si>
  <si>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</si>
  <si>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</si>
  <si>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</si>
  <si>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</si>
  <si>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</si>
  <si>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</si>
  <si>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</si>
  <si>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</si>
  <si>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</si>
  <si>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</si>
  <si>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</si>
  <si>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</si>
  <si>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</si>
  <si>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</si>
  <si>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</si>
  <si>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</si>
  <si>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</si>
  <si>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</si>
  <si>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</si>
  <si>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</si>
  <si>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</si>
  <si>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</si>
  <si>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</si>
  <si>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</si>
  <si>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</si>
  <si>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</si>
  <si>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</si>
  <si>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</si>
  <si>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</si>
  <si>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</si>
  <si>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</si>
  <si>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</si>
  <si>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</si>
  <si>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</si>
  <si>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</si>
  <si>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</si>
  <si>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</si>
  <si>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</si>
  <si>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</si>
  <si>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</si>
  <si>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</si>
  <si>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</si>
  <si>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</si>
  <si>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</si>
  <si>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</si>
  <si>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</si>
  <si>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</si>
  <si>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</si>
  <si>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</si>
  <si>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</si>
  <si>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</si>
  <si>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</si>
  <si>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</si>
  <si>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</si>
  <si>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</si>
  <si>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</si>
  <si>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</si>
  <si>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</si>
  <si>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</si>
  <si>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</si>
  <si>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</si>
  <si>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</si>
  <si>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</si>
  <si>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</si>
  <si>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</si>
  <si>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</si>
  <si>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</si>
  <si>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</si>
  <si>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</si>
  <si>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</si>
  <si>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</si>
  <si>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</si>
  <si>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</si>
  <si>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</si>
  <si>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</si>
  <si>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</si>
  <si>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</si>
  <si>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</si>
  <si>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</si>
  <si>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</si>
  <si>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</si>
  <si>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</si>
  <si>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</si>
  <si>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</si>
  <si>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</si>
  <si>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</si>
  <si>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</si>
  <si>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</si>
  <si>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</si>
  <si>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</si>
  <si>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</si>
  <si>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</si>
  <si>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</si>
  <si>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</si>
  <si>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</si>
  <si>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</si>
  <si>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</si>
  <si>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</si>
  <si>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</si>
  <si>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</si>
  <si>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</si>
  <si>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</si>
  <si>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</si>
  <si>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</si>
  <si>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</si>
  <si>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</si>
  <si>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</si>
  <si>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</si>
  <si>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</si>
  <si>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</si>
  <si>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</si>
  <si>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</si>
  <si>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</si>
  <si>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</si>
  <si>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</si>
  <si>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</si>
  <si>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</si>
  <si>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</si>
  <si>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</si>
  <si>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</si>
  <si>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</si>
  <si>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</si>
  <si>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</si>
  <si>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</si>
  <si>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</si>
  <si>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</si>
  <si>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</si>
  <si>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</si>
  <si>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</si>
  <si>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</si>
  <si>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</si>
  <si>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</si>
  <si>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</si>
  <si>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</si>
  <si>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</si>
  <si>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</si>
  <si>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</si>
  <si>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</si>
  <si>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</si>
  <si>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</si>
  <si>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</si>
  <si>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</si>
  <si>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</si>
  <si>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</si>
  <si>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</si>
  <si>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</si>
  <si>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</si>
  <si>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</si>
  <si>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</si>
  <si>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</si>
  <si>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</si>
  <si>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</si>
  <si>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</si>
  <si>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</si>
  <si>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</si>
  <si>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</si>
  <si>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</si>
  <si>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</si>
  <si>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</si>
  <si>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</si>
  <si>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</si>
  <si>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</si>
  <si>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</si>
  <si>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</si>
  <si>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</si>
  <si>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</si>
  <si>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</si>
  <si>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</si>
  <si>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</si>
  <si>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</si>
  <si>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</si>
  <si>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</si>
  <si>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</si>
  <si>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</si>
  <si>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</si>
  <si>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</si>
  <si>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</si>
  <si>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</si>
  <si>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</si>
  <si>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</si>
  <si>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</si>
  <si>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</si>
  <si>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</si>
  <si>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</si>
  <si>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</si>
  <si>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</si>
  <si>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</si>
  <si>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</si>
  <si>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</si>
  <si>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</si>
  <si>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</si>
  <si>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</si>
  <si>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</si>
  <si>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</si>
  <si>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</si>
  <si>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</si>
  <si>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</si>
  <si>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</si>
  <si>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</si>
  <si>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</si>
  <si>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</si>
  <si>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</si>
  <si>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</si>
  <si>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</si>
  <si>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</si>
  <si>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</si>
  <si>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</si>
  <si>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</si>
  <si>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</si>
  <si>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</si>
  <si>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</si>
  <si>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</si>
  <si>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</si>
  <si>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</si>
  <si>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</si>
  <si>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</si>
  <si>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</si>
  <si>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</si>
  <si>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</si>
  <si>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</si>
  <si>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</si>
  <si>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</si>
  <si>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</si>
  <si>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</si>
  <si>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</si>
  <si>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</si>
  <si>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</si>
  <si>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</si>
  <si>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</si>
  <si>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</si>
  <si>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</si>
  <si>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</si>
  <si>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</si>
  <si>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</si>
  <si>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</si>
  <si>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</si>
  <si>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</si>
  <si>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</si>
  <si>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</si>
  <si>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</si>
  <si>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</si>
  <si>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</si>
  <si>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</si>
  <si>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</si>
  <si>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</si>
  <si>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</si>
  <si>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</si>
  <si>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</si>
  <si>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</si>
  <si>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</si>
  <si>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</si>
  <si>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</si>
  <si>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</si>
  <si>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</si>
  <si>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</si>
  <si>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</si>
  <si>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</si>
  <si>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</si>
  <si>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</si>
  <si>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</si>
  <si>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</si>
  <si>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</si>
  <si>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</si>
  <si>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</si>
  <si>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</si>
  <si>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</si>
  <si>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</si>
  <si>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</si>
  <si>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</si>
  <si>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</si>
  <si>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</si>
  <si>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</si>
  <si>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</si>
  <si>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</si>
  <si>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</si>
  <si>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</si>
  <si>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</si>
  <si>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</si>
  <si>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</si>
  <si>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</si>
  <si>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</si>
  <si>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</si>
  <si>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</si>
  <si>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</si>
  <si>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</si>
  <si>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</si>
  <si>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</si>
  <si>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</si>
  <si>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</si>
  <si>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</si>
  <si>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</si>
  <si>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</si>
  <si>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公共下水道事業特別会計</t>
    <phoneticPr fontId="5"/>
  </si>
  <si>
    <t>法非適用企業</t>
    <phoneticPr fontId="5"/>
  </si>
  <si>
    <t>農業集落排水事業特別会計</t>
    <phoneticPr fontId="5"/>
  </si>
  <si>
    <t>浄化槽事業特別会計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</si>
  <si>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</si>
  <si>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</si>
  <si>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</si>
  <si>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</si>
  <si>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</si>
  <si>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</si>
  <si>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</si>
  <si>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</si>
  <si>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</si>
  <si>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</si>
  <si>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</si>
  <si>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</si>
  <si>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</si>
  <si>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</si>
  <si>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</si>
  <si>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</si>
  <si>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</si>
  <si>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</si>
  <si>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</si>
  <si>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</si>
  <si>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</si>
  <si>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</si>
  <si>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</si>
  <si>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</si>
  <si>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</si>
  <si>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</si>
  <si>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</si>
  <si>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</si>
  <si>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</si>
  <si>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</si>
  <si>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</si>
  <si>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</si>
  <si>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</si>
  <si>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</si>
  <si>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</si>
  <si>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</si>
  <si>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</si>
  <si>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</si>
  <si>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</si>
  <si>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</si>
  <si>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</si>
  <si>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</si>
  <si>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</si>
  <si>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</si>
  <si>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</si>
  <si>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</si>
  <si>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</si>
  <si>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</si>
  <si>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</si>
  <si>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</si>
  <si>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</si>
  <si>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</si>
  <si>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</si>
  <si>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</si>
  <si>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</si>
  <si>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</si>
  <si>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</si>
  <si>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</si>
  <si>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</si>
  <si>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</si>
  <si>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</si>
  <si>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</si>
  <si>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</si>
  <si>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</si>
  <si>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</si>
  <si>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</si>
  <si>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</si>
  <si>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</si>
  <si>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</si>
  <si>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</si>
  <si>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</si>
  <si>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</si>
  <si>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</si>
  <si>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</si>
  <si>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</si>
  <si>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</si>
  <si>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</si>
  <si>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</si>
  <si>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</si>
  <si>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</si>
  <si>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</si>
  <si>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</si>
  <si>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</si>
  <si>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</si>
  <si>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</si>
  <si>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</si>
  <si>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</si>
  <si>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</si>
  <si>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</si>
  <si>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</si>
  <si>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</si>
  <si>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</si>
  <si>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</si>
  <si>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</si>
  <si>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</si>
  <si>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</si>
  <si>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</si>
  <si>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</si>
  <si>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</si>
  <si>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</si>
  <si>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</si>
  <si>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</si>
  <si>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</si>
  <si>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</si>
  <si>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</si>
  <si>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</si>
  <si>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</si>
  <si>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</si>
  <si>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</si>
  <si>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</si>
  <si>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</si>
  <si>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</si>
  <si>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</si>
  <si>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</si>
  <si>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</si>
  <si>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</si>
  <si>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</si>
  <si>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</si>
  <si>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</si>
  <si>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</si>
  <si>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</si>
  <si>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</si>
  <si>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</si>
  <si>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</si>
  <si>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</si>
  <si>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</si>
  <si>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</si>
  <si>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</si>
  <si>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</si>
  <si>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</si>
  <si>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</si>
  <si>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</si>
  <si>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</si>
  <si>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</si>
  <si>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</si>
  <si>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</si>
  <si>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</si>
  <si>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病院事業会計</t>
  </si>
  <si>
    <t>老人保健施設事業会計</t>
  </si>
  <si>
    <t>国民健康保険事業特別会計</t>
  </si>
  <si>
    <t>介護保険事業特別会計</t>
  </si>
  <si>
    <t>簡易水道事業会計</t>
  </si>
  <si>
    <t>国民健康保険診療所事業特別会計</t>
  </si>
  <si>
    <t>公共下水道事業特別会計</t>
  </si>
  <si>
    <t>その他会計（赤字）</t>
  </si>
  <si>
    <t>その他会計（黒字）</t>
  </si>
  <si>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</si>
  <si>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</si>
  <si>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</si>
  <si>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</si>
  <si>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</si>
  <si>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</si>
  <si>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</si>
  <si>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</si>
  <si>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</si>
  <si>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</si>
  <si>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</si>
  <si>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</si>
  <si>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</si>
  <si>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</si>
  <si>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</si>
  <si>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</si>
  <si>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</si>
  <si>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</si>
  <si>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</si>
  <si>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</si>
  <si>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</si>
  <si>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</si>
  <si>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</si>
  <si>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</si>
  <si>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</si>
  <si>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</si>
  <si>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</si>
  <si>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</si>
  <si>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</si>
  <si>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</si>
  <si>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</si>
  <si>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</si>
  <si>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</si>
  <si>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</si>
  <si>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</si>
  <si>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順調に将来負担比率が低下してきた。一方で、有形固定資産減価償却率は類似団体よりも高く、上昇傾向にある。公共施設等総合管理計画に基づき、今後は老朽化対策に積極的に取り組んでいくことが必要である。</t>
    <phoneticPr fontId="5"/>
  </si>
  <si>
    <t>有形固定資産減価償却率</t>
    <phoneticPr fontId="5"/>
  </si>
  <si>
    <t>有形固定資産減価償却率</t>
    <phoneticPr fontId="5"/>
  </si>
  <si>
    <t>　実質公債費比率は類似団体と比較して高いものの、将来負担比率はゼロとなった。これは、公債費適正化計画に基づき普通建設事業に係る地方債発行の抑制効果が数値に表れている状況である。今後は、大型事業の償還が始まり、一時的に元利償還金が大きくなるが、引き続き健全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</si>
</sst>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97876</c:v>
                </c:pt>
                <c:pt idx="1">
                  <c:v>211616</c:v>
                </c:pt>
                <c:pt idx="2">
                  <c:v>120713</c:v>
                </c:pt>
                <c:pt idx="3">
                  <c:v>100466</c:v>
                </c:pt>
                <c:pt idx="4">
                  <c:v>118261</c:v>
                </c:pt>
              </c:numCache>
            </c:numRef>
          </c:val>
          <c:smooth val="0"/>
        </c:ser>
        <c:dLbls>
          <c:showLegendKey val="0"/>
          <c:showVal val="0"/>
          <c:showCatName val="0"/>
          <c:showSerName val="0"/>
          <c:showPercent val="0"/>
          <c:showBubbleSize val="0"/>
        </c:dLbls>
        <c:marker val="1"/>
        <c:smooth val="0"/>
        <c:axId val="612502712"/>
        <c:axId val="612501928"/>
      </c:lineChart>
      <c:catAx>
        <c:axId val="612502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2501928"/>
        <c:crosses val="autoZero"/>
        <c:auto val="1"/>
        <c:lblAlgn val="ctr"/>
        <c:lblOffset val="100"/>
        <c:tickLblSkip val="1"/>
        <c:tickMarkSkip val="1"/>
        <c:noMultiLvlLbl val="0"/>
      </c:catAx>
      <c:valAx>
        <c:axId val="6125019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2502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7.54</c:v>
                </c:pt>
                <c:pt idx="1">
                  <c:v>7.98</c:v>
                </c:pt>
                <c:pt idx="2">
                  <c:v>9.39</c:v>
                </c:pt>
                <c:pt idx="3">
                  <c:v>6.73</c:v>
                </c:pt>
                <c:pt idx="4">
                  <c:v>10.93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35.29</c:v>
                </c:pt>
                <c:pt idx="1">
                  <c:v>44.43</c:v>
                </c:pt>
                <c:pt idx="2">
                  <c:v>55.12</c:v>
                </c:pt>
                <c:pt idx="3">
                  <c:v>64.040000000000006</c:v>
                </c:pt>
                <c:pt idx="4">
                  <c:v>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12503104"/>
        <c:axId val="61249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3.82</c:v>
                </c:pt>
                <c:pt idx="1">
                  <c:v>5.13</c:v>
                </c:pt>
                <c:pt idx="2">
                  <c:v>5.27</c:v>
                </c:pt>
                <c:pt idx="3">
                  <c:v>0.81</c:v>
                </c:pt>
                <c:pt idx="4">
                  <c:v>3.93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12503104"/>
        <c:axId val="612496048"/>
      </c:lineChart>
      <c:catAx>
        <c:axId val="6125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2496048"/>
        <c:crosses val="autoZero"/>
        <c:auto val="1"/>
        <c:lblAlgn val="ctr"/>
        <c:lblOffset val="100"/>
        <c:tickLblSkip val="1"/>
        <c:tickMarkSkip val="1"/>
        <c:noMultiLvlLbl val="0"/>
      </c:catAx>
      <c:valAx>
        <c:axId val="61249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250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0.43</c:v>
                </c:pt>
                <c:pt idx="2">
                  <c:v>#N/A</c:v>
                </c:pt>
                <c:pt idx="3">
                  <c:v>0.26</c:v>
                </c:pt>
                <c:pt idx="4">
                  <c:v>#N/A</c:v>
                </c:pt>
                <c:pt idx="5">
                  <c:v>0.32</c:v>
                </c:pt>
                <c:pt idx="6">
                  <c:v>#N/A</c:v>
                </c:pt>
                <c:pt idx="7">
                  <c:v>0.63</c:v>
                </c:pt>
                <c:pt idx="8">
                  <c:v>#N/A</c:v>
                </c:pt>
                <c:pt idx="9">
                  <c:v>0.36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0.06</c:v>
                </c:pt>
                <c:pt idx="4">
                  <c:v>#N/A</c:v>
                </c:pt>
                <c:pt idx="5">
                  <c:v>0.17</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0.08</c:v>
                </c:pt>
                <c:pt idx="4">
                  <c:v>#N/A</c:v>
                </c:pt>
                <c:pt idx="5">
                  <c:v>0.09</c:v>
                </c:pt>
                <c:pt idx="6">
                  <c:v>#N/A</c:v>
                </c:pt>
                <c:pt idx="7">
                  <c:v>0.14000000000000001</c:v>
                </c:pt>
                <c:pt idx="8">
                  <c:v>#N/A</c:v>
                </c:pt>
                <c:pt idx="9">
                  <c:v>0.28000000000000003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0.22</c:v>
                </c:pt>
                <c:pt idx="4">
                  <c:v>#N/A</c:v>
                </c:pt>
                <c:pt idx="5">
                  <c:v>0.39</c:v>
                </c:pt>
                <c:pt idx="6">
                  <c:v>#N/A</c:v>
                </c:pt>
                <c:pt idx="7">
                  <c:v>0.4</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c:v>
                </c:pt>
                <c:pt idx="2">
                  <c:v>#N/A</c:v>
                </c:pt>
                <c:pt idx="3">
                  <c:v>2.21</c:v>
                </c:pt>
                <c:pt idx="4">
                  <c:v>#N/A</c:v>
                </c:pt>
                <c:pt idx="5">
                  <c:v>2.1800000000000002</c:v>
                </c:pt>
                <c:pt idx="6">
                  <c:v>#N/A</c:v>
                </c:pt>
                <c:pt idx="7">
                  <c:v>2.25</c:v>
                </c:pt>
                <c:pt idx="8">
                  <c:v>#N/A</c:v>
                </c:pt>
                <c:pt idx="9">
                  <c:v>1.55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5.05</c:v>
                </c:pt>
                <c:pt idx="2">
                  <c:v>#N/A</c:v>
                </c:pt>
                <c:pt idx="3">
                  <c:v>5.25</c:v>
                </c:pt>
                <c:pt idx="4">
                  <c:v>#N/A</c:v>
                </c:pt>
                <c:pt idx="5">
                  <c:v>5.71</c:v>
                </c:pt>
                <c:pt idx="6">
                  <c:v>#N/A</c:v>
                </c:pt>
                <c:pt idx="7">
                  <c:v>5.69</c:v>
                </c:pt>
                <c:pt idx="8">
                  <c:v>#N/A</c:v>
                </c:pt>
                <c:pt idx="9">
                  <c:v>6.01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11.31</c:v>
                </c:pt>
                <c:pt idx="2">
                  <c:v>#N/A</c:v>
                </c:pt>
                <c:pt idx="3">
                  <c:v>11.81</c:v>
                </c:pt>
                <c:pt idx="4">
                  <c:v>#N/A</c:v>
                </c:pt>
                <c:pt idx="5">
                  <c:v>12.11</c:v>
                </c:pt>
                <c:pt idx="6">
                  <c:v>#N/A</c:v>
                </c:pt>
                <c:pt idx="7">
                  <c:v>11.91</c:v>
                </c:pt>
                <c:pt idx="8">
                  <c:v>#N/A</c:v>
                </c:pt>
                <c:pt idx="9">
                  <c:v>10.77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7.49</c:v>
                </c:pt>
                <c:pt idx="2">
                  <c:v>#N/A</c:v>
                </c:pt>
                <c:pt idx="3">
                  <c:v>7.92</c:v>
                </c:pt>
                <c:pt idx="4">
                  <c:v>#N/A</c:v>
                </c:pt>
                <c:pt idx="5">
                  <c:v>9.3000000000000007</c:v>
                </c:pt>
                <c:pt idx="6">
                  <c:v>#N/A</c:v>
                </c:pt>
                <c:pt idx="7">
                  <c:v>6.71</c:v>
                </c:pt>
                <c:pt idx="8">
                  <c:v>#N/A</c:v>
                </c:pt>
                <c:pt idx="9">
                  <c:v>10.91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12496440"/>
        <c:axId val="612495656"/>
      </c:barChart>
      <c:catAx>
        <c:axId val="612496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2495656"/>
        <c:crosses val="autoZero"/>
        <c:auto val="1"/>
        <c:lblAlgn val="ctr"/>
        <c:lblOffset val="100"/>
        <c:tickLblSkip val="1"/>
        <c:tickMarkSkip val="1"/>
        <c:noMultiLvlLbl val="0"/>
      </c:catAx>
      <c:valAx>
        <c:axId val="612495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2496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1364</c:v>
                </c:pt>
                <c:pt idx="5">
                  <c:v>1332</c:v>
                </c:pt>
                <c:pt idx="8">
                  <c:v>1276</c:v>
                </c:pt>
                <c:pt idx="11">
                  <c:v>1245</c:v>
                </c:pt>
                <c:pt idx="14">
                  <c:v>1136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18</c:v>
                </c:pt>
                <c:pt idx="6">
                  <c:v>18</c:v>
                </c:pt>
                <c:pt idx="9">
                  <c:v>18</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653</c:v>
                </c:pt>
                <c:pt idx="3">
                  <c:v>663</c:v>
                </c:pt>
                <c:pt idx="6">
                  <c:v>650</c:v>
                </c:pt>
                <c:pt idx="9">
                  <c:v>619</c:v>
                </c:pt>
                <c:pt idx="12">
                  <c:v>591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1463</c:v>
                </c:pt>
                <c:pt idx="3">
                  <c:v>1343</c:v>
                </c:pt>
                <c:pt idx="6">
                  <c:v>1258</c:v>
                </c:pt>
                <c:pt idx="9">
                  <c:v>1170</c:v>
                </c:pt>
                <c:pt idx="12">
                  <c:v>1050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12491736"/>
        <c:axId val="61249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773</c:v>
                </c:pt>
                <c:pt idx="2">
                  <c:v>#N/A</c:v>
                </c:pt>
                <c:pt idx="3">
                  <c:v>#N/A</c:v>
                </c:pt>
                <c:pt idx="4">
                  <c:v>692</c:v>
                </c:pt>
                <c:pt idx="5">
                  <c:v>#N/A</c:v>
                </c:pt>
                <c:pt idx="6">
                  <c:v>#N/A</c:v>
                </c:pt>
                <c:pt idx="7">
                  <c:v>650</c:v>
                </c:pt>
                <c:pt idx="8">
                  <c:v>#N/A</c:v>
                </c:pt>
                <c:pt idx="9">
                  <c:v>#N/A</c:v>
                </c:pt>
                <c:pt idx="10">
                  <c:v>562</c:v>
                </c:pt>
                <c:pt idx="11">
                  <c:v>#N/A</c:v>
                </c:pt>
                <c:pt idx="12">
                  <c:v>#N/A</c:v>
                </c:pt>
                <c:pt idx="13">
                  <c:v>525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12491736"/>
        <c:axId val="612492128"/>
      </c:lineChart>
      <c:catAx>
        <c:axId val="61249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2492128"/>
        <c:crosses val="autoZero"/>
        <c:auto val="1"/>
        <c:lblAlgn val="ctr"/>
        <c:lblOffset val="100"/>
        <c:tickLblSkip val="1"/>
        <c:tickMarkSkip val="1"/>
        <c:noMultiLvlLbl val="0"/>
      </c:catAx>
      <c:valAx>
        <c:axId val="61249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2491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11148</c:v>
                </c:pt>
                <c:pt idx="5">
                  <c:v>10804</c:v>
                </c:pt>
                <c:pt idx="8">
                  <c:v>10516</c:v>
                </c:pt>
                <c:pt idx="11">
                  <c:v>9954</c:v>
                </c:pt>
                <c:pt idx="14">
                  <c:v>9663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462</c:v>
                </c:pt>
                <c:pt idx="5">
                  <c:v>392</c:v>
                </c:pt>
                <c:pt idx="8">
                  <c:v>312</c:v>
                </c:pt>
                <c:pt idx="11">
                  <c:v>285</c:v>
                </c:pt>
                <c:pt idx="14">
                  <c:v>220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4145</c:v>
                </c:pt>
                <c:pt idx="5">
                  <c:v>5032</c:v>
                </c:pt>
                <c:pt idx="8">
                  <c:v>5514</c:v>
                </c:pt>
                <c:pt idx="11">
                  <c:v>6166</c:v>
                </c:pt>
                <c:pt idx="14">
                  <c:v>6412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1683</c:v>
                </c:pt>
                <c:pt idx="3">
                  <c:v>1573</c:v>
                </c:pt>
                <c:pt idx="6">
                  <c:v>1506</c:v>
                </c:pt>
                <c:pt idx="9">
                  <c:v>1362</c:v>
                </c:pt>
                <c:pt idx="12">
                  <c:v>1346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7475</c:v>
                </c:pt>
                <c:pt idx="3">
                  <c:v>7139</c:v>
                </c:pt>
                <c:pt idx="6">
                  <c:v>6701</c:v>
                </c:pt>
                <c:pt idx="9">
                  <c:v>6243</c:v>
                </c:pt>
                <c:pt idx="12">
                  <c:v>5745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201</c:v>
                </c:pt>
                <c:pt idx="3">
                  <c:v>183</c:v>
                </c:pt>
                <c:pt idx="6">
                  <c:v>164</c:v>
                </c:pt>
                <c:pt idx="9">
                  <c:v>147</c:v>
                </c:pt>
                <c:pt idx="12">
                  <c:v>126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9912</c:v>
                </c:pt>
                <c:pt idx="3">
                  <c:v>9917</c:v>
                </c:pt>
                <c:pt idx="6">
                  <c:v>9443</c:v>
                </c:pt>
                <c:pt idx="9">
                  <c:v>9103</c:v>
                </c:pt>
                <c:pt idx="12">
                  <c:v>8795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12509768"/>
        <c:axId val="612507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3516</c:v>
                </c:pt>
                <c:pt idx="2">
                  <c:v>#N/A</c:v>
                </c:pt>
                <c:pt idx="3">
                  <c:v>#N/A</c:v>
                </c:pt>
                <c:pt idx="4">
                  <c:v>2583</c:v>
                </c:pt>
                <c:pt idx="5">
                  <c:v>#N/A</c:v>
                </c:pt>
                <c:pt idx="6">
                  <c:v>#N/A</c:v>
                </c:pt>
                <c:pt idx="7">
                  <c:v>1473</c:v>
                </c:pt>
                <c:pt idx="8">
                  <c:v>#N/A</c:v>
                </c:pt>
                <c:pt idx="9">
                  <c:v>#N/A</c:v>
                </c:pt>
                <c:pt idx="10">
                  <c:v>449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12509768"/>
        <c:axId val="612507416"/>
      </c:lineChart>
      <c:catAx>
        <c:axId val="61250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2507416"/>
        <c:crosses val="autoZero"/>
        <c:auto val="1"/>
        <c:lblAlgn val="ctr"/>
        <c:lblOffset val="100"/>
        <c:tickLblSkip val="1"/>
        <c:tickMarkSkip val="1"/>
        <c:noMultiLvlLbl val="0"/>
      </c:catAx>
      <c:valAx>
        <c:axId val="612507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250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{DF24FEAC-F3F1-4130-B647-5DB3D4B405F1}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{138CCAA3-B935-4D86-A80A-54FDEE2CB021}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{57CC5AA8-75EA-4993-9F18-CED9687F954D}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{64960150-3FE8-4A59-AAAC-D4CACB7656D8}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{72CF160D-C443-4ACB-AE18-BA28FC381E84}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65.8</c:v>
                </c:pt>
                <c:pt idx="4">
                  <c:v>66.8</c:v>
                </c:pt>
              </c:numCache>
            </c:numRef>
          </c:xVal>
          <c:yVal>
            <c:numRef>
              <c:f>公会計指標分析・財政指標組合せ分析表!$K$51:$O$51</c:f>
              <c:numCache>
                <c:formatCode>#,##0.0;"▲ "#,##0.0</c:formatCode>
                <c:ptCount val="5"/>
                <c:pt idx="3">
                  <c:v>8.3000000000000007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{186F75BE-D474-4250-91F8-E1238563A308}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{AC5C6DD8-2502-4362-9849-D0889255F753}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{8D9E6BE3-DB17-4A36-BA16-C56C7D401049}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{DC503C60-A354-47DB-9A44-2EF28ABDDFC1}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{7DDC5951-985A-45A6-86D9-004E03B03095}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12505064"/>
        <c:axId val="612510552"/>
      </c:scatterChart>
      <c:valAx>
        <c:axId val="612505064"/>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510552"/>
        <c:crosses val="autoZero"/>
        <c:crossBetween val="midCat"/>
      </c:valAx>
      <c:valAx>
        <c:axId val="612510552"/>
        <c:scaling>
          <c:orientation val="minMax"/>
          <c:max val="9.69999999999999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2505064"/>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{14715D0F-49A5-476B-B880-2F3A1FA2D453}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{C7B62D08-135C-4FC2-A46F-C24694A3E5E0}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{7F0B8FCD-90E6-4050-91A4-B2DF0D725A0B}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{CDF3F856-BD1F-4804-9C58-23ECD58B613D}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{810F694F-82CB-42AE-99E7-7770E28E5D04}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c:v>
                </c:pt>
                <c:pt idx="2">
                  <c:v>12.5</c:v>
                </c:pt>
                <c:pt idx="3">
                  <c:v>11.5</c:v>
                </c:pt>
                <c:pt idx="4">
                  <c:v>10.9</c:v>
                </c:pt>
              </c:numCache>
            </c:numRef>
          </c:xVal>
          <c:yVal>
            <c:numRef>
              <c:f>公会計指標分析・財政指標組合せ分析表!$K$73:$O$73</c:f>
              <c:numCache>
                <c:formatCode>#,##0.0;"▲ "#,##0.0</c:formatCode>
                <c:ptCount val="5"/>
                <c:pt idx="0">
                  <c:v>61.1</c:v>
                </c:pt>
                <c:pt idx="1">
                  <c:v>45.3</c:v>
                </c:pt>
                <c:pt idx="2">
                  <c:v>27.2</c:v>
                </c:pt>
                <c:pt idx="3">
                  <c:v>8.3000000000000007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{06084301-9DEF-4756-B483-8C87DE7E5246}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{0B22129F-E538-4B27-99C2-1F1C1E4D218C}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{7F019020-39C5-4184-86C2-59537DE41D13}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36696575718732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{E79E4306-3E95-4091-A181-D0D0C435AB86}</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74126695175415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{B7B32F81-16EB-47DD-A1CB-A9633826C7DA}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12510944"/>
        <c:axId val="612511336"/>
      </c:scatterChart>
      <c:valAx>
        <c:axId val="612510944"/>
        <c:scaling>
          <c:orientation val="minMax"/>
          <c:max val="15.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511336"/>
        <c:crosses val="autoZero"/>
        <c:crossBetween val="midCat"/>
      </c:valAx>
      <c:valAx>
        <c:axId val="612511336"/>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251094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実質公債費比率は、前年度比</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減の</a:t>
          </a:r>
          <a:r>
            <a:rPr kumimoji="1" lang="en-US" altLang="ja-JP" sz="1400">
              <a:solidFill>
                <a:schemeClr val="dk1"/>
              </a:solidFill>
              <a:effectLst/>
              <a:latin typeface="+mn-lt"/>
              <a:ea typeface="+mn-ea"/>
              <a:cs typeface="+mn-cs"/>
            </a:rPr>
            <a:t>10.9%</a:t>
          </a:r>
          <a:r>
            <a:rPr kumimoji="1" lang="ja-JP" altLang="ja-JP" sz="1400">
              <a:solidFill>
                <a:schemeClr val="dk1"/>
              </a:solidFill>
              <a:effectLst/>
              <a:latin typeface="+mn-lt"/>
              <a:ea typeface="+mn-ea"/>
              <a:cs typeface="+mn-cs"/>
            </a:rPr>
            <a:t>となった。減少となった要因は、分子の大半を占める地方債元利償還金が前年度比</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千万円の減となったことが最も大きい。</a:t>
          </a:r>
          <a:endParaRPr lang="ja-JP" altLang="ja-JP" sz="1400">
            <a:effectLst/>
          </a:endParaRPr>
        </a:p>
        <a:p>
          <a:r>
            <a:rPr kumimoji="1" lang="ja-JP" altLang="ja-JP" sz="1400">
              <a:solidFill>
                <a:schemeClr val="dk1"/>
              </a:solidFill>
              <a:effectLst/>
              <a:latin typeface="+mn-lt"/>
              <a:ea typeface="+mn-ea"/>
              <a:cs typeface="+mn-cs"/>
            </a:rPr>
            <a:t>　これは公債費適正化計画に基づき普通建設事業に係る地方債発行の抑制効果が数値に反映さ</a:t>
          </a:r>
          <a:r>
            <a:rPr kumimoji="1" lang="ja-JP" altLang="en-US" sz="1400">
              <a:solidFill>
                <a:schemeClr val="dk1"/>
              </a:solidFill>
              <a:effectLst/>
              <a:latin typeface="+mn-lt"/>
              <a:ea typeface="+mn-ea"/>
              <a:cs typeface="+mn-cs"/>
            </a:rPr>
            <a:t>れている</a:t>
          </a:r>
          <a:r>
            <a:rPr kumimoji="1" lang="ja-JP" altLang="ja-JP" sz="1400">
              <a:solidFill>
                <a:schemeClr val="dk1"/>
              </a:solidFill>
              <a:effectLst/>
              <a:latin typeface="+mn-lt"/>
              <a:ea typeface="+mn-ea"/>
              <a:cs typeface="+mn-cs"/>
            </a:rPr>
            <a:t>状況である。</a:t>
          </a:r>
          <a:endParaRPr lang="ja-JP" altLang="ja-JP" sz="14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は大型事業の償還が開始となり、地方債元利償還金が一時的に増額となるが、引き続き借入限度額を設けるなど抑制を継続し健全化に努める。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実質公債費比率と同様に、一般会計等に係る地方債の現在高が大きく減少しているのが主な要因となっている。この減少となる取り組みも実質公債費比率の構造で説明した内容と同様である。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節減に努め、財源不足に陥らないよう財源を捻出し、</a:t>
          </a:r>
          <a:r>
            <a:rPr kumimoji="1" lang="ja-JP" altLang="ja-JP" sz="1400">
              <a:solidFill>
                <a:schemeClr val="dk1"/>
              </a:solidFill>
              <a:effectLst/>
              <a:latin typeface="+mn-lt"/>
              <a:ea typeface="+mn-ea"/>
              <a:cs typeface="+mn-cs"/>
            </a:rPr>
            <a:t>充当可能</a:t>
          </a:r>
          <a:r>
            <a:rPr kumimoji="1" lang="ja-JP" altLang="en-US" sz="1400">
              <a:solidFill>
                <a:schemeClr val="dk1"/>
              </a:solidFill>
              <a:effectLst/>
              <a:latin typeface="+mn-lt"/>
              <a:ea typeface="+mn-ea"/>
              <a:cs typeface="+mn-cs"/>
            </a:rPr>
            <a:t>基金を</a:t>
          </a:r>
          <a:r>
            <a:rPr kumimoji="1" lang="ja-JP" altLang="ja-JP" sz="1400">
              <a:solidFill>
                <a:schemeClr val="dk1"/>
              </a:solidFill>
              <a:effectLst/>
              <a:latin typeface="+mn-lt"/>
              <a:ea typeface="+mn-ea"/>
              <a:cs typeface="+mn-cs"/>
            </a:rPr>
            <a:t>増額</a:t>
          </a:r>
          <a:r>
            <a:rPr kumimoji="1" lang="ja-JP" altLang="en-US" sz="1400">
              <a:solidFill>
                <a:schemeClr val="dk1"/>
              </a:solidFill>
              <a:effectLst/>
              <a:latin typeface="+mn-lt"/>
              <a:ea typeface="+mn-ea"/>
              <a:cs typeface="+mn-cs"/>
            </a:rPr>
            <a:t>してきた</a:t>
          </a:r>
          <a:r>
            <a:rPr kumimoji="1" lang="ja-JP" altLang="ja-JP" sz="1400">
              <a:solidFill>
                <a:schemeClr val="dk1"/>
              </a:solidFill>
              <a:effectLst/>
              <a:latin typeface="+mn-lt"/>
              <a:ea typeface="+mn-ea"/>
              <a:cs typeface="+mn-cs"/>
            </a:rPr>
            <a:t>ことも改善が図れた要因としては大きいものと考えられる。</a:t>
          </a:r>
          <a:endParaRPr lang="ja-JP" altLang="ja-JP" sz="1400">
            <a:effectLst/>
          </a:endParaRPr>
        </a:p>
        <a:p>
          <a:r>
            <a:rPr kumimoji="1" lang="ja-JP" altLang="ja-JP" sz="1400">
              <a:solidFill>
                <a:schemeClr val="dk1"/>
              </a:solidFill>
              <a:effectLst/>
              <a:latin typeface="+mn-lt"/>
              <a:ea typeface="+mn-ea"/>
              <a:cs typeface="+mn-cs"/>
            </a:rPr>
            <a:t>　今後は</a:t>
          </a:r>
          <a:r>
            <a:rPr kumimoji="1" lang="ja-JP" altLang="en-US" sz="1400">
              <a:solidFill>
                <a:schemeClr val="dk1"/>
              </a:solidFill>
              <a:effectLst/>
              <a:latin typeface="+mn-lt"/>
              <a:ea typeface="+mn-ea"/>
              <a:cs typeface="+mn-cs"/>
            </a:rPr>
            <a:t>普通</a:t>
          </a:r>
          <a:r>
            <a:rPr kumimoji="1" lang="ja-JP" altLang="ja-JP" sz="1400">
              <a:solidFill>
                <a:schemeClr val="dk1"/>
              </a:solidFill>
              <a:effectLst/>
              <a:latin typeface="+mn-lt"/>
              <a:ea typeface="+mn-ea"/>
              <a:cs typeface="+mn-cs"/>
            </a:rPr>
            <a:t>交付税の減少も確実であるため、充当可能基金について</a:t>
          </a:r>
          <a:r>
            <a:rPr kumimoji="1" lang="ja-JP" altLang="en-US" sz="1400">
              <a:solidFill>
                <a:schemeClr val="dk1"/>
              </a:solidFill>
              <a:effectLst/>
              <a:latin typeface="+mn-lt"/>
              <a:ea typeface="+mn-ea"/>
              <a:cs typeface="+mn-cs"/>
            </a:rPr>
            <a:t>は増加は見込めず、しばらくは緩やかに</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するものの</a:t>
          </a:r>
          <a:r>
            <a:rPr kumimoji="1" lang="ja-JP" altLang="ja-JP" sz="1400">
              <a:solidFill>
                <a:schemeClr val="dk1"/>
              </a:solidFill>
              <a:effectLst/>
              <a:latin typeface="+mn-lt"/>
              <a:ea typeface="+mn-ea"/>
              <a:cs typeface="+mn-cs"/>
            </a:rPr>
            <a:t>将来的には悪化する恐れもあり注視が必要である。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老朽化した施設の集約化・複合化や除却により施設総量を縮減し、将来の更新費用を削減することを目標としている。しかし、有形固定資産減価償却率は類似団体より高い水準にあり、今後は計画の進捗管理や見直しを実施することが必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4" name="直線コネクタ 63"/>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7"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8" name="直線コネクタ 67"/>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9"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0" name="フローチャート : 判断 69"/>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1" name="フローチャート : 判断 70"/>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37338</xdr:rowOff>
    </xdr:from>
    <xdr:to>
      <xdr:col>3</xdr:col>
      <xdr:colOff>1222375</xdr:colOff>
      <xdr:row>28</xdr:row>
      <xdr:rowOff>138938</xdr:rowOff>
    </xdr:to>
    <xdr:sp macro="" textlink="">
      <xdr:nvSpPr>
        <xdr:cNvPr id="77" name="円/楕円 76"/>
        <xdr:cNvSpPr/>
      </xdr:nvSpPr>
      <xdr:spPr>
        <a:xfrm>
          <a:off x="47117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60215</xdr:rowOff>
    </xdr:from>
    <xdr:ext cx="405111" cy="259045"/>
    <xdr:sp macro="" textlink="">
      <xdr:nvSpPr>
        <xdr:cNvPr id="78" name="有形固定資産減価償却率該当値テキスト"/>
        <xdr:cNvSpPr txBox="1"/>
      </xdr:nvSpPr>
      <xdr:spPr>
        <a:xfrm>
          <a:off x="48133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58928</xdr:rowOff>
    </xdr:from>
    <xdr:to>
      <xdr:col>3</xdr:col>
      <xdr:colOff>511175</xdr:colOff>
      <xdr:row>28</xdr:row>
      <xdr:rowOff>160528</xdr:rowOff>
    </xdr:to>
    <xdr:sp macro="" textlink="">
      <xdr:nvSpPr>
        <xdr:cNvPr id="79" name="円/楕円 78"/>
        <xdr:cNvSpPr/>
      </xdr:nvSpPr>
      <xdr:spPr>
        <a:xfrm>
          <a:off x="4000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88138</xdr:rowOff>
    </xdr:from>
    <xdr:to>
      <xdr:col>3</xdr:col>
      <xdr:colOff>1171575</xdr:colOff>
      <xdr:row>28</xdr:row>
      <xdr:rowOff>109728</xdr:rowOff>
    </xdr:to>
    <xdr:cxnSp macro="">
      <xdr:nvCxnSpPr>
        <xdr:cNvPr id="80" name="直線コネクタ 79"/>
        <xdr:cNvCxnSpPr/>
      </xdr:nvCxnSpPr>
      <xdr:spPr>
        <a:xfrm flipV="1">
          <a:off x="4051300" y="566978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35450</xdr:rowOff>
    </xdr:from>
    <xdr:ext cx="405111" cy="259045"/>
    <xdr:sp macro="" textlink="">
      <xdr:nvSpPr>
        <xdr:cNvPr id="81"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5605</xdr:rowOff>
    </xdr:from>
    <xdr:ext cx="405111" cy="259045"/>
    <xdr:sp macro="" textlink="">
      <xdr:nvSpPr>
        <xdr:cNvPr id="82" name="n_1mainValue有形固定資産減価償却率"/>
        <xdr:cNvSpPr txBox="1"/>
      </xdr:nvSpPr>
      <xdr:spPr>
        <a:xfrm>
          <a:off x="3836043"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148844</xdr:rowOff>
    </xdr:from>
    <xdr:to>
      <xdr:col>6</xdr:col>
      <xdr:colOff>561975</xdr:colOff>
      <xdr:row>35</xdr:row>
      <xdr:rowOff>78994</xdr:rowOff>
    </xdr:to>
    <xdr:sp macro="" textlink="">
      <xdr:nvSpPr>
        <xdr:cNvPr id="68" name="円/楕円 67"/>
        <xdr:cNvSpPr/>
      </xdr:nvSpPr>
      <xdr:spPr>
        <a:xfrm>
          <a:off x="4584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65295</xdr:rowOff>
    </xdr:from>
    <xdr:ext cx="405111" cy="259045"/>
    <xdr:sp macro="" textlink="">
      <xdr:nvSpPr>
        <xdr:cNvPr id="69" name="【道路】&#10;有形固定資産減価償却率該当値テキスト"/>
        <xdr:cNvSpPr txBox="1"/>
      </xdr:nvSpPr>
      <xdr:spPr>
        <a:xfrm>
          <a:off x="4724400" y="589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50546</xdr:rowOff>
    </xdr:from>
    <xdr:to>
      <xdr:col>5</xdr:col>
      <xdr:colOff>409575</xdr:colOff>
      <xdr:row>35</xdr:row>
      <xdr:rowOff>152146</xdr:rowOff>
    </xdr:to>
    <xdr:sp macro="" textlink="">
      <xdr:nvSpPr>
        <xdr:cNvPr id="70" name="円/楕円 69"/>
        <xdr:cNvSpPr/>
      </xdr:nvSpPr>
      <xdr:spPr>
        <a:xfrm>
          <a:off x="3746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28194</xdr:rowOff>
    </xdr:from>
    <xdr:to>
      <xdr:col>6</xdr:col>
      <xdr:colOff>511175</xdr:colOff>
      <xdr:row>35</xdr:row>
      <xdr:rowOff>101346</xdr:rowOff>
    </xdr:to>
    <xdr:cxnSp macro="">
      <xdr:nvCxnSpPr>
        <xdr:cNvPr id="71" name="直線コネクタ 70"/>
        <xdr:cNvCxnSpPr/>
      </xdr:nvCxnSpPr>
      <xdr:spPr>
        <a:xfrm flipV="1">
          <a:off x="3797300" y="6028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129557</xdr:rowOff>
    </xdr:from>
    <xdr:ext cx="405111" cy="259045"/>
    <xdr:sp macro="" textlink="">
      <xdr:nvSpPr>
        <xdr:cNvPr id="72"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168673</xdr:rowOff>
    </xdr:from>
    <xdr:ext cx="405111" cy="259045"/>
    <xdr:sp macro="" textlink="">
      <xdr:nvSpPr>
        <xdr:cNvPr id="73" name="n_1mainValue【道路】&#10;有形固定資産減価償却率"/>
        <xdr:cNvSpPr txBox="1"/>
      </xdr:nvSpPr>
      <xdr:spPr>
        <a:xfrm>
          <a:off x="3582043"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4"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12152</xdr:rowOff>
    </xdr:from>
    <xdr:to>
      <xdr:col>15</xdr:col>
      <xdr:colOff>231775</xdr:colOff>
      <xdr:row>34</xdr:row>
      <xdr:rowOff>113752</xdr:rowOff>
    </xdr:to>
    <xdr:sp macro="" textlink="">
      <xdr:nvSpPr>
        <xdr:cNvPr id="112" name="円/楕円 111"/>
        <xdr:cNvSpPr/>
      </xdr:nvSpPr>
      <xdr:spPr>
        <a:xfrm>
          <a:off x="10426700" y="58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35029</xdr:rowOff>
    </xdr:from>
    <xdr:ext cx="599010" cy="259045"/>
    <xdr:sp macro="" textlink="">
      <xdr:nvSpPr>
        <xdr:cNvPr id="113" name="【道路】&#10;一人当たり延長該当値テキスト"/>
        <xdr:cNvSpPr txBox="1"/>
      </xdr:nvSpPr>
      <xdr:spPr>
        <a:xfrm>
          <a:off x="10566400" y="569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128.717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58035</xdr:rowOff>
    </xdr:from>
    <xdr:to>
      <xdr:col>14</xdr:col>
      <xdr:colOff>79375</xdr:colOff>
      <xdr:row>34</xdr:row>
      <xdr:rowOff>159635</xdr:rowOff>
    </xdr:to>
    <xdr:sp macro="" textlink="">
      <xdr:nvSpPr>
        <xdr:cNvPr id="114" name="円/楕円 113"/>
        <xdr:cNvSpPr/>
      </xdr:nvSpPr>
      <xdr:spPr>
        <a:xfrm>
          <a:off x="9588500" y="58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62952</xdr:rowOff>
    </xdr:from>
    <xdr:to>
      <xdr:col>15</xdr:col>
      <xdr:colOff>180975</xdr:colOff>
      <xdr:row>34</xdr:row>
      <xdr:rowOff>108835</xdr:rowOff>
    </xdr:to>
    <xdr:cxnSp macro="">
      <xdr:nvCxnSpPr>
        <xdr:cNvPr id="115" name="直線コネクタ 114"/>
        <xdr:cNvCxnSpPr/>
      </xdr:nvCxnSpPr>
      <xdr:spPr>
        <a:xfrm flipV="1">
          <a:off x="9639300" y="5892252"/>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51137</xdr:rowOff>
    </xdr:from>
    <xdr:ext cx="534377" cy="259045"/>
    <xdr:sp macro="" textlink="">
      <xdr:nvSpPr>
        <xdr:cNvPr id="116"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4712</xdr:rowOff>
    </xdr:from>
    <xdr:ext cx="599010" cy="259045"/>
    <xdr:sp macro="" textlink="">
      <xdr:nvSpPr>
        <xdr:cNvPr id="117" name="n_1mainValue【道路】&#10;一人当たり延長"/>
        <xdr:cNvSpPr txBox="1"/>
      </xdr:nvSpPr>
      <xdr:spPr>
        <a:xfrm>
          <a:off x="9327094" y="56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7"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34925</xdr:rowOff>
    </xdr:from>
    <xdr:to>
      <xdr:col>6</xdr:col>
      <xdr:colOff>561975</xdr:colOff>
      <xdr:row>58</xdr:row>
      <xdr:rowOff>136525</xdr:rowOff>
    </xdr:to>
    <xdr:sp macro="" textlink="">
      <xdr:nvSpPr>
        <xdr:cNvPr id="155" name="円/楕円 154"/>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57802</xdr:rowOff>
    </xdr:from>
    <xdr:ext cx="405111" cy="259045"/>
    <xdr:sp macro="" textlink="">
      <xdr:nvSpPr>
        <xdr:cNvPr id="156" name="【橋りょう・トンネル】&#10;有形固定資産減価償却率該当値テキスト"/>
        <xdr:cNvSpPr txBox="1"/>
      </xdr:nvSpPr>
      <xdr:spPr>
        <a:xfrm>
          <a:off x="47244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61595</xdr:rowOff>
    </xdr:from>
    <xdr:to>
      <xdr:col>5</xdr:col>
      <xdr:colOff>409575</xdr:colOff>
      <xdr:row>58</xdr:row>
      <xdr:rowOff>163195</xdr:rowOff>
    </xdr:to>
    <xdr:sp macro="" textlink="">
      <xdr:nvSpPr>
        <xdr:cNvPr id="157" name="円/楕円 156"/>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85725</xdr:rowOff>
    </xdr:from>
    <xdr:to>
      <xdr:col>6</xdr:col>
      <xdr:colOff>511175</xdr:colOff>
      <xdr:row>58</xdr:row>
      <xdr:rowOff>112395</xdr:rowOff>
    </xdr:to>
    <xdr:cxnSp macro="">
      <xdr:nvCxnSpPr>
        <xdr:cNvPr id="158" name="直線コネクタ 157"/>
        <xdr:cNvCxnSpPr/>
      </xdr:nvCxnSpPr>
      <xdr:spPr>
        <a:xfrm flipV="1">
          <a:off x="3797300" y="10029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60977</xdr:rowOff>
    </xdr:from>
    <xdr:ext cx="405111" cy="259045"/>
    <xdr:sp macro="" textlink="">
      <xdr:nvSpPr>
        <xdr:cNvPr id="159"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8272</xdr:rowOff>
    </xdr:from>
    <xdr:ext cx="405111" cy="259045"/>
    <xdr:sp macro="" textlink="">
      <xdr:nvSpPr>
        <xdr:cNvPr id="160" name="n_1mainValue【橋りょう・トンネル】&#10;有形固定資産減価償却率"/>
        <xdr:cNvSpPr txBox="1"/>
      </xdr:nvSpPr>
      <xdr:spPr>
        <a:xfrm>
          <a:off x="3582043"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18095</xdr:rowOff>
    </xdr:from>
    <xdr:ext cx="690189" cy="259045"/>
    <xdr:sp macro="" textlink="">
      <xdr:nvSpPr>
        <xdr:cNvPr id="187" name="【橋りょう・トンネル】&#10;一人当たり有形固定資産（償却資産）額平均値テキスト"/>
        <xdr:cNvSpPr txBox="1"/>
      </xdr:nvSpPr>
      <xdr:spPr>
        <a:xfrm>
          <a:off x="10566400" y="10305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108094</xdr:rowOff>
    </xdr:from>
    <xdr:to>
      <xdr:col>15</xdr:col>
      <xdr:colOff>231775</xdr:colOff>
      <xdr:row>62</xdr:row>
      <xdr:rowOff>38244</xdr:rowOff>
    </xdr:to>
    <xdr:sp macro="" textlink="">
      <xdr:nvSpPr>
        <xdr:cNvPr id="195" name="円/楕円 194"/>
        <xdr:cNvSpPr/>
      </xdr:nvSpPr>
      <xdr:spPr>
        <a:xfrm>
          <a:off x="10426700" y="105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86521</xdr:rowOff>
    </xdr:from>
    <xdr:ext cx="599010" cy="259045"/>
    <xdr:sp macro="" textlink="">
      <xdr:nvSpPr>
        <xdr:cNvPr id="196" name="【橋りょう・トンネル】&#10;一人当たり有形固定資産（償却資産）額該当値テキスト"/>
        <xdr:cNvSpPr txBox="1"/>
      </xdr:nvSpPr>
      <xdr:spPr>
        <a:xfrm>
          <a:off x="10566400" y="1054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777,462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118554</xdr:rowOff>
    </xdr:from>
    <xdr:to>
      <xdr:col>14</xdr:col>
      <xdr:colOff>79375</xdr:colOff>
      <xdr:row>62</xdr:row>
      <xdr:rowOff>48704</xdr:rowOff>
    </xdr:to>
    <xdr:sp macro="" textlink="">
      <xdr:nvSpPr>
        <xdr:cNvPr id="197" name="円/楕円 196"/>
        <xdr:cNvSpPr/>
      </xdr:nvSpPr>
      <xdr:spPr>
        <a:xfrm>
          <a:off x="9588500" y="105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158894</xdr:rowOff>
    </xdr:from>
    <xdr:to>
      <xdr:col>15</xdr:col>
      <xdr:colOff>180975</xdr:colOff>
      <xdr:row>61</xdr:row>
      <xdr:rowOff>169354</xdr:rowOff>
    </xdr:to>
    <xdr:cxnSp macro="">
      <xdr:nvCxnSpPr>
        <xdr:cNvPr id="198" name="直線コネクタ 197"/>
        <xdr:cNvCxnSpPr/>
      </xdr:nvCxnSpPr>
      <xdr:spPr>
        <a:xfrm flipV="1">
          <a:off x="9639300" y="10617344"/>
          <a:ext cx="8382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65510</xdr:rowOff>
    </xdr:from>
    <xdr:ext cx="599010" cy="259045"/>
    <xdr:sp macro="" textlink="">
      <xdr:nvSpPr>
        <xdr:cNvPr id="199"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65231</xdr:rowOff>
    </xdr:from>
    <xdr:ext cx="599010" cy="259045"/>
    <xdr:sp macro="" textlink="">
      <xdr:nvSpPr>
        <xdr:cNvPr id="200" name="n_1mainValue【橋りょう・トンネル】&#10;一人当たり有形固定資産（償却資産）額"/>
        <xdr:cNvSpPr txBox="1"/>
      </xdr:nvSpPr>
      <xdr:spPr>
        <a:xfrm>
          <a:off x="9327094" y="1035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32"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150586</xdr:rowOff>
    </xdr:from>
    <xdr:to>
      <xdr:col>6</xdr:col>
      <xdr:colOff>561975</xdr:colOff>
      <xdr:row>81</xdr:row>
      <xdr:rowOff>80736</xdr:rowOff>
    </xdr:to>
    <xdr:sp macro="" textlink="">
      <xdr:nvSpPr>
        <xdr:cNvPr id="240" name="円/楕円 239"/>
        <xdr:cNvSpPr/>
      </xdr:nvSpPr>
      <xdr:spPr>
        <a:xfrm>
          <a:off x="4584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2013</xdr:rowOff>
    </xdr:from>
    <xdr:ext cx="405111" cy="259045"/>
    <xdr:sp macro="" textlink="">
      <xdr:nvSpPr>
        <xdr:cNvPr id="241" name="【公営住宅】&#10;有形固定資産減価償却率該当値テキスト"/>
        <xdr:cNvSpPr txBox="1"/>
      </xdr:nvSpPr>
      <xdr:spPr>
        <a:xfrm>
          <a:off x="47244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41184</xdr:rowOff>
    </xdr:from>
    <xdr:to>
      <xdr:col>5</xdr:col>
      <xdr:colOff>409575</xdr:colOff>
      <xdr:row>81</xdr:row>
      <xdr:rowOff>142784</xdr:rowOff>
    </xdr:to>
    <xdr:sp macro="" textlink="">
      <xdr:nvSpPr>
        <xdr:cNvPr id="242" name="円/楕円 241"/>
        <xdr:cNvSpPr/>
      </xdr:nvSpPr>
      <xdr:spPr>
        <a:xfrm>
          <a:off x="3746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29936</xdr:rowOff>
    </xdr:from>
    <xdr:to>
      <xdr:col>6</xdr:col>
      <xdr:colOff>511175</xdr:colOff>
      <xdr:row>81</xdr:row>
      <xdr:rowOff>91984</xdr:rowOff>
    </xdr:to>
    <xdr:cxnSp macro="">
      <xdr:nvCxnSpPr>
        <xdr:cNvPr id="243" name="直線コネクタ 242"/>
        <xdr:cNvCxnSpPr/>
      </xdr:nvCxnSpPr>
      <xdr:spPr>
        <a:xfrm flipV="1">
          <a:off x="3797300" y="1391738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55534</xdr:rowOff>
    </xdr:from>
    <xdr:ext cx="405111" cy="259045"/>
    <xdr:sp macro="" textlink="">
      <xdr:nvSpPr>
        <xdr:cNvPr id="244"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159311</xdr:rowOff>
    </xdr:from>
    <xdr:ext cx="405111" cy="259045"/>
    <xdr:sp macro="" textlink="">
      <xdr:nvSpPr>
        <xdr:cNvPr id="245" name="n_1mainValue【公営住宅】&#10;有形固定資産減価償却率"/>
        <xdr:cNvSpPr txBox="1"/>
      </xdr:nvSpPr>
      <xdr:spPr>
        <a:xfrm>
          <a:off x="3582043"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78"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170180</xdr:rowOff>
    </xdr:from>
    <xdr:to>
      <xdr:col>15</xdr:col>
      <xdr:colOff>231775</xdr:colOff>
      <xdr:row>81</xdr:row>
      <xdr:rowOff>100330</xdr:rowOff>
    </xdr:to>
    <xdr:sp macro="" textlink="">
      <xdr:nvSpPr>
        <xdr:cNvPr id="286" name="円/楕円 285"/>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21607</xdr:rowOff>
    </xdr:from>
    <xdr:ext cx="469744" cy="259045"/>
    <xdr:sp macro="" textlink="">
      <xdr:nvSpPr>
        <xdr:cNvPr id="287" name="【公営住宅】&#10;一人当たり面積該当値テキスト"/>
        <xdr:cNvSpPr txBox="1"/>
      </xdr:nvSpPr>
      <xdr:spPr>
        <a:xfrm>
          <a:off x="105664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28448</xdr:rowOff>
    </xdr:from>
    <xdr:to>
      <xdr:col>14</xdr:col>
      <xdr:colOff>79375</xdr:colOff>
      <xdr:row>81</xdr:row>
      <xdr:rowOff>130048</xdr:rowOff>
    </xdr:to>
    <xdr:sp macro="" textlink="">
      <xdr:nvSpPr>
        <xdr:cNvPr id="288" name="円/楕円 287"/>
        <xdr:cNvSpPr/>
      </xdr:nvSpPr>
      <xdr:spPr>
        <a:xfrm>
          <a:off x="9588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49530</xdr:rowOff>
    </xdr:from>
    <xdr:to>
      <xdr:col>15</xdr:col>
      <xdr:colOff>180975</xdr:colOff>
      <xdr:row>81</xdr:row>
      <xdr:rowOff>79248</xdr:rowOff>
    </xdr:to>
    <xdr:cxnSp macro="">
      <xdr:nvCxnSpPr>
        <xdr:cNvPr id="289" name="直線コネクタ 288"/>
        <xdr:cNvCxnSpPr/>
      </xdr:nvCxnSpPr>
      <xdr:spPr>
        <a:xfrm flipV="1">
          <a:off x="9639300" y="139369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20877</xdr:rowOff>
    </xdr:from>
    <xdr:ext cx="469744" cy="259045"/>
    <xdr:sp macro="" textlink="">
      <xdr:nvSpPr>
        <xdr:cNvPr id="290"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146575</xdr:rowOff>
    </xdr:from>
    <xdr:ext cx="469744" cy="259045"/>
    <xdr:sp macro="" textlink="">
      <xdr:nvSpPr>
        <xdr:cNvPr id="291" name="n_1mainValue【公営住宅】&#10;一人当たり面積"/>
        <xdr:cNvSpPr txBox="1"/>
      </xdr:nvSpPr>
      <xdr:spPr>
        <a:xfrm>
          <a:off x="93917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32" name="直線コネクタ 331"/>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33"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34" name="直線コネクタ 333"/>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35"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36" name="直線コネクタ 335"/>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37"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38" name="フローチャート : 判断 33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39" name="フローチャート : 判断 338"/>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158750</xdr:rowOff>
    </xdr:from>
    <xdr:to>
      <xdr:col>23</xdr:col>
      <xdr:colOff>568325</xdr:colOff>
      <xdr:row>37</xdr:row>
      <xdr:rowOff>88900</xdr:rowOff>
    </xdr:to>
    <xdr:sp macro="" textlink="">
      <xdr:nvSpPr>
        <xdr:cNvPr id="345" name="円/楕円 344"/>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10177</xdr:rowOff>
    </xdr:from>
    <xdr:ext cx="405111" cy="259045"/>
    <xdr:sp macro="" textlink="">
      <xdr:nvSpPr>
        <xdr:cNvPr id="346" name="【認定こども園・幼稚園・保育所】&#10;有形固定資産減価償却率該当値テキスト"/>
        <xdr:cNvSpPr txBox="1"/>
      </xdr:nvSpPr>
      <xdr:spPr>
        <a:xfrm>
          <a:off x="164084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48260</xdr:rowOff>
    </xdr:from>
    <xdr:to>
      <xdr:col>22</xdr:col>
      <xdr:colOff>415925</xdr:colOff>
      <xdr:row>37</xdr:row>
      <xdr:rowOff>149860</xdr:rowOff>
    </xdr:to>
    <xdr:sp macro="" textlink="">
      <xdr:nvSpPr>
        <xdr:cNvPr id="347" name="円/楕円 346"/>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38100</xdr:rowOff>
    </xdr:from>
    <xdr:to>
      <xdr:col>23</xdr:col>
      <xdr:colOff>517525</xdr:colOff>
      <xdr:row>37</xdr:row>
      <xdr:rowOff>99060</xdr:rowOff>
    </xdr:to>
    <xdr:cxnSp macro="">
      <xdr:nvCxnSpPr>
        <xdr:cNvPr id="348" name="直線コネクタ 347"/>
        <xdr:cNvCxnSpPr/>
      </xdr:nvCxnSpPr>
      <xdr:spPr>
        <a:xfrm flipV="1">
          <a:off x="15481300" y="63817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349"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166387</xdr:rowOff>
    </xdr:from>
    <xdr:ext cx="405111" cy="259045"/>
    <xdr:sp macro="" textlink="">
      <xdr:nvSpPr>
        <xdr:cNvPr id="350" name="n_1mainValue【認定こども園・幼稚園・保育所】&#10;有形固定資産減価償却率"/>
        <xdr:cNvSpPr txBox="1"/>
      </xdr:nvSpPr>
      <xdr:spPr>
        <a:xfrm>
          <a:off x="15266043"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2" name="テキスト ボックス 3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4" name="テキスト ボックス 3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6" name="テキスト ボックス 3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8" name="テキスト ボックス 3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0" name="テキスト ボックス 3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2" name="テキスト ボックス 3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76" name="直線コネクタ 37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7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78" name="直線コネクタ 37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7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80" name="直線コネクタ 37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25417</xdr:rowOff>
    </xdr:from>
    <xdr:ext cx="469744" cy="259045"/>
    <xdr:sp macro="" textlink="">
      <xdr:nvSpPr>
        <xdr:cNvPr id="381" name="【認定こども園・幼稚園・保育所】&#10;一人当たり面積平均値テキスト"/>
        <xdr:cNvSpPr txBox="1"/>
      </xdr:nvSpPr>
      <xdr:spPr>
        <a:xfrm>
          <a:off x="22250400" y="60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82" name="フローチャート : 判断 38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83" name="フローチャート : 判断 38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31931</xdr:rowOff>
    </xdr:from>
    <xdr:to>
      <xdr:col>32</xdr:col>
      <xdr:colOff>238125</xdr:colOff>
      <xdr:row>36</xdr:row>
      <xdr:rowOff>133531</xdr:rowOff>
    </xdr:to>
    <xdr:sp macro="" textlink="">
      <xdr:nvSpPr>
        <xdr:cNvPr id="389" name="円/楕円 388"/>
        <xdr:cNvSpPr/>
      </xdr:nvSpPr>
      <xdr:spPr>
        <a:xfrm>
          <a:off x="22110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10358</xdr:rowOff>
    </xdr:from>
    <xdr:ext cx="469744" cy="259045"/>
    <xdr:sp macro="" textlink="">
      <xdr:nvSpPr>
        <xdr:cNvPr id="390" name="【認定こども園・幼稚園・保育所】&#10;一人当たり面積該当値テキスト"/>
        <xdr:cNvSpPr txBox="1"/>
      </xdr:nvSpPr>
      <xdr:spPr>
        <a:xfrm>
          <a:off x="22250400" y="618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64589</xdr:rowOff>
    </xdr:from>
    <xdr:to>
      <xdr:col>31</xdr:col>
      <xdr:colOff>85725</xdr:colOff>
      <xdr:row>36</xdr:row>
      <xdr:rowOff>166189</xdr:rowOff>
    </xdr:to>
    <xdr:sp macro="" textlink="">
      <xdr:nvSpPr>
        <xdr:cNvPr id="391" name="円/楕円 390"/>
        <xdr:cNvSpPr/>
      </xdr:nvSpPr>
      <xdr:spPr>
        <a:xfrm>
          <a:off x="21272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82731</xdr:rowOff>
    </xdr:from>
    <xdr:to>
      <xdr:col>32</xdr:col>
      <xdr:colOff>187325</xdr:colOff>
      <xdr:row>36</xdr:row>
      <xdr:rowOff>115389</xdr:rowOff>
    </xdr:to>
    <xdr:cxnSp macro="">
      <xdr:nvCxnSpPr>
        <xdr:cNvPr id="392" name="直線コネクタ 391"/>
        <xdr:cNvCxnSpPr/>
      </xdr:nvCxnSpPr>
      <xdr:spPr>
        <a:xfrm flipV="1">
          <a:off x="21323300" y="62549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81478</xdr:rowOff>
    </xdr:from>
    <xdr:ext cx="469744" cy="259045"/>
    <xdr:sp macro="" textlink="">
      <xdr:nvSpPr>
        <xdr:cNvPr id="393"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157316</xdr:rowOff>
    </xdr:from>
    <xdr:ext cx="469744" cy="259045"/>
    <xdr:sp macro="" textlink="">
      <xdr:nvSpPr>
        <xdr:cNvPr id="394" name="n_1mainValue【認定こども園・幼稚園・保育所】&#10;一人当たり面積"/>
        <xdr:cNvSpPr txBox="1"/>
      </xdr:nvSpPr>
      <xdr:spPr>
        <a:xfrm>
          <a:off x="21075727" y="632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6" name="テキスト ボックス 40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18" name="直線コネクタ 417"/>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19"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20" name="直線コネクタ 419"/>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21"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22" name="直線コネクタ 421"/>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23"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24" name="フローチャート : 判断 423"/>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25" name="フローチャート : 判断 424"/>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130175</xdr:rowOff>
    </xdr:from>
    <xdr:to>
      <xdr:col>23</xdr:col>
      <xdr:colOff>568325</xdr:colOff>
      <xdr:row>57</xdr:row>
      <xdr:rowOff>60325</xdr:rowOff>
    </xdr:to>
    <xdr:sp macro="" textlink="">
      <xdr:nvSpPr>
        <xdr:cNvPr id="431" name="円/楕円 430"/>
        <xdr:cNvSpPr/>
      </xdr:nvSpPr>
      <xdr:spPr>
        <a:xfrm>
          <a:off x="16268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153052</xdr:rowOff>
    </xdr:from>
    <xdr:ext cx="405111" cy="259045"/>
    <xdr:sp macro="" textlink="">
      <xdr:nvSpPr>
        <xdr:cNvPr id="432" name="【学校施設】&#10;有形固定資産減価償却率該当値テキスト"/>
        <xdr:cNvSpPr txBox="1"/>
      </xdr:nvSpPr>
      <xdr:spPr>
        <a:xfrm>
          <a:off x="164084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23495</xdr:rowOff>
    </xdr:from>
    <xdr:to>
      <xdr:col>22</xdr:col>
      <xdr:colOff>415925</xdr:colOff>
      <xdr:row>57</xdr:row>
      <xdr:rowOff>125095</xdr:rowOff>
    </xdr:to>
    <xdr:sp macro="" textlink="">
      <xdr:nvSpPr>
        <xdr:cNvPr id="433" name="円/楕円 432"/>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9525</xdr:rowOff>
    </xdr:from>
    <xdr:to>
      <xdr:col>23</xdr:col>
      <xdr:colOff>517525</xdr:colOff>
      <xdr:row>57</xdr:row>
      <xdr:rowOff>74295</xdr:rowOff>
    </xdr:to>
    <xdr:cxnSp macro="">
      <xdr:nvCxnSpPr>
        <xdr:cNvPr id="434" name="直線コネクタ 433"/>
        <xdr:cNvCxnSpPr/>
      </xdr:nvCxnSpPr>
      <xdr:spPr>
        <a:xfrm flipV="1">
          <a:off x="15481300" y="97821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81932</xdr:rowOff>
    </xdr:from>
    <xdr:ext cx="405111" cy="259045"/>
    <xdr:sp macro="" textlink="">
      <xdr:nvSpPr>
        <xdr:cNvPr id="435"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141622</xdr:rowOff>
    </xdr:from>
    <xdr:ext cx="405111" cy="259045"/>
    <xdr:sp macro="" textlink="">
      <xdr:nvSpPr>
        <xdr:cNvPr id="436" name="n_1mainValue【学校施設】&#10;有形固定資産減価償却率"/>
        <xdr:cNvSpPr txBox="1"/>
      </xdr:nvSpPr>
      <xdr:spPr>
        <a:xfrm>
          <a:off x="15266043"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59" name="直線コネクタ 458"/>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60"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61" name="直線コネクタ 460"/>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62"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63" name="直線コネクタ 462"/>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64"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65" name="フローチャート : 判断 464"/>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66" name="フローチャート : 判断 465"/>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81331</xdr:rowOff>
    </xdr:from>
    <xdr:to>
      <xdr:col>32</xdr:col>
      <xdr:colOff>238125</xdr:colOff>
      <xdr:row>57</xdr:row>
      <xdr:rowOff>11481</xdr:rowOff>
    </xdr:to>
    <xdr:sp macro="" textlink="">
      <xdr:nvSpPr>
        <xdr:cNvPr id="472" name="円/楕円 471"/>
        <xdr:cNvSpPr/>
      </xdr:nvSpPr>
      <xdr:spPr>
        <a:xfrm>
          <a:off x="22110700" y="96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34358</xdr:rowOff>
    </xdr:from>
    <xdr:ext cx="469744" cy="259045"/>
    <xdr:sp macro="" textlink="">
      <xdr:nvSpPr>
        <xdr:cNvPr id="473" name="【学校施設】&#10;一人当たり面積該当値テキスト"/>
        <xdr:cNvSpPr txBox="1"/>
      </xdr:nvSpPr>
      <xdr:spPr>
        <a:xfrm>
          <a:off x="22250400" y="96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131166</xdr:rowOff>
    </xdr:from>
    <xdr:to>
      <xdr:col>31</xdr:col>
      <xdr:colOff>85725</xdr:colOff>
      <xdr:row>57</xdr:row>
      <xdr:rowOff>61316</xdr:rowOff>
    </xdr:to>
    <xdr:sp macro="" textlink="">
      <xdr:nvSpPr>
        <xdr:cNvPr id="474" name="円/楕円 473"/>
        <xdr:cNvSpPr/>
      </xdr:nvSpPr>
      <xdr:spPr>
        <a:xfrm>
          <a:off x="21272500" y="97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132131</xdr:rowOff>
    </xdr:from>
    <xdr:to>
      <xdr:col>32</xdr:col>
      <xdr:colOff>187325</xdr:colOff>
      <xdr:row>57</xdr:row>
      <xdr:rowOff>10516</xdr:rowOff>
    </xdr:to>
    <xdr:cxnSp macro="">
      <xdr:nvCxnSpPr>
        <xdr:cNvPr id="475" name="直線コネクタ 474"/>
        <xdr:cNvCxnSpPr/>
      </xdr:nvCxnSpPr>
      <xdr:spPr>
        <a:xfrm flipV="1">
          <a:off x="21323300" y="9733331"/>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93591</xdr:rowOff>
    </xdr:from>
    <xdr:ext cx="469744" cy="259045"/>
    <xdr:sp macro="" textlink="">
      <xdr:nvSpPr>
        <xdr:cNvPr id="476"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77843</xdr:rowOff>
    </xdr:from>
    <xdr:ext cx="469744" cy="259045"/>
    <xdr:sp macro="" textlink="">
      <xdr:nvSpPr>
        <xdr:cNvPr id="477" name="n_1mainValue【学校施設】&#10;一人当たり面積"/>
        <xdr:cNvSpPr txBox="1"/>
      </xdr:nvSpPr>
      <xdr:spPr>
        <a:xfrm>
          <a:off x="21075727" y="950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6" name="テキスト ボックス 51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20" name="直線コネクタ 51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2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22" name="直線コネクタ 52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2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24" name="直線コネクタ 52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2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26" name="フローチャート : 判断 52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27" name="フローチャート : 判断 52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102144</xdr:rowOff>
    </xdr:from>
    <xdr:to>
      <xdr:col>23</xdr:col>
      <xdr:colOff>568325</xdr:colOff>
      <xdr:row>102</xdr:row>
      <xdr:rowOff>32294</xdr:rowOff>
    </xdr:to>
    <xdr:sp macro="" textlink="">
      <xdr:nvSpPr>
        <xdr:cNvPr id="533" name="円/楕円 532"/>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125021</xdr:rowOff>
    </xdr:from>
    <xdr:ext cx="405111" cy="259045"/>
    <xdr:sp macro="" textlink="">
      <xdr:nvSpPr>
        <xdr:cNvPr id="534" name="【公民館】&#10;有形固定資産減価償却率該当値テキスト"/>
        <xdr:cNvSpPr txBox="1"/>
      </xdr:nvSpPr>
      <xdr:spPr>
        <a:xfrm>
          <a:off x="164084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164193</xdr:rowOff>
    </xdr:from>
    <xdr:to>
      <xdr:col>22</xdr:col>
      <xdr:colOff>415925</xdr:colOff>
      <xdr:row>102</xdr:row>
      <xdr:rowOff>94343</xdr:rowOff>
    </xdr:to>
    <xdr:sp macro="" textlink="">
      <xdr:nvSpPr>
        <xdr:cNvPr id="535" name="円/楕円 534"/>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152944</xdr:rowOff>
    </xdr:from>
    <xdr:to>
      <xdr:col>23</xdr:col>
      <xdr:colOff>517525</xdr:colOff>
      <xdr:row>102</xdr:row>
      <xdr:rowOff>43543</xdr:rowOff>
    </xdr:to>
    <xdr:cxnSp macro="">
      <xdr:nvCxnSpPr>
        <xdr:cNvPr id="536" name="直線コネクタ 535"/>
        <xdr:cNvCxnSpPr/>
      </xdr:nvCxnSpPr>
      <xdr:spPr>
        <a:xfrm flipV="1">
          <a:off x="15481300" y="174693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127925</xdr:rowOff>
    </xdr:from>
    <xdr:ext cx="405111" cy="259045"/>
    <xdr:sp macro="" textlink="">
      <xdr:nvSpPr>
        <xdr:cNvPr id="537"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110870</xdr:rowOff>
    </xdr:from>
    <xdr:ext cx="405111" cy="259045"/>
    <xdr:sp macro="" textlink="">
      <xdr:nvSpPr>
        <xdr:cNvPr id="538" name="n_1mainValue【公民館】&#10;有形固定資産減価償却率"/>
        <xdr:cNvSpPr txBox="1"/>
      </xdr:nvSpPr>
      <xdr:spPr>
        <a:xfrm>
          <a:off x="15266043"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62" name="直線コネクタ 561"/>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63"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64" name="直線コネクタ 563"/>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65"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66" name="直線コネクタ 565"/>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67"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68" name="フローチャート : 判断 567"/>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69" name="フローチャート : 判断 568"/>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96520</xdr:rowOff>
    </xdr:from>
    <xdr:to>
      <xdr:col>32</xdr:col>
      <xdr:colOff>238125</xdr:colOff>
      <xdr:row>101</xdr:row>
      <xdr:rowOff>26670</xdr:rowOff>
    </xdr:to>
    <xdr:sp macro="" textlink="">
      <xdr:nvSpPr>
        <xdr:cNvPr id="575" name="円/楕円 574"/>
        <xdr:cNvSpPr/>
      </xdr:nvSpPr>
      <xdr:spPr>
        <a:xfrm>
          <a:off x="22110700" y="172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11447</xdr:rowOff>
    </xdr:from>
    <xdr:ext cx="469744" cy="259045"/>
    <xdr:sp macro="" textlink="">
      <xdr:nvSpPr>
        <xdr:cNvPr id="576" name="【公民館】&#10;一人当たり面積該当値テキスト"/>
        <xdr:cNvSpPr txBox="1"/>
      </xdr:nvSpPr>
      <xdr:spPr>
        <a:xfrm>
          <a:off x="222504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137161</xdr:rowOff>
    </xdr:from>
    <xdr:to>
      <xdr:col>31</xdr:col>
      <xdr:colOff>85725</xdr:colOff>
      <xdr:row>101</xdr:row>
      <xdr:rowOff>67311</xdr:rowOff>
    </xdr:to>
    <xdr:sp macro="" textlink="">
      <xdr:nvSpPr>
        <xdr:cNvPr id="577" name="円/楕円 576"/>
        <xdr:cNvSpPr/>
      </xdr:nvSpPr>
      <xdr:spPr>
        <a:xfrm>
          <a:off x="21272500" y="172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147320</xdr:rowOff>
    </xdr:from>
    <xdr:to>
      <xdr:col>32</xdr:col>
      <xdr:colOff>187325</xdr:colOff>
      <xdr:row>101</xdr:row>
      <xdr:rowOff>16511</xdr:rowOff>
    </xdr:to>
    <xdr:cxnSp macro="">
      <xdr:nvCxnSpPr>
        <xdr:cNvPr id="578" name="直線コネクタ 577"/>
        <xdr:cNvCxnSpPr/>
      </xdr:nvCxnSpPr>
      <xdr:spPr>
        <a:xfrm flipV="1">
          <a:off x="21323300" y="17292320"/>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45738</xdr:rowOff>
    </xdr:from>
    <xdr:ext cx="469744" cy="259045"/>
    <xdr:sp macro="" textlink="">
      <xdr:nvSpPr>
        <xdr:cNvPr id="579"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83838</xdr:rowOff>
    </xdr:from>
    <xdr:ext cx="469744" cy="259045"/>
    <xdr:sp macro="" textlink="">
      <xdr:nvSpPr>
        <xdr:cNvPr id="580" name="n_1mainValue【公民館】&#10;一人当たり面積"/>
        <xdr:cNvSpPr txBox="1"/>
      </xdr:nvSpPr>
      <xdr:spPr>
        <a:xfrm>
          <a:off x="21075727"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類似団体と比較してすべての施設において、有形固定資産減価償却率が高くなっている。特に工作物の道路・橋梁・トンネルはかなり減価償却が進んでおり、建物は公民館が</a:t>
          </a:r>
          <a:r>
            <a:rPr kumimoji="1" lang="en-US" altLang="ja-JP" sz="1100">
              <a:solidFill>
                <a:schemeClr val="dk1"/>
              </a:solidFill>
              <a:effectLst/>
              <a:latin typeface="+mn-lt"/>
              <a:ea typeface="+mn-ea"/>
              <a:cs typeface="+mn-cs"/>
            </a:rPr>
            <a:t>78.4</a:t>
          </a:r>
          <a:r>
            <a:rPr kumimoji="1" lang="ja-JP" altLang="ja-JP" sz="1100">
              <a:solidFill>
                <a:schemeClr val="dk1"/>
              </a:solidFill>
              <a:effectLst/>
              <a:latin typeface="+mn-lt"/>
              <a:ea typeface="+mn-ea"/>
              <a:cs typeface="+mn-cs"/>
            </a:rPr>
            <a:t>％と非常に高い。</a:t>
          </a:r>
          <a:endParaRPr lang="ja-JP" altLang="ja-JP" sz="1400">
            <a:effectLst/>
          </a:endParaRPr>
        </a:p>
        <a:p>
          <a:r>
            <a:rPr kumimoji="1" lang="ja-JP" altLang="ja-JP" sz="1100">
              <a:solidFill>
                <a:schemeClr val="dk1"/>
              </a:solidFill>
              <a:effectLst/>
              <a:latin typeface="+mn-lt"/>
              <a:ea typeface="+mn-ea"/>
              <a:cs typeface="+mn-cs"/>
            </a:rPr>
            <a:t>　本町は林業の町であり、木造の建物が多く、特に学校等は木造化に進んで取り組んできた。木造の耐用年数が短いということも減価償却率が高い要因のひとつである。 </a:t>
          </a:r>
          <a:endParaRPr lang="ja-JP" altLang="ja-JP" sz="1400">
            <a:effectLst/>
          </a:endParaRPr>
        </a:p>
        <a:p>
          <a:r>
            <a:rPr kumimoji="1" lang="ja-JP" altLang="ja-JP" sz="1100">
              <a:solidFill>
                <a:schemeClr val="dk1"/>
              </a:solidFill>
              <a:effectLst/>
              <a:latin typeface="+mn-lt"/>
              <a:ea typeface="+mn-ea"/>
              <a:cs typeface="+mn-cs"/>
            </a:rPr>
            <a:t>　さらに、人口減少により一人当たりの面積も多い状況にあり、今後は公共施設等総合管理計画に基づき、保有施設の総量縮減、統廃合・複合化を推進し、更新整備に要する経費を抑制する必要がある。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139700</xdr:rowOff>
    </xdr:from>
    <xdr:to>
      <xdr:col>6</xdr:col>
      <xdr:colOff>561975</xdr:colOff>
      <xdr:row>35</xdr:row>
      <xdr:rowOff>69850</xdr:rowOff>
    </xdr:to>
    <xdr:sp macro="" textlink="">
      <xdr:nvSpPr>
        <xdr:cNvPr id="70" name="円/楕円 69"/>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162577</xdr:rowOff>
    </xdr:from>
    <xdr:ext cx="405111" cy="259045"/>
    <xdr:sp macro="" textlink="">
      <xdr:nvSpPr>
        <xdr:cNvPr id="71" name="【図書館】&#10;有形固定資産減価償却率該当値テキスト"/>
        <xdr:cNvSpPr txBox="1"/>
      </xdr:nvSpPr>
      <xdr:spPr>
        <a:xfrm>
          <a:off x="47244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48260</xdr:rowOff>
    </xdr:from>
    <xdr:to>
      <xdr:col>5</xdr:col>
      <xdr:colOff>409575</xdr:colOff>
      <xdr:row>35</xdr:row>
      <xdr:rowOff>149860</xdr:rowOff>
    </xdr:to>
    <xdr:sp macro="" textlink="">
      <xdr:nvSpPr>
        <xdr:cNvPr id="72" name="円/楕円 71"/>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19050</xdr:rowOff>
    </xdr:from>
    <xdr:to>
      <xdr:col>6</xdr:col>
      <xdr:colOff>511175</xdr:colOff>
      <xdr:row>35</xdr:row>
      <xdr:rowOff>99060</xdr:rowOff>
    </xdr:to>
    <xdr:cxnSp macro="">
      <xdr:nvCxnSpPr>
        <xdr:cNvPr id="73" name="直線コネクタ 72"/>
        <xdr:cNvCxnSpPr/>
      </xdr:nvCxnSpPr>
      <xdr:spPr>
        <a:xfrm flipV="1">
          <a:off x="3797300" y="60198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99077</xdr:rowOff>
    </xdr:from>
    <xdr:ext cx="405111" cy="259045"/>
    <xdr:sp macro="" textlink="">
      <xdr:nvSpPr>
        <xdr:cNvPr id="74"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166387</xdr:rowOff>
    </xdr:from>
    <xdr:ext cx="405111" cy="259045"/>
    <xdr:sp macro="" textlink="">
      <xdr:nvSpPr>
        <xdr:cNvPr id="75" name="n_1mainValue【図書館】&#10;有形固定資産減価償却率"/>
        <xdr:cNvSpPr txBox="1"/>
      </xdr:nvSpPr>
      <xdr:spPr>
        <a:xfrm>
          <a:off x="3582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7" name="直線コネクタ 96"/>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8"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9" name="直線コネクタ 98"/>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100"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101" name="直線コネクタ 100"/>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102"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3" name="フローチャート : 判断 102"/>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4" name="フローチャート : 判断 103"/>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75692</xdr:rowOff>
    </xdr:from>
    <xdr:to>
      <xdr:col>15</xdr:col>
      <xdr:colOff>231775</xdr:colOff>
      <xdr:row>39</xdr:row>
      <xdr:rowOff>5842</xdr:rowOff>
    </xdr:to>
    <xdr:sp macro="" textlink="">
      <xdr:nvSpPr>
        <xdr:cNvPr id="110" name="円/楕円 109"/>
        <xdr:cNvSpPr/>
      </xdr:nvSpPr>
      <xdr:spPr>
        <a:xfrm>
          <a:off x="10426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98569</xdr:rowOff>
    </xdr:from>
    <xdr:ext cx="469744" cy="259045"/>
    <xdr:sp macro="" textlink="">
      <xdr:nvSpPr>
        <xdr:cNvPr id="111" name="【図書館】&#10;一人当たり面積該当値テキスト"/>
        <xdr:cNvSpPr txBox="1"/>
      </xdr:nvSpPr>
      <xdr:spPr>
        <a:xfrm>
          <a:off x="105664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89408</xdr:rowOff>
    </xdr:from>
    <xdr:to>
      <xdr:col>14</xdr:col>
      <xdr:colOff>79375</xdr:colOff>
      <xdr:row>39</xdr:row>
      <xdr:rowOff>19558</xdr:rowOff>
    </xdr:to>
    <xdr:sp macro="" textlink="">
      <xdr:nvSpPr>
        <xdr:cNvPr id="112" name="円/楕円 111"/>
        <xdr:cNvSpPr/>
      </xdr:nvSpPr>
      <xdr:spPr>
        <a:xfrm>
          <a:off x="9588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126492</xdr:rowOff>
    </xdr:from>
    <xdr:to>
      <xdr:col>15</xdr:col>
      <xdr:colOff>180975</xdr:colOff>
      <xdr:row>38</xdr:row>
      <xdr:rowOff>140208</xdr:rowOff>
    </xdr:to>
    <xdr:cxnSp macro="">
      <xdr:nvCxnSpPr>
        <xdr:cNvPr id="113" name="直線コネクタ 112"/>
        <xdr:cNvCxnSpPr/>
      </xdr:nvCxnSpPr>
      <xdr:spPr>
        <a:xfrm flipV="1">
          <a:off x="9639300" y="6641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168673</xdr:rowOff>
    </xdr:from>
    <xdr:ext cx="469744" cy="259045"/>
    <xdr:sp macro="" textlink="">
      <xdr:nvSpPr>
        <xdr:cNvPr id="114"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10685</xdr:rowOff>
    </xdr:from>
    <xdr:ext cx="469744" cy="259045"/>
    <xdr:sp macro="" textlink="">
      <xdr:nvSpPr>
        <xdr:cNvPr id="115" name="n_1mainValue【図書館】&#10;一人当たり面積"/>
        <xdr:cNvSpPr txBox="1"/>
      </xdr:nvSpPr>
      <xdr:spPr>
        <a:xfrm>
          <a:off x="9391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40" name="直線コネクタ 139"/>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41"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42" name="直線コネクタ 141"/>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4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78757</xdr:rowOff>
    </xdr:from>
    <xdr:ext cx="405111" cy="259045"/>
    <xdr:sp macro="" textlink="">
      <xdr:nvSpPr>
        <xdr:cNvPr id="145" name="【体育館・プール】&#10;有形固定資産減価償却率平均値テキスト"/>
        <xdr:cNvSpPr txBox="1"/>
      </xdr:nvSpPr>
      <xdr:spPr>
        <a:xfrm>
          <a:off x="47244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6" name="フローチャート : 判断 145"/>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7" name="フローチャート : 判断 146"/>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90170</xdr:rowOff>
    </xdr:from>
    <xdr:to>
      <xdr:col>6</xdr:col>
      <xdr:colOff>561975</xdr:colOff>
      <xdr:row>63</xdr:row>
      <xdr:rowOff>20320</xdr:rowOff>
    </xdr:to>
    <xdr:sp macro="" textlink="">
      <xdr:nvSpPr>
        <xdr:cNvPr id="153" name="円/楕円 152"/>
        <xdr:cNvSpPr/>
      </xdr:nvSpPr>
      <xdr:spPr>
        <a:xfrm>
          <a:off x="4584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68597</xdr:rowOff>
    </xdr:from>
    <xdr:ext cx="405111" cy="259045"/>
    <xdr:sp macro="" textlink="">
      <xdr:nvSpPr>
        <xdr:cNvPr id="154" name="【体育館・プール】&#10;有形固定資産減価償却率該当値テキスト"/>
        <xdr:cNvSpPr txBox="1"/>
      </xdr:nvSpPr>
      <xdr:spPr>
        <a:xfrm>
          <a:off x="47244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166370</xdr:rowOff>
    </xdr:from>
    <xdr:to>
      <xdr:col>5</xdr:col>
      <xdr:colOff>409575</xdr:colOff>
      <xdr:row>63</xdr:row>
      <xdr:rowOff>96520</xdr:rowOff>
    </xdr:to>
    <xdr:sp macro="" textlink="">
      <xdr:nvSpPr>
        <xdr:cNvPr id="155" name="円/楕円 154"/>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140970</xdr:rowOff>
    </xdr:from>
    <xdr:to>
      <xdr:col>6</xdr:col>
      <xdr:colOff>511175</xdr:colOff>
      <xdr:row>63</xdr:row>
      <xdr:rowOff>45720</xdr:rowOff>
    </xdr:to>
    <xdr:cxnSp macro="">
      <xdr:nvCxnSpPr>
        <xdr:cNvPr id="156" name="直線コネクタ 155"/>
        <xdr:cNvCxnSpPr/>
      </xdr:nvCxnSpPr>
      <xdr:spPr>
        <a:xfrm flipV="1">
          <a:off x="3797300" y="10770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36847</xdr:rowOff>
    </xdr:from>
    <xdr:ext cx="405111" cy="259045"/>
    <xdr:sp macro="" textlink="">
      <xdr:nvSpPr>
        <xdr:cNvPr id="157"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87647</xdr:rowOff>
    </xdr:from>
    <xdr:ext cx="405111" cy="259045"/>
    <xdr:sp macro="" textlink="">
      <xdr:nvSpPr>
        <xdr:cNvPr id="158" name="n_1mainValue【体育館・プール】&#10;有形固定資産減価償却率"/>
        <xdr:cNvSpPr txBox="1"/>
      </xdr:nvSpPr>
      <xdr:spPr>
        <a:xfrm>
          <a:off x="3582043"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82" name="直線コネクタ 18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8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84" name="直線コネクタ 18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8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86" name="直線コネクタ 18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8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88" name="フローチャート : 判断 18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9" name="フローチャート : 判断 18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161290</xdr:rowOff>
    </xdr:from>
    <xdr:to>
      <xdr:col>15</xdr:col>
      <xdr:colOff>231775</xdr:colOff>
      <xdr:row>59</xdr:row>
      <xdr:rowOff>91440</xdr:rowOff>
    </xdr:to>
    <xdr:sp macro="" textlink="">
      <xdr:nvSpPr>
        <xdr:cNvPr id="195" name="円/楕円 194"/>
        <xdr:cNvSpPr/>
      </xdr:nvSpPr>
      <xdr:spPr>
        <a:xfrm>
          <a:off x="10426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12717</xdr:rowOff>
    </xdr:from>
    <xdr:ext cx="469744" cy="259045"/>
    <xdr:sp macro="" textlink="">
      <xdr:nvSpPr>
        <xdr:cNvPr id="196" name="【体育館・プール】&#10;一人当たり面積該当値テキスト"/>
        <xdr:cNvSpPr txBox="1"/>
      </xdr:nvSpPr>
      <xdr:spPr>
        <a:xfrm>
          <a:off x="10566400"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15240</xdr:rowOff>
    </xdr:from>
    <xdr:to>
      <xdr:col>14</xdr:col>
      <xdr:colOff>79375</xdr:colOff>
      <xdr:row>59</xdr:row>
      <xdr:rowOff>116840</xdr:rowOff>
    </xdr:to>
    <xdr:sp macro="" textlink="">
      <xdr:nvSpPr>
        <xdr:cNvPr id="197" name="円/楕円 196"/>
        <xdr:cNvSpPr/>
      </xdr:nvSpPr>
      <xdr:spPr>
        <a:xfrm>
          <a:off x="95885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40640</xdr:rowOff>
    </xdr:from>
    <xdr:to>
      <xdr:col>15</xdr:col>
      <xdr:colOff>180975</xdr:colOff>
      <xdr:row>59</xdr:row>
      <xdr:rowOff>66040</xdr:rowOff>
    </xdr:to>
    <xdr:cxnSp macro="">
      <xdr:nvCxnSpPr>
        <xdr:cNvPr id="198" name="直線コネクタ 197"/>
        <xdr:cNvCxnSpPr/>
      </xdr:nvCxnSpPr>
      <xdr:spPr>
        <a:xfrm flipV="1">
          <a:off x="9639300" y="101561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146067</xdr:rowOff>
    </xdr:from>
    <xdr:ext cx="469744" cy="259045"/>
    <xdr:sp macro="" textlink="">
      <xdr:nvSpPr>
        <xdr:cNvPr id="199"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13</xdr:col>
      <xdr:colOff>466802</xdr:colOff>
      <xdr:row>57</xdr:row>
      <xdr:rowOff>133367</xdr:rowOff>
    </xdr:from>
    <xdr:ext cx="469744" cy="259045"/>
    <xdr:sp macro="" textlink="">
      <xdr:nvSpPr>
        <xdr:cNvPr id="200" name="n_1mainValue【体育館・プール】&#10;一人当たり面積"/>
        <xdr:cNvSpPr txBox="1"/>
      </xdr:nvSpPr>
      <xdr:spPr>
        <a:xfrm>
          <a:off x="93917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25" name="直線コネクタ 224"/>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26"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27" name="直線コネクタ 226"/>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30"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1" name="フローチャート : 判断 230"/>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32" name="フローチャート : 判断 231"/>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8" name="円/楕円 237"/>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124477</xdr:rowOff>
    </xdr:from>
    <xdr:ext cx="405111" cy="259045"/>
    <xdr:sp macro="" textlink="">
      <xdr:nvSpPr>
        <xdr:cNvPr id="239" name="【福祉施設】&#10;有形固定資産減価償却率該当値テキスト"/>
        <xdr:cNvSpPr txBox="1"/>
      </xdr:nvSpPr>
      <xdr:spPr>
        <a:xfrm>
          <a:off x="47244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147320</xdr:rowOff>
    </xdr:from>
    <xdr:to>
      <xdr:col>5</xdr:col>
      <xdr:colOff>409575</xdr:colOff>
      <xdr:row>80</xdr:row>
      <xdr:rowOff>77470</xdr:rowOff>
    </xdr:to>
    <xdr:sp macro="" textlink="">
      <xdr:nvSpPr>
        <xdr:cNvPr id="240" name="円/楕円 239"/>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152400</xdr:rowOff>
    </xdr:from>
    <xdr:to>
      <xdr:col>6</xdr:col>
      <xdr:colOff>511175</xdr:colOff>
      <xdr:row>80</xdr:row>
      <xdr:rowOff>26670</xdr:rowOff>
    </xdr:to>
    <xdr:cxnSp macro="">
      <xdr:nvCxnSpPr>
        <xdr:cNvPr id="241" name="直線コネクタ 240"/>
        <xdr:cNvCxnSpPr/>
      </xdr:nvCxnSpPr>
      <xdr:spPr>
        <a:xfrm flipV="1">
          <a:off x="3797300" y="13696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49547</xdr:rowOff>
    </xdr:from>
    <xdr:ext cx="405111" cy="259045"/>
    <xdr:sp macro="" textlink="">
      <xdr:nvSpPr>
        <xdr:cNvPr id="242"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93997</xdr:rowOff>
    </xdr:from>
    <xdr:ext cx="405111" cy="259045"/>
    <xdr:sp macro="" textlink="">
      <xdr:nvSpPr>
        <xdr:cNvPr id="243" name="n_1mainValue【福祉施設】&#10;有形固定資産減価償却率"/>
        <xdr:cNvSpPr txBox="1"/>
      </xdr:nvSpPr>
      <xdr:spPr>
        <a:xfrm>
          <a:off x="3582043"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65" name="直線コネクタ 264"/>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66"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67" name="直線コネクタ 266"/>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68"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69" name="直線コネクタ 268"/>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152367</xdr:rowOff>
    </xdr:from>
    <xdr:ext cx="469744" cy="259045"/>
    <xdr:sp macro="" textlink="">
      <xdr:nvSpPr>
        <xdr:cNvPr id="270" name="【福祉施設】&#10;一人当たり面積平均値テキスト"/>
        <xdr:cNvSpPr txBox="1"/>
      </xdr:nvSpPr>
      <xdr:spPr>
        <a:xfrm>
          <a:off x="10566400" y="1421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71" name="フローチャート : 判断 270"/>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72" name="フローチャート : 判断 271"/>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116230</xdr:rowOff>
    </xdr:from>
    <xdr:to>
      <xdr:col>15</xdr:col>
      <xdr:colOff>231775</xdr:colOff>
      <xdr:row>85</xdr:row>
      <xdr:rowOff>46380</xdr:rowOff>
    </xdr:to>
    <xdr:sp macro="" textlink="">
      <xdr:nvSpPr>
        <xdr:cNvPr id="278" name="円/楕円 277"/>
        <xdr:cNvSpPr/>
      </xdr:nvSpPr>
      <xdr:spPr>
        <a:xfrm>
          <a:off x="10426700" y="14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94657</xdr:rowOff>
    </xdr:from>
    <xdr:ext cx="469744" cy="259045"/>
    <xdr:sp macro="" textlink="">
      <xdr:nvSpPr>
        <xdr:cNvPr id="279" name="【福祉施設】&#10;一人当たり面積該当値テキスト"/>
        <xdr:cNvSpPr txBox="1"/>
      </xdr:nvSpPr>
      <xdr:spPr>
        <a:xfrm>
          <a:off x="10566400" y="144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122631</xdr:rowOff>
    </xdr:from>
    <xdr:to>
      <xdr:col>14</xdr:col>
      <xdr:colOff>79375</xdr:colOff>
      <xdr:row>85</xdr:row>
      <xdr:rowOff>52781</xdr:rowOff>
    </xdr:to>
    <xdr:sp macro="" textlink="">
      <xdr:nvSpPr>
        <xdr:cNvPr id="280" name="円/楕円 279"/>
        <xdr:cNvSpPr/>
      </xdr:nvSpPr>
      <xdr:spPr>
        <a:xfrm>
          <a:off x="95885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167030</xdr:rowOff>
    </xdr:from>
    <xdr:to>
      <xdr:col>15</xdr:col>
      <xdr:colOff>180975</xdr:colOff>
      <xdr:row>85</xdr:row>
      <xdr:rowOff>1981</xdr:rowOff>
    </xdr:to>
    <xdr:cxnSp macro="">
      <xdr:nvCxnSpPr>
        <xdr:cNvPr id="281" name="直線コネクタ 280"/>
        <xdr:cNvCxnSpPr/>
      </xdr:nvCxnSpPr>
      <xdr:spPr>
        <a:xfrm flipV="1">
          <a:off x="9639300" y="1456883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99026</xdr:rowOff>
    </xdr:from>
    <xdr:ext cx="469744" cy="259045"/>
    <xdr:sp macro="" textlink="">
      <xdr:nvSpPr>
        <xdr:cNvPr id="282"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43908</xdr:rowOff>
    </xdr:from>
    <xdr:ext cx="469744" cy="259045"/>
    <xdr:sp macro="" textlink="">
      <xdr:nvSpPr>
        <xdr:cNvPr id="283" name="n_1mainValue【福祉施設】&#10;一人当たり面積"/>
        <xdr:cNvSpPr txBox="1"/>
      </xdr:nvSpPr>
      <xdr:spPr>
        <a:xfrm>
          <a:off x="9391727" y="146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308" name="直線コネクタ 307"/>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309"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310" name="直線コネクタ 30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311"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312" name="直線コネクタ 311"/>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147338</xdr:rowOff>
    </xdr:from>
    <xdr:ext cx="405111" cy="259045"/>
    <xdr:sp macro="" textlink="">
      <xdr:nvSpPr>
        <xdr:cNvPr id="313" name="【市民会館】&#10;有形固定資産減価償却率平均値テキスト"/>
        <xdr:cNvSpPr txBox="1"/>
      </xdr:nvSpPr>
      <xdr:spPr>
        <a:xfrm>
          <a:off x="47244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314" name="フローチャート : 判断 313"/>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315" name="フローチャート : 判断 314"/>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44450</xdr:rowOff>
    </xdr:from>
    <xdr:to>
      <xdr:col>6</xdr:col>
      <xdr:colOff>561975</xdr:colOff>
      <xdr:row>107</xdr:row>
      <xdr:rowOff>146050</xdr:rowOff>
    </xdr:to>
    <xdr:sp macro="" textlink="">
      <xdr:nvSpPr>
        <xdr:cNvPr id="321" name="円/楕円 320"/>
        <xdr:cNvSpPr/>
      </xdr:nvSpPr>
      <xdr:spPr>
        <a:xfrm>
          <a:off x="4584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22877</xdr:rowOff>
    </xdr:from>
    <xdr:ext cx="405111" cy="259045"/>
    <xdr:sp macro="" textlink="">
      <xdr:nvSpPr>
        <xdr:cNvPr id="322" name="【市民会館】&#10;有形固定資産減価償却率該当値テキスト"/>
        <xdr:cNvSpPr txBox="1"/>
      </xdr:nvSpPr>
      <xdr:spPr>
        <a:xfrm>
          <a:off x="47244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120650</xdr:rowOff>
    </xdr:from>
    <xdr:to>
      <xdr:col>5</xdr:col>
      <xdr:colOff>409575</xdr:colOff>
      <xdr:row>108</xdr:row>
      <xdr:rowOff>50800</xdr:rowOff>
    </xdr:to>
    <xdr:sp macro="" textlink="">
      <xdr:nvSpPr>
        <xdr:cNvPr id="323" name="円/楕円 322"/>
        <xdr:cNvSpPr/>
      </xdr:nvSpPr>
      <xdr:spPr>
        <a:xfrm>
          <a:off x="3746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95250</xdr:rowOff>
    </xdr:from>
    <xdr:to>
      <xdr:col>6</xdr:col>
      <xdr:colOff>511175</xdr:colOff>
      <xdr:row>108</xdr:row>
      <xdr:rowOff>0</xdr:rowOff>
    </xdr:to>
    <xdr:cxnSp macro="">
      <xdr:nvCxnSpPr>
        <xdr:cNvPr id="324" name="直線コネクタ 323"/>
        <xdr:cNvCxnSpPr/>
      </xdr:nvCxnSpPr>
      <xdr:spPr>
        <a:xfrm flipV="1">
          <a:off x="3797300" y="1844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38116</xdr:rowOff>
    </xdr:from>
    <xdr:ext cx="405111" cy="259045"/>
    <xdr:sp macro="" textlink="">
      <xdr:nvSpPr>
        <xdr:cNvPr id="325"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67327</xdr:rowOff>
    </xdr:from>
    <xdr:ext cx="405111" cy="259045"/>
    <xdr:sp macro="" textlink="">
      <xdr:nvSpPr>
        <xdr:cNvPr id="326" name="n_1mainValue【市民会館】&#10;有形固定資産減価償却率"/>
        <xdr:cNvSpPr txBox="1"/>
      </xdr:nvSpPr>
      <xdr:spPr>
        <a:xfrm>
          <a:off x="3582043"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37" name="直線コネクタ 33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8" name="テキスト ボックス 33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9" name="直線コネクタ 33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40" name="テキスト ボックス 33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1" name="直線コネクタ 34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42" name="テキスト ボックス 34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3" name="直線コネクタ 34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4" name="テキスト ボックス 34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5" name="直線コネクタ 34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6" name="テキスト ボックス 34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7" name="直線コネクタ 34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8" name="テキスト ボックス 34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52" name="直線コネクタ 351"/>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53"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54" name="直線コネクタ 353"/>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55"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56" name="直線コネクタ 355"/>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97263</xdr:rowOff>
    </xdr:from>
    <xdr:ext cx="469744" cy="259045"/>
    <xdr:sp macro="" textlink="">
      <xdr:nvSpPr>
        <xdr:cNvPr id="357" name="【市民会館】&#10;一人当たり面積平均値テキスト"/>
        <xdr:cNvSpPr txBox="1"/>
      </xdr:nvSpPr>
      <xdr:spPr>
        <a:xfrm>
          <a:off x="10566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58" name="フローチャート : 判断 357"/>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59" name="フローチャート : 判断 358"/>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72752</xdr:rowOff>
    </xdr:from>
    <xdr:to>
      <xdr:col>15</xdr:col>
      <xdr:colOff>231775</xdr:colOff>
      <xdr:row>107</xdr:row>
      <xdr:rowOff>2902</xdr:rowOff>
    </xdr:to>
    <xdr:sp macro="" textlink="">
      <xdr:nvSpPr>
        <xdr:cNvPr id="365" name="円/楕円 364"/>
        <xdr:cNvSpPr/>
      </xdr:nvSpPr>
      <xdr:spPr>
        <a:xfrm>
          <a:off x="10426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51179</xdr:rowOff>
    </xdr:from>
    <xdr:ext cx="469744" cy="259045"/>
    <xdr:sp macro="" textlink="">
      <xdr:nvSpPr>
        <xdr:cNvPr id="366" name="【市民会館】&#10;一人当たり面積該当値テキスト"/>
        <xdr:cNvSpPr txBox="1"/>
      </xdr:nvSpPr>
      <xdr:spPr>
        <a:xfrm>
          <a:off x="10566400"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85816</xdr:rowOff>
    </xdr:from>
    <xdr:to>
      <xdr:col>14</xdr:col>
      <xdr:colOff>79375</xdr:colOff>
      <xdr:row>107</xdr:row>
      <xdr:rowOff>15966</xdr:rowOff>
    </xdr:to>
    <xdr:sp macro="" textlink="">
      <xdr:nvSpPr>
        <xdr:cNvPr id="367" name="円/楕円 366"/>
        <xdr:cNvSpPr/>
      </xdr:nvSpPr>
      <xdr:spPr>
        <a:xfrm>
          <a:off x="9588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123552</xdr:rowOff>
    </xdr:from>
    <xdr:to>
      <xdr:col>15</xdr:col>
      <xdr:colOff>180975</xdr:colOff>
      <xdr:row>106</xdr:row>
      <xdr:rowOff>136616</xdr:rowOff>
    </xdr:to>
    <xdr:cxnSp macro="">
      <xdr:nvCxnSpPr>
        <xdr:cNvPr id="368" name="直線コネクタ 367"/>
        <xdr:cNvCxnSpPr/>
      </xdr:nvCxnSpPr>
      <xdr:spPr>
        <a:xfrm flipV="1">
          <a:off x="9639300" y="182972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158222</xdr:rowOff>
    </xdr:from>
    <xdr:ext cx="469744" cy="259045"/>
    <xdr:sp macro="" textlink="">
      <xdr:nvSpPr>
        <xdr:cNvPr id="369"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7093</xdr:rowOff>
    </xdr:from>
    <xdr:ext cx="469744" cy="259045"/>
    <xdr:sp macro="" textlink="">
      <xdr:nvSpPr>
        <xdr:cNvPr id="370" name="n_1mainValue【市民会館】&#10;一人当たり面積"/>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1" name="テキスト ボックス 3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2" name="直線コネクタ 3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3" name="テキスト ボックス 3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4" name="直線コネクタ 3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5" name="テキスト ボックス 3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6" name="直線コネクタ 3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7" name="テキスト ボックス 3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8" name="直線コネクタ 3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9" name="テキスト ボックス 3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1" name="テキスト ボックス 3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93" name="直線コネクタ 392"/>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94"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95" name="直線コネクタ 394"/>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96"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97" name="直線コネクタ 396"/>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100855</xdr:rowOff>
    </xdr:from>
    <xdr:ext cx="405111" cy="259045"/>
    <xdr:sp macro="" textlink="">
      <xdr:nvSpPr>
        <xdr:cNvPr id="398" name="【一般廃棄物処理施設】&#10;有形固定資産減価償却率平均値テキスト"/>
        <xdr:cNvSpPr txBox="1"/>
      </xdr:nvSpPr>
      <xdr:spPr>
        <a:xfrm>
          <a:off x="16408400" y="627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99" name="フローチャート : 判断 398"/>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400" name="フローチャート : 判断 399"/>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82550</xdr:rowOff>
    </xdr:from>
    <xdr:to>
      <xdr:col>23</xdr:col>
      <xdr:colOff>568325</xdr:colOff>
      <xdr:row>40</xdr:row>
      <xdr:rowOff>12700</xdr:rowOff>
    </xdr:to>
    <xdr:sp macro="" textlink="">
      <xdr:nvSpPr>
        <xdr:cNvPr id="406" name="円/楕円 405"/>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60977</xdr:rowOff>
    </xdr:from>
    <xdr:ext cx="405111" cy="259045"/>
    <xdr:sp macro="" textlink="">
      <xdr:nvSpPr>
        <xdr:cNvPr id="407" name="【一般廃棄物処理施設】&#10;有形固定資産減価償却率該当値テキスト"/>
        <xdr:cNvSpPr txBox="1"/>
      </xdr:nvSpPr>
      <xdr:spPr>
        <a:xfrm>
          <a:off x="16408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34544</xdr:rowOff>
    </xdr:from>
    <xdr:to>
      <xdr:col>22</xdr:col>
      <xdr:colOff>415925</xdr:colOff>
      <xdr:row>40</xdr:row>
      <xdr:rowOff>136144</xdr:rowOff>
    </xdr:to>
    <xdr:sp macro="" textlink="">
      <xdr:nvSpPr>
        <xdr:cNvPr id="408" name="円/楕円 407"/>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133350</xdr:rowOff>
    </xdr:from>
    <xdr:to>
      <xdr:col>23</xdr:col>
      <xdr:colOff>517525</xdr:colOff>
      <xdr:row>40</xdr:row>
      <xdr:rowOff>85344</xdr:rowOff>
    </xdr:to>
    <xdr:cxnSp macro="">
      <xdr:nvCxnSpPr>
        <xdr:cNvPr id="409" name="直線コネクタ 408"/>
        <xdr:cNvCxnSpPr/>
      </xdr:nvCxnSpPr>
      <xdr:spPr>
        <a:xfrm flipV="1">
          <a:off x="15481300" y="68199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111523</xdr:rowOff>
    </xdr:from>
    <xdr:ext cx="405111" cy="259045"/>
    <xdr:sp macro="" textlink="">
      <xdr:nvSpPr>
        <xdr:cNvPr id="410" name="n_1aveValue【一般廃棄物処理施設】&#10;有形固定資産減価償却率"/>
        <xdr:cNvSpPr txBox="1"/>
      </xdr:nvSpPr>
      <xdr:spPr>
        <a:xfrm>
          <a:off x="15266043" y="662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127271</xdr:rowOff>
    </xdr:from>
    <xdr:ext cx="405111" cy="259045"/>
    <xdr:sp macro="" textlink="">
      <xdr:nvSpPr>
        <xdr:cNvPr id="411" name="n_1mainValue【一般廃棄物処理施設】&#10;有形固定資産減価償却率"/>
        <xdr:cNvSpPr txBox="1"/>
      </xdr:nvSpPr>
      <xdr:spPr>
        <a:xfrm>
          <a:off x="15266043"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3" name="テキスト ボックス 42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25" name="テキスト ボックス 42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27" name="テキスト ボックス 42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29" name="テキスト ボックス 42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433" name="直線コネクタ 432"/>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434"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435" name="直線コネクタ 434"/>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436"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437" name="直線コネクタ 436"/>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438"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439" name="フローチャート : 判断 438"/>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440" name="フローチャート : 判断 439"/>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158770</xdr:rowOff>
    </xdr:from>
    <xdr:to>
      <xdr:col>32</xdr:col>
      <xdr:colOff>238125</xdr:colOff>
      <xdr:row>38</xdr:row>
      <xdr:rowOff>88920</xdr:rowOff>
    </xdr:to>
    <xdr:sp macro="" textlink="">
      <xdr:nvSpPr>
        <xdr:cNvPr id="446" name="円/楕円 445"/>
        <xdr:cNvSpPr/>
      </xdr:nvSpPr>
      <xdr:spPr>
        <a:xfrm>
          <a:off x="22110700" y="65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10197</xdr:rowOff>
    </xdr:from>
    <xdr:ext cx="599010" cy="259045"/>
    <xdr:sp macro="" textlink="">
      <xdr:nvSpPr>
        <xdr:cNvPr id="447" name="【一般廃棄物処理施設】&#10;一人当たり有形固定資産（償却資産）額該当値テキスト"/>
        <xdr:cNvSpPr txBox="1"/>
      </xdr:nvSpPr>
      <xdr:spPr>
        <a:xfrm>
          <a:off x="22250400" y="635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5255</xdr:rowOff>
    </xdr:from>
    <xdr:to>
      <xdr:col>31</xdr:col>
      <xdr:colOff>85725</xdr:colOff>
      <xdr:row>38</xdr:row>
      <xdr:rowOff>106855</xdr:rowOff>
    </xdr:to>
    <xdr:sp macro="" textlink="">
      <xdr:nvSpPr>
        <xdr:cNvPr id="448" name="円/楕円 447"/>
        <xdr:cNvSpPr/>
      </xdr:nvSpPr>
      <xdr:spPr>
        <a:xfrm>
          <a:off x="21272500" y="65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38120</xdr:rowOff>
    </xdr:from>
    <xdr:to>
      <xdr:col>32</xdr:col>
      <xdr:colOff>187325</xdr:colOff>
      <xdr:row>38</xdr:row>
      <xdr:rowOff>56055</xdr:rowOff>
    </xdr:to>
    <xdr:cxnSp macro="">
      <xdr:nvCxnSpPr>
        <xdr:cNvPr id="449" name="直線コネクタ 448"/>
        <xdr:cNvCxnSpPr/>
      </xdr:nvCxnSpPr>
      <xdr:spPr>
        <a:xfrm flipV="1">
          <a:off x="21323300" y="6553220"/>
          <a:ext cx="8382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120653</xdr:rowOff>
    </xdr:from>
    <xdr:ext cx="599010" cy="259045"/>
    <xdr:sp macro="" textlink="">
      <xdr:nvSpPr>
        <xdr:cNvPr id="450"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30</xdr:col>
      <xdr:colOff>408519</xdr:colOff>
      <xdr:row>38</xdr:row>
      <xdr:rowOff>97982</xdr:rowOff>
    </xdr:from>
    <xdr:ext cx="599010" cy="259045"/>
    <xdr:sp macro="" textlink="">
      <xdr:nvSpPr>
        <xdr:cNvPr id="451" name="n_1mainValue【一般廃棄物処理施設】&#10;一人当たり有形固定資産（償却資産）額"/>
        <xdr:cNvSpPr txBox="1"/>
      </xdr:nvSpPr>
      <xdr:spPr>
        <a:xfrm>
          <a:off x="21011094" y="66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0" name="テキスト ボックス 4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474" name="直線コネクタ 473"/>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75"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76" name="直線コネクタ 47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477"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478" name="直線コネクタ 477"/>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479"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80" name="フローチャート : 判断 47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481" name="フローチャート : 判断 480"/>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63500</xdr:rowOff>
    </xdr:from>
    <xdr:to>
      <xdr:col>23</xdr:col>
      <xdr:colOff>568325</xdr:colOff>
      <xdr:row>58</xdr:row>
      <xdr:rowOff>165100</xdr:rowOff>
    </xdr:to>
    <xdr:sp macro="" textlink="">
      <xdr:nvSpPr>
        <xdr:cNvPr id="487" name="円/楕円 486"/>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86377</xdr:rowOff>
    </xdr:from>
    <xdr:ext cx="405111" cy="259045"/>
    <xdr:sp macro="" textlink="">
      <xdr:nvSpPr>
        <xdr:cNvPr id="488" name="【保健センター・保健所】&#10;有形固定資産減価償却率該当値テキスト"/>
        <xdr:cNvSpPr txBox="1"/>
      </xdr:nvSpPr>
      <xdr:spPr>
        <a:xfrm>
          <a:off x="16408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154940</xdr:rowOff>
    </xdr:from>
    <xdr:to>
      <xdr:col>22</xdr:col>
      <xdr:colOff>415925</xdr:colOff>
      <xdr:row>59</xdr:row>
      <xdr:rowOff>85090</xdr:rowOff>
    </xdr:to>
    <xdr:sp macro="" textlink="">
      <xdr:nvSpPr>
        <xdr:cNvPr id="489" name="円/楕円 488"/>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114300</xdr:rowOff>
    </xdr:from>
    <xdr:to>
      <xdr:col>23</xdr:col>
      <xdr:colOff>517525</xdr:colOff>
      <xdr:row>59</xdr:row>
      <xdr:rowOff>34290</xdr:rowOff>
    </xdr:to>
    <xdr:cxnSp macro="">
      <xdr:nvCxnSpPr>
        <xdr:cNvPr id="490" name="直線コネクタ 489"/>
        <xdr:cNvCxnSpPr/>
      </xdr:nvCxnSpPr>
      <xdr:spPr>
        <a:xfrm flipV="1">
          <a:off x="15481300" y="10058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142511</xdr:rowOff>
    </xdr:from>
    <xdr:ext cx="405111" cy="259045"/>
    <xdr:sp macro="" textlink="">
      <xdr:nvSpPr>
        <xdr:cNvPr id="491"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101617</xdr:rowOff>
    </xdr:from>
    <xdr:ext cx="405111" cy="259045"/>
    <xdr:sp macro="" textlink="">
      <xdr:nvSpPr>
        <xdr:cNvPr id="492" name="n_1mainValue【保健センター・保健所】&#10;有形固定資産減価償却率"/>
        <xdr:cNvSpPr txBox="1"/>
      </xdr:nvSpPr>
      <xdr:spPr>
        <a:xfrm>
          <a:off x="15266043"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518" name="直線コネクタ 517"/>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519"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520" name="直線コネクタ 51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521"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522" name="直線コネクタ 521"/>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91276</xdr:rowOff>
    </xdr:from>
    <xdr:ext cx="469744" cy="259045"/>
    <xdr:sp macro="" textlink="">
      <xdr:nvSpPr>
        <xdr:cNvPr id="523" name="【保健センター・保健所】&#10;一人当たり面積平均値テキスト"/>
        <xdr:cNvSpPr txBox="1"/>
      </xdr:nvSpPr>
      <xdr:spPr>
        <a:xfrm>
          <a:off x="22250400" y="10035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524" name="フローチャート : 判断 523"/>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525" name="フローチャート : 判断 524"/>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19413</xdr:rowOff>
    </xdr:from>
    <xdr:to>
      <xdr:col>32</xdr:col>
      <xdr:colOff>238125</xdr:colOff>
      <xdr:row>63</xdr:row>
      <xdr:rowOff>121013</xdr:rowOff>
    </xdr:to>
    <xdr:sp macro="" textlink="">
      <xdr:nvSpPr>
        <xdr:cNvPr id="531" name="円/楕円 530"/>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105790</xdr:rowOff>
    </xdr:from>
    <xdr:ext cx="469744" cy="259045"/>
    <xdr:sp macro="" textlink="">
      <xdr:nvSpPr>
        <xdr:cNvPr id="532" name="【保健センター・保健所】&#10;一人当たり面積該当値テキスト"/>
        <xdr:cNvSpPr txBox="1"/>
      </xdr:nvSpPr>
      <xdr:spPr>
        <a:xfrm>
          <a:off x="22250400" y="107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25944</xdr:rowOff>
    </xdr:from>
    <xdr:to>
      <xdr:col>31</xdr:col>
      <xdr:colOff>85725</xdr:colOff>
      <xdr:row>63</xdr:row>
      <xdr:rowOff>127544</xdr:rowOff>
    </xdr:to>
    <xdr:sp macro="" textlink="">
      <xdr:nvSpPr>
        <xdr:cNvPr id="533" name="円/楕円 532"/>
        <xdr:cNvSpPr/>
      </xdr:nvSpPr>
      <xdr:spPr>
        <a:xfrm>
          <a:off x="21272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70213</xdr:rowOff>
    </xdr:from>
    <xdr:to>
      <xdr:col>32</xdr:col>
      <xdr:colOff>187325</xdr:colOff>
      <xdr:row>63</xdr:row>
      <xdr:rowOff>76744</xdr:rowOff>
    </xdr:to>
    <xdr:cxnSp macro="">
      <xdr:nvCxnSpPr>
        <xdr:cNvPr id="534" name="直線コネクタ 533"/>
        <xdr:cNvCxnSpPr/>
      </xdr:nvCxnSpPr>
      <xdr:spPr>
        <a:xfrm flipV="1">
          <a:off x="21323300" y="10871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95086</xdr:rowOff>
    </xdr:from>
    <xdr:ext cx="469744" cy="259045"/>
    <xdr:sp macro="" textlink="">
      <xdr:nvSpPr>
        <xdr:cNvPr id="535"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118671</xdr:rowOff>
    </xdr:from>
    <xdr:ext cx="469744" cy="259045"/>
    <xdr:sp macro="" textlink="">
      <xdr:nvSpPr>
        <xdr:cNvPr id="536" name="n_1mainValue【保健センター・保健所】&#10;一人当たり面積"/>
        <xdr:cNvSpPr txBox="1"/>
      </xdr:nvSpPr>
      <xdr:spPr>
        <a:xfrm>
          <a:off x="210757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8" name="直線コネクタ 54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9" name="テキスト ボックス 54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0" name="直線コネクタ 54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1" name="テキスト ボックス 55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2" name="直線コネクタ 55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3" name="テキスト ボックス 55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4" name="直線コネクタ 55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5" name="テキスト ボックス 55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559" name="直線コネクタ 558"/>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560"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561" name="直線コネクタ 56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2"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3" name="直線コネクタ 56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90188</xdr:rowOff>
    </xdr:from>
    <xdr:ext cx="405111" cy="259045"/>
    <xdr:sp macro="" textlink="">
      <xdr:nvSpPr>
        <xdr:cNvPr id="564" name="【消防施設】&#10;有形固定資産減価償却率平均値テキスト"/>
        <xdr:cNvSpPr txBox="1"/>
      </xdr:nvSpPr>
      <xdr:spPr>
        <a:xfrm>
          <a:off x="164084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565" name="フローチャート : 判断 564"/>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566" name="フローチャート : 判断 565"/>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90170</xdr:rowOff>
    </xdr:from>
    <xdr:to>
      <xdr:col>23</xdr:col>
      <xdr:colOff>568325</xdr:colOff>
      <xdr:row>87</xdr:row>
      <xdr:rowOff>20320</xdr:rowOff>
    </xdr:to>
    <xdr:sp macro="" textlink="">
      <xdr:nvSpPr>
        <xdr:cNvPr id="572" name="円/楕円 571"/>
        <xdr:cNvSpPr/>
      </xdr:nvSpPr>
      <xdr:spPr>
        <a:xfrm>
          <a:off x="16268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5097</xdr:rowOff>
    </xdr:from>
    <xdr:ext cx="405111" cy="259045"/>
    <xdr:sp macro="" textlink="">
      <xdr:nvSpPr>
        <xdr:cNvPr id="573" name="【消防施設】&#10;有形固定資産減価償却率該当値テキスト"/>
        <xdr:cNvSpPr txBox="1"/>
      </xdr:nvSpPr>
      <xdr:spPr>
        <a:xfrm>
          <a:off x="164084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138176</xdr:rowOff>
    </xdr:from>
    <xdr:to>
      <xdr:col>22</xdr:col>
      <xdr:colOff>415925</xdr:colOff>
      <xdr:row>81</xdr:row>
      <xdr:rowOff>68326</xdr:rowOff>
    </xdr:to>
    <xdr:sp macro="" textlink="">
      <xdr:nvSpPr>
        <xdr:cNvPr id="574" name="円/楕円 573"/>
        <xdr:cNvSpPr/>
      </xdr:nvSpPr>
      <xdr:spPr>
        <a:xfrm>
          <a:off x="15430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17526</xdr:rowOff>
    </xdr:from>
    <xdr:to>
      <xdr:col>23</xdr:col>
      <xdr:colOff>517525</xdr:colOff>
      <xdr:row>86</xdr:row>
      <xdr:rowOff>140970</xdr:rowOff>
    </xdr:to>
    <xdr:cxnSp macro="">
      <xdr:nvCxnSpPr>
        <xdr:cNvPr id="575" name="直線コネクタ 574"/>
        <xdr:cNvCxnSpPr/>
      </xdr:nvCxnSpPr>
      <xdr:spPr>
        <a:xfrm>
          <a:off x="15481300" y="13904976"/>
          <a:ext cx="838200" cy="9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66564</xdr:rowOff>
    </xdr:from>
    <xdr:ext cx="405111" cy="259045"/>
    <xdr:sp macro="" textlink="">
      <xdr:nvSpPr>
        <xdr:cNvPr id="576"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59453</xdr:rowOff>
    </xdr:from>
    <xdr:ext cx="405111" cy="259045"/>
    <xdr:sp macro="" textlink="">
      <xdr:nvSpPr>
        <xdr:cNvPr id="577" name="n_1mainValue【消防施設】&#10;有形固定資産減価償却率"/>
        <xdr:cNvSpPr txBox="1"/>
      </xdr:nvSpPr>
      <xdr:spPr>
        <a:xfrm>
          <a:off x="15266043"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603" name="直線コネクタ 602"/>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04"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05" name="直線コネクタ 60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606"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607" name="直線コネクタ 60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608"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609" name="フローチャート : 判断 608"/>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610" name="フローチャート : 判断 609"/>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126093</xdr:rowOff>
    </xdr:from>
    <xdr:to>
      <xdr:col>32</xdr:col>
      <xdr:colOff>238125</xdr:colOff>
      <xdr:row>78</xdr:row>
      <xdr:rowOff>56243</xdr:rowOff>
    </xdr:to>
    <xdr:sp macro="" textlink="">
      <xdr:nvSpPr>
        <xdr:cNvPr id="616" name="円/楕円 615"/>
        <xdr:cNvSpPr/>
      </xdr:nvSpPr>
      <xdr:spPr>
        <a:xfrm>
          <a:off x="22110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79120</xdr:rowOff>
    </xdr:from>
    <xdr:ext cx="469744" cy="259045"/>
    <xdr:sp macro="" textlink="">
      <xdr:nvSpPr>
        <xdr:cNvPr id="617" name="【消防施設】&#10;一人当たり面積該当値テキスト"/>
        <xdr:cNvSpPr txBox="1"/>
      </xdr:nvSpPr>
      <xdr:spPr>
        <a:xfrm>
          <a:off x="222504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85271</xdr:rowOff>
    </xdr:from>
    <xdr:to>
      <xdr:col>31</xdr:col>
      <xdr:colOff>85725</xdr:colOff>
      <xdr:row>83</xdr:row>
      <xdr:rowOff>15421</xdr:rowOff>
    </xdr:to>
    <xdr:sp macro="" textlink="">
      <xdr:nvSpPr>
        <xdr:cNvPr id="618" name="円/楕円 617"/>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5443</xdr:rowOff>
    </xdr:from>
    <xdr:to>
      <xdr:col>32</xdr:col>
      <xdr:colOff>187325</xdr:colOff>
      <xdr:row>82</xdr:row>
      <xdr:rowOff>136071</xdr:rowOff>
    </xdr:to>
    <xdr:cxnSp macro="">
      <xdr:nvCxnSpPr>
        <xdr:cNvPr id="619" name="直線コネクタ 618"/>
        <xdr:cNvCxnSpPr/>
      </xdr:nvCxnSpPr>
      <xdr:spPr>
        <a:xfrm flipV="1">
          <a:off x="21323300" y="13378543"/>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94722</xdr:rowOff>
    </xdr:from>
    <xdr:ext cx="469744" cy="259045"/>
    <xdr:sp macro="" textlink="">
      <xdr:nvSpPr>
        <xdr:cNvPr id="620"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31948</xdr:rowOff>
    </xdr:from>
    <xdr:ext cx="469744" cy="259045"/>
    <xdr:sp macro="" textlink="">
      <xdr:nvSpPr>
        <xdr:cNvPr id="621" name="n_1main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646" name="直線コネクタ 645"/>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647"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648" name="直線コネクタ 647"/>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649"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650" name="直線コネクタ 64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65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652" name="フローチャート : 判断 65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653" name="フローチャート : 判断 65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118745</xdr:rowOff>
    </xdr:from>
    <xdr:to>
      <xdr:col>23</xdr:col>
      <xdr:colOff>568325</xdr:colOff>
      <xdr:row>103</xdr:row>
      <xdr:rowOff>48895</xdr:rowOff>
    </xdr:to>
    <xdr:sp macro="" textlink="">
      <xdr:nvSpPr>
        <xdr:cNvPr id="659" name="円/楕円 658"/>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141622</xdr:rowOff>
    </xdr:from>
    <xdr:ext cx="405111" cy="259045"/>
    <xdr:sp macro="" textlink="">
      <xdr:nvSpPr>
        <xdr:cNvPr id="660" name="【庁舎】&#10;有形固定資産減価償却率該当値テキスト"/>
        <xdr:cNvSpPr txBox="1"/>
      </xdr:nvSpPr>
      <xdr:spPr>
        <a:xfrm>
          <a:off x="16408400"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151130</xdr:rowOff>
    </xdr:from>
    <xdr:to>
      <xdr:col>22</xdr:col>
      <xdr:colOff>415925</xdr:colOff>
      <xdr:row>103</xdr:row>
      <xdr:rowOff>81280</xdr:rowOff>
    </xdr:to>
    <xdr:sp macro="" textlink="">
      <xdr:nvSpPr>
        <xdr:cNvPr id="661" name="円/楕円 660"/>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169545</xdr:rowOff>
    </xdr:from>
    <xdr:to>
      <xdr:col>23</xdr:col>
      <xdr:colOff>517525</xdr:colOff>
      <xdr:row>103</xdr:row>
      <xdr:rowOff>30480</xdr:rowOff>
    </xdr:to>
    <xdr:cxnSp macro="">
      <xdr:nvCxnSpPr>
        <xdr:cNvPr id="662" name="直線コネクタ 661"/>
        <xdr:cNvCxnSpPr/>
      </xdr:nvCxnSpPr>
      <xdr:spPr>
        <a:xfrm flipV="1">
          <a:off x="15481300" y="176574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160038</xdr:rowOff>
    </xdr:from>
    <xdr:ext cx="405111" cy="259045"/>
    <xdr:sp macro="" textlink="">
      <xdr:nvSpPr>
        <xdr:cNvPr id="663"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97807</xdr:rowOff>
    </xdr:from>
    <xdr:ext cx="405111" cy="259045"/>
    <xdr:sp macro="" textlink="">
      <xdr:nvSpPr>
        <xdr:cNvPr id="664" name="n_1mainValue【庁舎】&#10;有形固定資産減価償却率"/>
        <xdr:cNvSpPr txBox="1"/>
      </xdr:nvSpPr>
      <xdr:spPr>
        <a:xfrm>
          <a:off x="15266043"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691" name="直線コネクタ 690"/>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692"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693" name="直線コネクタ 692"/>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694"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695" name="直線コネクタ 694"/>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696"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697" name="フローチャート : 判断 696"/>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98" name="フローチャート : 判断 69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131536</xdr:rowOff>
    </xdr:from>
    <xdr:to>
      <xdr:col>32</xdr:col>
      <xdr:colOff>238125</xdr:colOff>
      <xdr:row>102</xdr:row>
      <xdr:rowOff>61686</xdr:rowOff>
    </xdr:to>
    <xdr:sp macro="" textlink="">
      <xdr:nvSpPr>
        <xdr:cNvPr id="704" name="円/楕円 703"/>
        <xdr:cNvSpPr/>
      </xdr:nvSpPr>
      <xdr:spPr>
        <a:xfrm>
          <a:off x="22110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154413</xdr:rowOff>
    </xdr:from>
    <xdr:ext cx="469744" cy="259045"/>
    <xdr:sp macro="" textlink="">
      <xdr:nvSpPr>
        <xdr:cNvPr id="705" name="【庁舎】&#10;一人当たり面積該当値テキスト"/>
        <xdr:cNvSpPr txBox="1"/>
      </xdr:nvSpPr>
      <xdr:spPr>
        <a:xfrm>
          <a:off x="22250400" y="1729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0.950</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5806</xdr:rowOff>
    </xdr:from>
    <xdr:to>
      <xdr:col>31</xdr:col>
      <xdr:colOff>85725</xdr:colOff>
      <xdr:row>102</xdr:row>
      <xdr:rowOff>107406</xdr:rowOff>
    </xdr:to>
    <xdr:sp macro="" textlink="">
      <xdr:nvSpPr>
        <xdr:cNvPr id="706" name="円/楕円 705"/>
        <xdr:cNvSpPr/>
      </xdr:nvSpPr>
      <xdr:spPr>
        <a:xfrm>
          <a:off x="21272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10886</xdr:rowOff>
    </xdr:from>
    <xdr:to>
      <xdr:col>32</xdr:col>
      <xdr:colOff>187325</xdr:colOff>
      <xdr:row>102</xdr:row>
      <xdr:rowOff>56606</xdr:rowOff>
    </xdr:to>
    <xdr:cxnSp macro="">
      <xdr:nvCxnSpPr>
        <xdr:cNvPr id="707" name="直線コネクタ 706"/>
        <xdr:cNvCxnSpPr/>
      </xdr:nvCxnSpPr>
      <xdr:spPr>
        <a:xfrm flipV="1">
          <a:off x="21323300" y="174987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708"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123933</xdr:rowOff>
    </xdr:from>
    <xdr:ext cx="469744" cy="259045"/>
    <xdr:sp macro="" textlink="">
      <xdr:nvSpPr>
        <xdr:cNvPr id="709" name="n_1mainValue【庁舎】&#10;一人当たり面積"/>
        <xdr:cNvSpPr txBox="1"/>
      </xdr:nvSpPr>
      <xdr:spPr>
        <a:xfrm>
          <a:off x="21075727" y="172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月に建築された図書館は町内に１つであり木造の建物であるため、耐用年数が短く減価償却率が</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％と非常に高い。</a:t>
          </a:r>
          <a:endParaRPr lang="ja-JP" altLang="ja-JP" sz="1400">
            <a:effectLst/>
          </a:endParaRPr>
        </a:p>
        <a:p>
          <a:r>
            <a:rPr kumimoji="1" lang="ja-JP" altLang="ja-JP" sz="1100">
              <a:solidFill>
                <a:schemeClr val="dk1"/>
              </a:solidFill>
              <a:effectLst/>
              <a:latin typeface="+mn-lt"/>
              <a:ea typeface="+mn-ea"/>
              <a:cs typeface="+mn-cs"/>
            </a:rPr>
            <a:t>　また、福祉施設の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つである入野福祉館は木造であり、耐用年数を超えていることから、非常に高くなっている。福祉施設であるもう</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つの養護老人ホームも、鉄筋コンクリート造ではあるが昭和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年３月に建築されたため、減価償却率が高くなっている。</a:t>
          </a:r>
          <a:endParaRPr lang="ja-JP" altLang="ja-JP" sz="1400">
            <a:effectLst/>
          </a:endParaRPr>
        </a:p>
        <a:p>
          <a:r>
            <a:rPr kumimoji="1" lang="ja-JP" altLang="ja-JP" sz="1100">
              <a:solidFill>
                <a:schemeClr val="dk1"/>
              </a:solidFill>
              <a:effectLst/>
              <a:latin typeface="+mn-lt"/>
              <a:ea typeface="+mn-ea"/>
              <a:cs typeface="+mn-cs"/>
            </a:rPr>
            <a:t>　消防施設は、消防庁舎を平成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年度に建て替えを行ったため、減価償却率が</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％へと低下した。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庁舎においては、今後、支所の老朽化により既存施設への移転を予定しており、引き続き</a:t>
          </a:r>
          <a:r>
            <a:rPr kumimoji="1" lang="ja-JP" altLang="ja-JP" sz="1100" baseline="0">
              <a:solidFill>
                <a:schemeClr val="dk1"/>
              </a:solidFill>
              <a:effectLst/>
              <a:latin typeface="+mn-lt"/>
              <a:ea typeface="+mn-ea"/>
              <a:cs typeface="+mn-cs"/>
            </a:rPr>
            <a:t>公共施設等総合管理計画に基づき、保有施設の総量縮減、統廃合・複合化を推進し、更新整備に要する経費を抑制する必要がある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財政改善実行プランに基づき健全化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5" name="直線コネクタ 74"/>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年度は前年度から</a:t>
          </a:r>
          <a:r>
            <a:rPr kumimoji="1" lang="en-US" altLang="ja-JP" sz="1050">
              <a:solidFill>
                <a:schemeClr val="dk1"/>
              </a:solidFill>
              <a:effectLst/>
              <a:latin typeface="+mn-lt"/>
              <a:ea typeface="+mn-ea"/>
              <a:cs typeface="+mn-cs"/>
            </a:rPr>
            <a:t>2.4%</a:t>
          </a:r>
          <a:r>
            <a:rPr kumimoji="1" lang="ja-JP" altLang="en-US" sz="1050">
              <a:solidFill>
                <a:schemeClr val="dk1"/>
              </a:solidFill>
              <a:effectLst/>
              <a:latin typeface="+mn-lt"/>
              <a:ea typeface="+mn-ea"/>
              <a:cs typeface="+mn-cs"/>
            </a:rPr>
            <a:t>上昇</a:t>
          </a:r>
          <a:r>
            <a:rPr kumimoji="1" lang="ja-JP" altLang="ja-JP" sz="1050">
              <a:solidFill>
                <a:schemeClr val="dk1"/>
              </a:solidFill>
              <a:effectLst/>
              <a:latin typeface="+mn-lt"/>
              <a:ea typeface="+mn-ea"/>
              <a:cs typeface="+mn-cs"/>
            </a:rPr>
            <a:t>し</a:t>
          </a:r>
          <a:r>
            <a:rPr kumimoji="1" lang="en-US" altLang="ja-JP" sz="1050">
              <a:solidFill>
                <a:schemeClr val="dk1"/>
              </a:solidFill>
              <a:effectLst/>
              <a:latin typeface="+mn-lt"/>
              <a:ea typeface="+mn-ea"/>
              <a:cs typeface="+mn-cs"/>
            </a:rPr>
            <a:t>83.6%</a:t>
          </a:r>
          <a:r>
            <a:rPr kumimoji="1" lang="ja-JP" altLang="ja-JP" sz="1050">
              <a:solidFill>
                <a:schemeClr val="dk1"/>
              </a:solidFill>
              <a:effectLst/>
              <a:latin typeface="+mn-lt"/>
              <a:ea typeface="+mn-ea"/>
              <a:cs typeface="+mn-cs"/>
            </a:rPr>
            <a:t>となった。</a:t>
          </a:r>
          <a:endParaRPr lang="ja-JP" altLang="ja-JP" sz="1050">
            <a:effectLst/>
          </a:endParaRPr>
        </a:p>
        <a:p>
          <a:r>
            <a:rPr kumimoji="1" lang="ja-JP" altLang="en-US" sz="1050">
              <a:solidFill>
                <a:schemeClr val="dk1"/>
              </a:solidFill>
              <a:effectLst/>
              <a:latin typeface="+mn-lt"/>
              <a:ea typeface="+mn-ea"/>
              <a:cs typeface="+mn-cs"/>
            </a:rPr>
            <a:t>これは</a:t>
          </a:r>
          <a:r>
            <a:rPr kumimoji="1" lang="ja-JP" altLang="ja-JP" sz="1050">
              <a:solidFill>
                <a:schemeClr val="dk1"/>
              </a:solidFill>
              <a:effectLst/>
              <a:latin typeface="+mn-lt"/>
              <a:ea typeface="+mn-ea"/>
              <a:cs typeface="+mn-cs"/>
            </a:rPr>
            <a:t>、経常一般財源収入を大きく占める普通交付税が約</a:t>
          </a:r>
          <a:r>
            <a:rPr kumimoji="1" lang="en-US" altLang="ja-JP" sz="1050">
              <a:solidFill>
                <a:schemeClr val="dk1"/>
              </a:solidFill>
              <a:effectLst/>
              <a:latin typeface="+mn-lt"/>
              <a:ea typeface="+mn-ea"/>
              <a:cs typeface="+mn-cs"/>
            </a:rPr>
            <a:t>47</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368,726</a:t>
          </a:r>
          <a:r>
            <a:rPr kumimoji="1" lang="ja-JP" altLang="en-US" sz="1050">
              <a:solidFill>
                <a:schemeClr val="dk1"/>
              </a:solidFill>
              <a:effectLst/>
              <a:latin typeface="+mn-lt"/>
              <a:ea typeface="+mn-ea"/>
              <a:cs typeface="+mn-cs"/>
            </a:rPr>
            <a:t>千円）</a:t>
          </a:r>
          <a:r>
            <a:rPr kumimoji="1" lang="ja-JP" altLang="ja-JP" sz="1050">
              <a:solidFill>
                <a:schemeClr val="dk1"/>
              </a:solidFill>
              <a:effectLst/>
              <a:latin typeface="+mn-lt"/>
              <a:ea typeface="+mn-ea"/>
              <a:cs typeface="+mn-cs"/>
            </a:rPr>
            <a:t>で</a:t>
          </a:r>
          <a:r>
            <a:rPr kumimoji="1" lang="ja-JP" altLang="en-US" sz="1050">
              <a:solidFill>
                <a:schemeClr val="dk1"/>
              </a:solidFill>
              <a:effectLst/>
              <a:latin typeface="+mn-lt"/>
              <a:ea typeface="+mn-ea"/>
              <a:cs typeface="+mn-cs"/>
            </a:rPr>
            <a:t>減額となったことによるもののほか、</a:t>
          </a:r>
          <a:r>
            <a:rPr kumimoji="1" lang="ja-JP" altLang="ja-JP" sz="1050">
              <a:solidFill>
                <a:schemeClr val="dk1"/>
              </a:solidFill>
              <a:effectLst/>
              <a:latin typeface="+mn-lt"/>
              <a:ea typeface="+mn-ea"/>
              <a:cs typeface="+mn-cs"/>
            </a:rPr>
            <a:t>物件費・</a:t>
          </a:r>
          <a:r>
            <a:rPr kumimoji="1" lang="ja-JP" altLang="en-US" sz="1050">
              <a:solidFill>
                <a:schemeClr val="dk1"/>
              </a:solidFill>
              <a:effectLst/>
              <a:latin typeface="+mn-lt"/>
              <a:ea typeface="+mn-ea"/>
              <a:cs typeface="+mn-cs"/>
            </a:rPr>
            <a:t>扶助費・補助費等（前年度比</a:t>
          </a:r>
          <a:r>
            <a:rPr kumimoji="1" lang="en-US" altLang="ja-JP" sz="1050">
              <a:solidFill>
                <a:schemeClr val="dk1"/>
              </a:solidFill>
              <a:effectLst/>
              <a:latin typeface="+mn-lt"/>
              <a:ea typeface="+mn-ea"/>
              <a:cs typeface="+mn-cs"/>
            </a:rPr>
            <a:t>252,369</a:t>
          </a:r>
          <a:r>
            <a:rPr kumimoji="1" lang="ja-JP" altLang="en-US" sz="1050">
              <a:solidFill>
                <a:schemeClr val="dk1"/>
              </a:solidFill>
              <a:effectLst/>
              <a:latin typeface="+mn-lt"/>
              <a:ea typeface="+mn-ea"/>
              <a:cs typeface="+mn-cs"/>
            </a:rPr>
            <a:t>千円）</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増額</a:t>
          </a:r>
          <a:r>
            <a:rPr kumimoji="1" lang="ja-JP" altLang="ja-JP" sz="1050">
              <a:solidFill>
                <a:schemeClr val="dk1"/>
              </a:solidFill>
              <a:effectLst/>
              <a:latin typeface="+mn-lt"/>
              <a:ea typeface="+mn-ea"/>
              <a:cs typeface="+mn-cs"/>
            </a:rPr>
            <a:t>となったことが要因である。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人口は減少するものの今後必要となるコストは一定の規模を維持し続けるものと予想され、また施設の老朽化が深刻であり、将来にわたってコストの削減が図られるよう、公共施設等総合管理計画に基づいて施設の適正化を図っていく必要がある。さらに、経常</a:t>
          </a:r>
          <a:r>
            <a:rPr kumimoji="1" lang="ja-JP" altLang="ja-JP" sz="1050">
              <a:solidFill>
                <a:schemeClr val="dk1"/>
              </a:solidFill>
              <a:effectLst/>
              <a:latin typeface="+mn-lt"/>
              <a:ea typeface="+mn-ea"/>
              <a:cs typeface="+mn-cs"/>
            </a:rPr>
            <a:t>収支比率の算定を大きく左右する普通交付税の段階的削減が開始され今後の普通交付税が確実に減少していくため、より一層歳</a:t>
          </a:r>
          <a:r>
            <a:rPr kumimoji="1" lang="ja-JP" altLang="en-US" sz="1050">
              <a:solidFill>
                <a:schemeClr val="dk1"/>
              </a:solidFill>
              <a:effectLst/>
              <a:latin typeface="+mn-lt"/>
              <a:ea typeface="+mn-ea"/>
              <a:cs typeface="+mn-cs"/>
            </a:rPr>
            <a:t>出</a:t>
          </a:r>
          <a:r>
            <a:rPr kumimoji="1" lang="ja-JP" altLang="ja-JP" sz="1050">
              <a:solidFill>
                <a:schemeClr val="dk1"/>
              </a:solidFill>
              <a:effectLst/>
              <a:latin typeface="+mn-lt"/>
              <a:ea typeface="+mn-ea"/>
              <a:cs typeface="+mn-cs"/>
            </a:rPr>
            <a:t>規模の適正化を進めていかなければならない</a:t>
          </a:r>
          <a:r>
            <a:rPr kumimoji="1" lang="ja-JP" altLang="en-US" sz="1050">
              <a:solidFill>
                <a:schemeClr val="dk1"/>
              </a:solidFill>
              <a:effectLst/>
              <a:latin typeface="+mn-lt"/>
              <a:ea typeface="+mn-ea"/>
              <a:cs typeface="+mn-cs"/>
            </a:rPr>
            <a:t>。</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97536</xdr:rowOff>
    </xdr:to>
    <xdr:cxnSp macro="">
      <xdr:nvCxnSpPr>
        <xdr:cNvPr id="130" name="直線コネクタ 129"/>
        <xdr:cNvCxnSpPr/>
      </xdr:nvCxnSpPr>
      <xdr:spPr>
        <a:xfrm>
          <a:off x="4114800" y="106116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22606</xdr:rowOff>
    </xdr:to>
    <xdr:cxnSp macro="">
      <xdr:nvCxnSpPr>
        <xdr:cNvPr id="133" name="直線コネクタ 132"/>
        <xdr:cNvCxnSpPr/>
      </xdr:nvCxnSpPr>
      <xdr:spPr>
        <a:xfrm flipV="1">
          <a:off x="3225800" y="106116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63</xdr:row>
      <xdr:rowOff>22606</xdr:rowOff>
    </xdr:to>
    <xdr:cxnSp macro="">
      <xdr:nvCxnSpPr>
        <xdr:cNvPr id="136" name="直線コネクタ 135"/>
        <xdr:cNvCxnSpPr/>
      </xdr:nvCxnSpPr>
      <xdr:spPr>
        <a:xfrm>
          <a:off x="2336800" y="1071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87884</xdr:rowOff>
    </xdr:to>
    <xdr:cxnSp macro="">
      <xdr:nvCxnSpPr>
        <xdr:cNvPr id="139" name="直線コネクタ 138"/>
        <xdr:cNvCxnSpPr/>
      </xdr:nvCxnSpPr>
      <xdr:spPr>
        <a:xfrm>
          <a:off x="1447800" y="106550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9" name="円/楕円 148"/>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50"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1" name="円/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2" name="テキスト ボックス 151"/>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4" name="テキスト ボックス 153"/>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5" name="円/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57" name="円/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[369,460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主に人件費が要因となり、全国平均や県平均と比較しても約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倍の決算額となっている。また昨年に引き続き、類似団体の中でも高い水準に位置して</a:t>
          </a:r>
          <a:r>
            <a:rPr kumimoji="1" lang="ja-JP" altLang="en-US" sz="110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主な要因としては、町村合併に伴い一部事務組合から引き継いだ消防本部や</a:t>
          </a:r>
          <a:r>
            <a:rPr lang="ja-JP" altLang="en-US" sz="1100" b="0" i="0" baseline="0">
              <a:solidFill>
                <a:schemeClr val="dk1"/>
              </a:solidFill>
              <a:effectLst/>
              <a:latin typeface="+mn-lt"/>
              <a:ea typeface="+mn-ea"/>
              <a:cs typeface="+mn-cs"/>
            </a:rPr>
            <a:t>養護老人ホームや</a:t>
          </a:r>
          <a:r>
            <a:rPr lang="ja-JP" altLang="ja-JP" sz="1100" b="0" i="0" baseline="0">
              <a:solidFill>
                <a:schemeClr val="dk1"/>
              </a:solidFill>
              <a:effectLst/>
              <a:latin typeface="+mn-lt"/>
              <a:ea typeface="+mn-ea"/>
              <a:cs typeface="+mn-cs"/>
            </a:rPr>
            <a:t>ごみ処理施設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の運営を町独自で実施することとなったため、職員数が増加したことに伴う人件費や、その施設の維持管理費が増加したことなどが挙げられる。</a:t>
          </a:r>
          <a:r>
            <a:rPr kumimoji="1" lang="ja-JP" altLang="en-US" sz="1100" b="0" i="0" baseline="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、過疎・少子高齢化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に伴う人口減少により、人口一人当たりの決算額数値を引き上げている。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86072</xdr:rowOff>
    </xdr:from>
    <xdr:to>
      <xdr:col>7</xdr:col>
      <xdr:colOff>152400</xdr:colOff>
      <xdr:row>86</xdr:row>
      <xdr:rowOff>139646</xdr:rowOff>
    </xdr:to>
    <xdr:cxnSp macro="">
      <xdr:nvCxnSpPr>
        <xdr:cNvPr id="193" name="直線コネクタ 192"/>
        <xdr:cNvCxnSpPr/>
      </xdr:nvCxnSpPr>
      <xdr:spPr>
        <a:xfrm>
          <a:off x="4114800" y="14830772"/>
          <a:ext cx="838200" cy="5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86072</xdr:rowOff>
    </xdr:from>
    <xdr:to>
      <xdr:col>6</xdr:col>
      <xdr:colOff>0</xdr:colOff>
      <xdr:row>86</xdr:row>
      <xdr:rowOff>98008</xdr:rowOff>
    </xdr:to>
    <xdr:cxnSp macro="">
      <xdr:nvCxnSpPr>
        <xdr:cNvPr id="196" name="直線コネクタ 195"/>
        <xdr:cNvCxnSpPr/>
      </xdr:nvCxnSpPr>
      <xdr:spPr>
        <a:xfrm flipV="1">
          <a:off x="3225800" y="14830772"/>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136322</xdr:rowOff>
    </xdr:from>
    <xdr:to>
      <xdr:col>4</xdr:col>
      <xdr:colOff>482600</xdr:colOff>
      <xdr:row>86</xdr:row>
      <xdr:rowOff>98008</xdr:rowOff>
    </xdr:to>
    <xdr:cxnSp macro="">
      <xdr:nvCxnSpPr>
        <xdr:cNvPr id="199" name="直線コネクタ 198"/>
        <xdr:cNvCxnSpPr/>
      </xdr:nvCxnSpPr>
      <xdr:spPr>
        <a:xfrm>
          <a:off x="2336800" y="14709572"/>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73487</xdr:rowOff>
    </xdr:from>
    <xdr:to>
      <xdr:col>3</xdr:col>
      <xdr:colOff>279400</xdr:colOff>
      <xdr:row>85</xdr:row>
      <xdr:rowOff>136322</xdr:rowOff>
    </xdr:to>
    <xdr:cxnSp macro="">
      <xdr:nvCxnSpPr>
        <xdr:cNvPr id="202" name="直線コネクタ 201"/>
        <xdr:cNvCxnSpPr/>
      </xdr:nvCxnSpPr>
      <xdr:spPr>
        <a:xfrm>
          <a:off x="1447800" y="14646737"/>
          <a:ext cx="889000" cy="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88846</xdr:rowOff>
    </xdr:from>
    <xdr:to>
      <xdr:col>7</xdr:col>
      <xdr:colOff>203200</xdr:colOff>
      <xdr:row>87</xdr:row>
      <xdr:rowOff>18996</xdr:rowOff>
    </xdr:to>
    <xdr:sp macro="" textlink="">
      <xdr:nvSpPr>
        <xdr:cNvPr id="212" name="円/楕円 211"/>
        <xdr:cNvSpPr/>
      </xdr:nvSpPr>
      <xdr:spPr>
        <a:xfrm>
          <a:off x="4902200" y="14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60923</xdr:rowOff>
    </xdr:from>
    <xdr:ext cx="762000" cy="259045"/>
    <xdr:sp macro="" textlink="">
      <xdr:nvSpPr>
        <xdr:cNvPr id="213" name="人件費・物件費等の状況該当値テキスト"/>
        <xdr:cNvSpPr txBox="1"/>
      </xdr:nvSpPr>
      <xdr:spPr>
        <a:xfrm>
          <a:off x="5041900" y="1480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369,460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35272</xdr:rowOff>
    </xdr:from>
    <xdr:to>
      <xdr:col>6</xdr:col>
      <xdr:colOff>50800</xdr:colOff>
      <xdr:row>86</xdr:row>
      <xdr:rowOff>136872</xdr:rowOff>
    </xdr:to>
    <xdr:sp macro="" textlink="">
      <xdr:nvSpPr>
        <xdr:cNvPr id="214" name="円/楕円 213"/>
        <xdr:cNvSpPr/>
      </xdr:nvSpPr>
      <xdr:spPr>
        <a:xfrm>
          <a:off x="4064000" y="14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121649</xdr:rowOff>
    </xdr:from>
    <xdr:ext cx="736600" cy="259045"/>
    <xdr:sp macro="" textlink="">
      <xdr:nvSpPr>
        <xdr:cNvPr id="215" name="テキスト ボックス 214"/>
        <xdr:cNvSpPr txBox="1"/>
      </xdr:nvSpPr>
      <xdr:spPr>
        <a:xfrm>
          <a:off x="3733800" y="1486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356,139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47208</xdr:rowOff>
    </xdr:from>
    <xdr:to>
      <xdr:col>4</xdr:col>
      <xdr:colOff>533400</xdr:colOff>
      <xdr:row>86</xdr:row>
      <xdr:rowOff>148808</xdr:rowOff>
    </xdr:to>
    <xdr:sp macro="" textlink="">
      <xdr:nvSpPr>
        <xdr:cNvPr id="216" name="円/楕円 215"/>
        <xdr:cNvSpPr/>
      </xdr:nvSpPr>
      <xdr:spPr>
        <a:xfrm>
          <a:off x="3175000" y="147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133585</xdr:rowOff>
    </xdr:from>
    <xdr:ext cx="762000" cy="259045"/>
    <xdr:sp macro="" textlink="">
      <xdr:nvSpPr>
        <xdr:cNvPr id="217" name="テキスト ボックス 216"/>
        <xdr:cNvSpPr txBox="1"/>
      </xdr:nvSpPr>
      <xdr:spPr>
        <a:xfrm>
          <a:off x="2844800" y="1487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359,107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85522</xdr:rowOff>
    </xdr:from>
    <xdr:to>
      <xdr:col>3</xdr:col>
      <xdr:colOff>330200</xdr:colOff>
      <xdr:row>86</xdr:row>
      <xdr:rowOff>15672</xdr:rowOff>
    </xdr:to>
    <xdr:sp macro="" textlink="">
      <xdr:nvSpPr>
        <xdr:cNvPr id="218" name="円/楕円 217"/>
        <xdr:cNvSpPr/>
      </xdr:nvSpPr>
      <xdr:spPr>
        <a:xfrm>
          <a:off x="2286000" y="146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449</xdr:rowOff>
    </xdr:from>
    <xdr:ext cx="762000" cy="259045"/>
    <xdr:sp macro="" textlink="">
      <xdr:nvSpPr>
        <xdr:cNvPr id="219" name="テキスト ボックス 218"/>
        <xdr:cNvSpPr txBox="1"/>
      </xdr:nvSpPr>
      <xdr:spPr>
        <a:xfrm>
          <a:off x="1955800" y="14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22687</xdr:rowOff>
    </xdr:from>
    <xdr:to>
      <xdr:col>2</xdr:col>
      <xdr:colOff>127000</xdr:colOff>
      <xdr:row>85</xdr:row>
      <xdr:rowOff>124287</xdr:rowOff>
    </xdr:to>
    <xdr:sp macro="" textlink="">
      <xdr:nvSpPr>
        <xdr:cNvPr id="220" name="円/楕円 219"/>
        <xdr:cNvSpPr/>
      </xdr:nvSpPr>
      <xdr:spPr>
        <a:xfrm>
          <a:off x="1397000" y="145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109064</xdr:rowOff>
    </xdr:from>
    <xdr:ext cx="762000" cy="259045"/>
    <xdr:sp macro="" textlink="">
      <xdr:nvSpPr>
        <xdr:cNvPr id="221" name="テキスト ボックス 220"/>
        <xdr:cNvSpPr txBox="1"/>
      </xdr:nvSpPr>
      <xdr:spPr>
        <a:xfrm>
          <a:off x="1066800" y="1468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年度より国の給与水準引き下げにより高水準となっていたが、国給与制限解除以降は低水準となった。</a:t>
          </a:r>
          <a:r>
            <a:rPr kumimoji="1" lang="ja-JP" altLang="en-US" sz="1100">
              <a:solidFill>
                <a:schemeClr val="dk1"/>
              </a:solidFill>
              <a:effectLst/>
              <a:latin typeface="+mn-lt"/>
              <a:ea typeface="+mn-ea"/>
              <a:cs typeface="+mn-cs"/>
            </a:rPr>
            <a:t>前年度比は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上昇したものの類似団体平均値よりは低い値になっている。今後も人事評価制度の運用により、給与水準の適正化に努める。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83</xdr:row>
      <xdr:rowOff>85089</xdr:rowOff>
    </xdr:to>
    <xdr:cxnSp macro="">
      <xdr:nvCxnSpPr>
        <xdr:cNvPr id="255" name="直線コネクタ 254"/>
        <xdr:cNvCxnSpPr/>
      </xdr:nvCxnSpPr>
      <xdr:spPr>
        <a:xfrm>
          <a:off x="16179800" y="142189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160020</xdr:rowOff>
    </xdr:to>
    <xdr:cxnSp macro="">
      <xdr:nvCxnSpPr>
        <xdr:cNvPr id="258" name="直線コネクタ 257"/>
        <xdr:cNvCxnSpPr/>
      </xdr:nvCxnSpPr>
      <xdr:spPr>
        <a:xfrm>
          <a:off x="15290800" y="142028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82</xdr:row>
      <xdr:rowOff>143934</xdr:rowOff>
    </xdr:to>
    <xdr:cxnSp macro="">
      <xdr:nvCxnSpPr>
        <xdr:cNvPr id="261" name="直線コネクタ 260"/>
        <xdr:cNvCxnSpPr/>
      </xdr:nvCxnSpPr>
      <xdr:spPr>
        <a:xfrm>
          <a:off x="14401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117687</xdr:rowOff>
    </xdr:to>
    <xdr:cxnSp macro="">
      <xdr:nvCxnSpPr>
        <xdr:cNvPr id="264" name="直線コネクタ 263"/>
        <xdr:cNvCxnSpPr/>
      </xdr:nvCxnSpPr>
      <xdr:spPr>
        <a:xfrm flipV="1">
          <a:off x="13512800" y="141626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4" name="円/楕円 273"/>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50816</xdr:rowOff>
    </xdr:from>
    <xdr:ext cx="762000" cy="259045"/>
    <xdr:sp macro="" textlink="">
      <xdr:nvSpPr>
        <xdr:cNvPr id="275"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109220</xdr:rowOff>
    </xdr:from>
    <xdr:to>
      <xdr:col>23</xdr:col>
      <xdr:colOff>457200</xdr:colOff>
      <xdr:row>83</xdr:row>
      <xdr:rowOff>39370</xdr:rowOff>
    </xdr:to>
    <xdr:sp macro="" textlink="">
      <xdr:nvSpPr>
        <xdr:cNvPr id="276" name="円/楕円 275"/>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77" name="テキスト ボックス 276"/>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8" name="円/楕円 277"/>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9" name="テキスト ボックス 278"/>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80" name="円/楕円 279"/>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1" name="テキスト ボックス 280"/>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2" name="円/楕円 281"/>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3" name="テキスト ボックス 282"/>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月に町村合併、翌年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一部事務組合解散による職員受入があったことから、職員数については、相当数の増となっていたが、一般行政職員の採用凍結の実施、定年退職等により減少を重ねてきたところであるが、依然として全国平均・県平均との比較では突出して職員が多く、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人当たり職員数は昨年度に引き続き類似団体の中では最も多い</a:t>
          </a:r>
          <a:r>
            <a:rPr kumimoji="1" lang="en-US" altLang="ja-JP" sz="1100">
              <a:solidFill>
                <a:schemeClr val="dk1"/>
              </a:solidFill>
              <a:effectLst/>
              <a:latin typeface="+mn-lt"/>
              <a:ea typeface="+mn-ea"/>
              <a:cs typeface="+mn-cs"/>
            </a:rPr>
            <a:t>28.04</a:t>
          </a:r>
          <a:r>
            <a:rPr kumimoji="1" lang="ja-JP" altLang="ja-JP" sz="1100">
              <a:solidFill>
                <a:schemeClr val="dk1"/>
              </a:solidFill>
              <a:effectLst/>
              <a:latin typeface="+mn-lt"/>
              <a:ea typeface="+mn-ea"/>
              <a:cs typeface="+mn-cs"/>
            </a:rPr>
            <a:t>人となっている。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県内最大面積の本町では、集落点在による行政効率が悪く、行政サービスの低下を招かないためにも多く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職員数が必要であるが、経常的固定経費の維持が財政硬直化の最大要因となることから</a:t>
          </a:r>
          <a:r>
            <a:rPr lang="ja-JP" altLang="ja-JP" sz="1100" b="0" i="0" baseline="0">
              <a:solidFill>
                <a:schemeClr val="dk1"/>
              </a:solidFill>
              <a:effectLst/>
              <a:latin typeface="+mn-lt"/>
              <a:ea typeface="+mn-ea"/>
              <a:cs typeface="+mn-cs"/>
            </a:rPr>
            <a:t>事業規模に応じた定員適正化を今後においても進める必要がある。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92329</xdr:rowOff>
    </xdr:from>
    <xdr:to>
      <xdr:col>24</xdr:col>
      <xdr:colOff>558800</xdr:colOff>
      <xdr:row>65</xdr:row>
      <xdr:rowOff>135763</xdr:rowOff>
    </xdr:to>
    <xdr:cxnSp macro="">
      <xdr:nvCxnSpPr>
        <xdr:cNvPr id="314" name="直線コネクタ 313"/>
        <xdr:cNvCxnSpPr/>
      </xdr:nvCxnSpPr>
      <xdr:spPr>
        <a:xfrm>
          <a:off x="16179800" y="1123657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92329</xdr:rowOff>
    </xdr:to>
    <xdr:cxnSp macro="">
      <xdr:nvCxnSpPr>
        <xdr:cNvPr id="317" name="直線コネクタ 316"/>
        <xdr:cNvCxnSpPr/>
      </xdr:nvCxnSpPr>
      <xdr:spPr>
        <a:xfrm>
          <a:off x="15290800" y="112052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60960</xdr:rowOff>
    </xdr:from>
    <xdr:to>
      <xdr:col>22</xdr:col>
      <xdr:colOff>203200</xdr:colOff>
      <xdr:row>65</xdr:row>
      <xdr:rowOff>108014</xdr:rowOff>
    </xdr:to>
    <xdr:cxnSp macro="">
      <xdr:nvCxnSpPr>
        <xdr:cNvPr id="320" name="直線コネクタ 319"/>
        <xdr:cNvCxnSpPr/>
      </xdr:nvCxnSpPr>
      <xdr:spPr>
        <a:xfrm flipV="1">
          <a:off x="14401800" y="1120521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108014</xdr:rowOff>
    </xdr:from>
    <xdr:to>
      <xdr:col>21</xdr:col>
      <xdr:colOff>0</xdr:colOff>
      <xdr:row>65</xdr:row>
      <xdr:rowOff>115253</xdr:rowOff>
    </xdr:to>
    <xdr:cxnSp macro="">
      <xdr:nvCxnSpPr>
        <xdr:cNvPr id="323" name="直線コネクタ 322"/>
        <xdr:cNvCxnSpPr/>
      </xdr:nvCxnSpPr>
      <xdr:spPr>
        <a:xfrm flipV="1">
          <a:off x="13512800" y="1125226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84963</xdr:rowOff>
    </xdr:from>
    <xdr:to>
      <xdr:col>24</xdr:col>
      <xdr:colOff>609600</xdr:colOff>
      <xdr:row>66</xdr:row>
      <xdr:rowOff>15113</xdr:rowOff>
    </xdr:to>
    <xdr:sp macro="" textlink="">
      <xdr:nvSpPr>
        <xdr:cNvPr id="333" name="円/楕円 332"/>
        <xdr:cNvSpPr/>
      </xdr:nvSpPr>
      <xdr:spPr>
        <a:xfrm>
          <a:off x="169672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152290</xdr:rowOff>
    </xdr:from>
    <xdr:ext cx="762000" cy="259045"/>
    <xdr:sp macro="" textlink="">
      <xdr:nvSpPr>
        <xdr:cNvPr id="334" name="定員管理の状況該当値テキスト"/>
        <xdr:cNvSpPr txBox="1"/>
      </xdr:nvSpPr>
      <xdr:spPr>
        <a:xfrm>
          <a:off x="17106900" y="1112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41529</xdr:rowOff>
    </xdr:from>
    <xdr:to>
      <xdr:col>23</xdr:col>
      <xdr:colOff>457200</xdr:colOff>
      <xdr:row>65</xdr:row>
      <xdr:rowOff>143129</xdr:rowOff>
    </xdr:to>
    <xdr:sp macro="" textlink="">
      <xdr:nvSpPr>
        <xdr:cNvPr id="335" name="円/楕円 334"/>
        <xdr:cNvSpPr/>
      </xdr:nvSpPr>
      <xdr:spPr>
        <a:xfrm>
          <a:off x="16129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127906</xdr:rowOff>
    </xdr:from>
    <xdr:ext cx="736600" cy="259045"/>
    <xdr:sp macro="" textlink="">
      <xdr:nvSpPr>
        <xdr:cNvPr id="336" name="テキスト ボックス 335"/>
        <xdr:cNvSpPr txBox="1"/>
      </xdr:nvSpPr>
      <xdr:spPr>
        <a:xfrm>
          <a:off x="15798800" y="1127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10160</xdr:rowOff>
    </xdr:from>
    <xdr:to>
      <xdr:col>22</xdr:col>
      <xdr:colOff>254000</xdr:colOff>
      <xdr:row>65</xdr:row>
      <xdr:rowOff>111760</xdr:rowOff>
    </xdr:to>
    <xdr:sp macro="" textlink="">
      <xdr:nvSpPr>
        <xdr:cNvPr id="337" name="円/楕円 336"/>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96537</xdr:rowOff>
    </xdr:from>
    <xdr:ext cx="762000" cy="259045"/>
    <xdr:sp macro="" textlink="">
      <xdr:nvSpPr>
        <xdr:cNvPr id="338" name="テキスト ボックス 337"/>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57214</xdr:rowOff>
    </xdr:from>
    <xdr:to>
      <xdr:col>21</xdr:col>
      <xdr:colOff>50800</xdr:colOff>
      <xdr:row>65</xdr:row>
      <xdr:rowOff>158814</xdr:rowOff>
    </xdr:to>
    <xdr:sp macro="" textlink="">
      <xdr:nvSpPr>
        <xdr:cNvPr id="339" name="円/楕円 338"/>
        <xdr:cNvSpPr/>
      </xdr:nvSpPr>
      <xdr:spPr>
        <a:xfrm>
          <a:off x="14351000" y="112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143591</xdr:rowOff>
    </xdr:from>
    <xdr:ext cx="762000" cy="259045"/>
    <xdr:sp macro="" textlink="">
      <xdr:nvSpPr>
        <xdr:cNvPr id="340" name="テキスト ボックス 339"/>
        <xdr:cNvSpPr txBox="1"/>
      </xdr:nvSpPr>
      <xdr:spPr>
        <a:xfrm>
          <a:off x="14020800" y="1128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64453</xdr:rowOff>
    </xdr:from>
    <xdr:to>
      <xdr:col>19</xdr:col>
      <xdr:colOff>533400</xdr:colOff>
      <xdr:row>65</xdr:row>
      <xdr:rowOff>166053</xdr:rowOff>
    </xdr:to>
    <xdr:sp macro="" textlink="">
      <xdr:nvSpPr>
        <xdr:cNvPr id="341" name="円/楕円 340"/>
        <xdr:cNvSpPr/>
      </xdr:nvSpPr>
      <xdr:spPr>
        <a:xfrm>
          <a:off x="13462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150830</xdr:rowOff>
    </xdr:from>
    <xdr:ext cx="762000" cy="259045"/>
    <xdr:sp macro="" textlink="">
      <xdr:nvSpPr>
        <xdr:cNvPr id="342" name="テキスト ボックス 341"/>
        <xdr:cNvSpPr txBox="1"/>
      </xdr:nvSpPr>
      <xdr:spPr>
        <a:xfrm>
          <a:off x="13131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改善となった。改善要因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普通会計における元利償還金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120,290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が大きい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計画的に進めている普通建設事業に係る地方債の発行の抑制効果も数値に反映されるようになってきている状況である。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年度からは過去の大規模事業の償還が開始となり、一時的に実質公債費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率が悪化するが、引き続き地方債の借入限度を設けるなど抑制を継続し比率改善を目指していく。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68834</xdr:rowOff>
    </xdr:from>
    <xdr:to>
      <xdr:col>24</xdr:col>
      <xdr:colOff>558800</xdr:colOff>
      <xdr:row>42</xdr:row>
      <xdr:rowOff>97790</xdr:rowOff>
    </xdr:to>
    <xdr:cxnSp macro="">
      <xdr:nvCxnSpPr>
        <xdr:cNvPr id="373" name="直線コネクタ 372"/>
        <xdr:cNvCxnSpPr/>
      </xdr:nvCxnSpPr>
      <xdr:spPr>
        <a:xfrm flipV="1">
          <a:off x="16179800" y="726973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146050</xdr:rowOff>
    </xdr:to>
    <xdr:cxnSp macro="">
      <xdr:nvCxnSpPr>
        <xdr:cNvPr id="376" name="直線コネクタ 375"/>
        <xdr:cNvCxnSpPr/>
      </xdr:nvCxnSpPr>
      <xdr:spPr>
        <a:xfrm flipV="1">
          <a:off x="15290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46990</xdr:rowOff>
    </xdr:to>
    <xdr:cxnSp macro="">
      <xdr:nvCxnSpPr>
        <xdr:cNvPr id="379" name="直線コネクタ 378"/>
        <xdr:cNvCxnSpPr/>
      </xdr:nvCxnSpPr>
      <xdr:spPr>
        <a:xfrm flipV="1">
          <a:off x="14401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109728</xdr:rowOff>
    </xdr:to>
    <xdr:cxnSp macro="">
      <xdr:nvCxnSpPr>
        <xdr:cNvPr id="382" name="直線コネクタ 381"/>
        <xdr:cNvCxnSpPr/>
      </xdr:nvCxnSpPr>
      <xdr:spPr>
        <a:xfrm flipV="1">
          <a:off x="13512800" y="74193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18034</xdr:rowOff>
    </xdr:from>
    <xdr:to>
      <xdr:col>24</xdr:col>
      <xdr:colOff>609600</xdr:colOff>
      <xdr:row>42</xdr:row>
      <xdr:rowOff>119634</xdr:rowOff>
    </xdr:to>
    <xdr:sp macro="" textlink="">
      <xdr:nvSpPr>
        <xdr:cNvPr id="392" name="円/楕円 391"/>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161561</xdr:rowOff>
    </xdr:from>
    <xdr:ext cx="762000" cy="259045"/>
    <xdr:sp macro="" textlink="">
      <xdr:nvSpPr>
        <xdr:cNvPr id="393"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4" name="円/楕円 39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5" name="テキスト ボックス 39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6" name="円/楕円 39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7" name="テキスト ボックス 39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8" name="円/楕円 39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9" name="テキスト ボックス 39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58928</xdr:rowOff>
    </xdr:from>
    <xdr:to>
      <xdr:col>19</xdr:col>
      <xdr:colOff>533400</xdr:colOff>
      <xdr:row>43</xdr:row>
      <xdr:rowOff>160528</xdr:rowOff>
    </xdr:to>
    <xdr:sp macro="" textlink="">
      <xdr:nvSpPr>
        <xdr:cNvPr id="400" name="円/楕円 399"/>
        <xdr:cNvSpPr/>
      </xdr:nvSpPr>
      <xdr:spPr>
        <a:xfrm>
          <a:off x="13462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145305</xdr:rowOff>
    </xdr:from>
    <xdr:ext cx="762000" cy="259045"/>
    <xdr:sp macro="" textlink="">
      <xdr:nvSpPr>
        <xdr:cNvPr id="401" name="テキスト ボックス 400"/>
        <xdr:cNvSpPr txBox="1"/>
      </xdr:nvSpPr>
      <xdr:spPr>
        <a:xfrm>
          <a:off x="13131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初めてゼロとなった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主な要因としては、地方債の現在高の減（前年度比△</a:t>
          </a:r>
          <a:r>
            <a:rPr kumimoji="1" lang="en-US" altLang="ja-JP" sz="1100">
              <a:solidFill>
                <a:schemeClr val="dk1"/>
              </a:solidFill>
              <a:effectLst/>
              <a:latin typeface="+mn-lt"/>
              <a:ea typeface="+mn-ea"/>
              <a:cs typeface="+mn-cs"/>
            </a:rPr>
            <a:t>307,188</a:t>
          </a:r>
          <a:r>
            <a:rPr kumimoji="1" lang="ja-JP" altLang="en-US" sz="1100">
              <a:solidFill>
                <a:schemeClr val="dk1"/>
              </a:solidFill>
              <a:effectLst/>
              <a:latin typeface="+mn-lt"/>
              <a:ea typeface="+mn-ea"/>
              <a:cs typeface="+mn-cs"/>
            </a:rPr>
            <a:t>千円）や</a:t>
          </a:r>
          <a:r>
            <a:rPr kumimoji="1" lang="ja-JP" altLang="ja-JP" sz="1100">
              <a:solidFill>
                <a:schemeClr val="dk1"/>
              </a:solidFill>
              <a:effectLst/>
              <a:latin typeface="+mn-lt"/>
              <a:ea typeface="+mn-ea"/>
              <a:cs typeface="+mn-cs"/>
            </a:rPr>
            <a:t>公営企業債に対する将来の繰入見込額</a:t>
          </a:r>
          <a:r>
            <a:rPr kumimoji="1" lang="ja-JP" altLang="en-US" sz="1100">
              <a:solidFill>
                <a:schemeClr val="dk1"/>
              </a:solidFill>
              <a:effectLst/>
              <a:latin typeface="+mn-lt"/>
              <a:ea typeface="+mn-ea"/>
              <a:cs typeface="+mn-cs"/>
            </a:rPr>
            <a:t>の減（前年度比△</a:t>
          </a:r>
          <a:r>
            <a:rPr kumimoji="1" lang="en-US" altLang="ja-JP" sz="1100">
              <a:solidFill>
                <a:schemeClr val="dk1"/>
              </a:solidFill>
              <a:effectLst/>
              <a:latin typeface="+mn-lt"/>
              <a:ea typeface="+mn-ea"/>
              <a:cs typeface="+mn-cs"/>
            </a:rPr>
            <a:t>497,975</a:t>
          </a:r>
          <a:r>
            <a:rPr kumimoji="1" lang="ja-JP" altLang="en-US" sz="1100">
              <a:solidFill>
                <a:schemeClr val="dk1"/>
              </a:solidFill>
              <a:effectLst/>
              <a:latin typeface="+mn-lt"/>
              <a:ea typeface="+mn-ea"/>
              <a:cs typeface="+mn-cs"/>
            </a:rPr>
            <a:t>千円）など、将来負担額が減少した一方</a:t>
          </a:r>
          <a:r>
            <a:rPr kumimoji="1" lang="ja-JP" altLang="ja-JP" sz="1100">
              <a:solidFill>
                <a:schemeClr val="dk1"/>
              </a:solidFill>
              <a:effectLst/>
              <a:latin typeface="+mn-lt"/>
              <a:ea typeface="+mn-ea"/>
              <a:cs typeface="+mn-cs"/>
            </a:rPr>
            <a:t>、将来負担に対応できる基金</a:t>
          </a:r>
          <a:r>
            <a:rPr kumimoji="1" lang="ja-JP" altLang="en-US" sz="1100">
              <a:solidFill>
                <a:schemeClr val="dk1"/>
              </a:solidFill>
              <a:effectLst/>
              <a:latin typeface="+mn-lt"/>
              <a:ea typeface="+mn-ea"/>
              <a:cs typeface="+mn-cs"/>
            </a:rPr>
            <a:t>の増加（前年度比</a:t>
          </a:r>
          <a:r>
            <a:rPr kumimoji="1" lang="en-US" altLang="ja-JP" sz="1100">
              <a:solidFill>
                <a:schemeClr val="dk1"/>
              </a:solidFill>
              <a:effectLst/>
              <a:latin typeface="+mn-lt"/>
              <a:ea typeface="+mn-ea"/>
              <a:cs typeface="+mn-cs"/>
            </a:rPr>
            <a:t>246,546</a:t>
          </a:r>
          <a:r>
            <a:rPr kumimoji="1" lang="ja-JP" altLang="en-US" sz="1100">
              <a:solidFill>
                <a:schemeClr val="dk1"/>
              </a:solidFill>
              <a:effectLst/>
              <a:latin typeface="+mn-lt"/>
              <a:ea typeface="+mn-ea"/>
              <a:cs typeface="+mn-cs"/>
            </a:rPr>
            <a:t>千円）が挙げられる。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人口減少や合併後の縮減により</a:t>
          </a:r>
          <a:r>
            <a:rPr kumimoji="1" lang="ja-JP" altLang="ja-JP" sz="1100">
              <a:solidFill>
                <a:schemeClr val="dk1"/>
              </a:solidFill>
              <a:effectLst/>
              <a:latin typeface="+mn-lt"/>
              <a:ea typeface="+mn-ea"/>
              <a:cs typeface="+mn-cs"/>
            </a:rPr>
            <a:t>普通交付税の削減</a:t>
          </a:r>
          <a:r>
            <a:rPr kumimoji="1" lang="ja-JP" altLang="en-US" sz="1100">
              <a:solidFill>
                <a:schemeClr val="dk1"/>
              </a:solidFill>
              <a:effectLst/>
              <a:latin typeface="+mn-lt"/>
              <a:ea typeface="+mn-ea"/>
              <a:cs typeface="+mn-cs"/>
            </a:rPr>
            <a:t>が見込まれ、</a:t>
          </a:r>
          <a:r>
            <a:rPr kumimoji="1" lang="ja-JP" altLang="ja-JP" sz="1100">
              <a:solidFill>
                <a:schemeClr val="dk1"/>
              </a:solidFill>
              <a:effectLst/>
              <a:latin typeface="+mn-lt"/>
              <a:ea typeface="+mn-ea"/>
              <a:cs typeface="+mn-cs"/>
            </a:rPr>
            <a:t>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37126</xdr:rowOff>
    </xdr:from>
    <xdr:to>
      <xdr:col>23</xdr:col>
      <xdr:colOff>406400</xdr:colOff>
      <xdr:row>15</xdr:row>
      <xdr:rowOff>17695</xdr:rowOff>
    </xdr:to>
    <xdr:cxnSp macro="">
      <xdr:nvCxnSpPr>
        <xdr:cNvPr id="435" name="直線コネクタ 434"/>
        <xdr:cNvCxnSpPr/>
      </xdr:nvCxnSpPr>
      <xdr:spPr>
        <a:xfrm flipV="1">
          <a:off x="15290800" y="243742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17695</xdr:rowOff>
    </xdr:from>
    <xdr:to>
      <xdr:col>22</xdr:col>
      <xdr:colOff>203200</xdr:colOff>
      <xdr:row>15</xdr:row>
      <xdr:rowOff>163280</xdr:rowOff>
    </xdr:to>
    <xdr:cxnSp macro="">
      <xdr:nvCxnSpPr>
        <xdr:cNvPr id="438" name="直線コネクタ 437"/>
        <xdr:cNvCxnSpPr/>
      </xdr:nvCxnSpPr>
      <xdr:spPr>
        <a:xfrm flipV="1">
          <a:off x="14401800" y="2589445"/>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163280</xdr:rowOff>
    </xdr:from>
    <xdr:to>
      <xdr:col>21</xdr:col>
      <xdr:colOff>0</xdr:colOff>
      <xdr:row>16</xdr:row>
      <xdr:rowOff>118914</xdr:rowOff>
    </xdr:to>
    <xdr:cxnSp macro="">
      <xdr:nvCxnSpPr>
        <xdr:cNvPr id="441" name="直線コネクタ 440"/>
        <xdr:cNvCxnSpPr/>
      </xdr:nvCxnSpPr>
      <xdr:spPr>
        <a:xfrm flipV="1">
          <a:off x="13512800" y="2735030"/>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6" name="フローチャート : 判断 445"/>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7" name="テキスト ボックス 446"/>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157776</xdr:rowOff>
    </xdr:from>
    <xdr:to>
      <xdr:col>23</xdr:col>
      <xdr:colOff>457200</xdr:colOff>
      <xdr:row>14</xdr:row>
      <xdr:rowOff>87926</xdr:rowOff>
    </xdr:to>
    <xdr:sp macro="" textlink="">
      <xdr:nvSpPr>
        <xdr:cNvPr id="453" name="円/楕円 452"/>
        <xdr:cNvSpPr/>
      </xdr:nvSpPr>
      <xdr:spPr>
        <a:xfrm>
          <a:off x="16129000" y="23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72703</xdr:rowOff>
    </xdr:from>
    <xdr:ext cx="736600" cy="259045"/>
    <xdr:sp macro="" textlink="">
      <xdr:nvSpPr>
        <xdr:cNvPr id="454" name="テキスト ボックス 453"/>
        <xdr:cNvSpPr txBox="1"/>
      </xdr:nvSpPr>
      <xdr:spPr>
        <a:xfrm>
          <a:off x="15798800" y="247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138345</xdr:rowOff>
    </xdr:from>
    <xdr:to>
      <xdr:col>22</xdr:col>
      <xdr:colOff>254000</xdr:colOff>
      <xdr:row>15</xdr:row>
      <xdr:rowOff>68495</xdr:rowOff>
    </xdr:to>
    <xdr:sp macro="" textlink="">
      <xdr:nvSpPr>
        <xdr:cNvPr id="455" name="円/楕円 454"/>
        <xdr:cNvSpPr/>
      </xdr:nvSpPr>
      <xdr:spPr>
        <a:xfrm>
          <a:off x="15240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53272</xdr:rowOff>
    </xdr:from>
    <xdr:ext cx="762000" cy="259045"/>
    <xdr:sp macro="" textlink="">
      <xdr:nvSpPr>
        <xdr:cNvPr id="456" name="テキスト ボックス 455"/>
        <xdr:cNvSpPr txBox="1"/>
      </xdr:nvSpPr>
      <xdr:spPr>
        <a:xfrm>
          <a:off x="14909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112480</xdr:rowOff>
    </xdr:from>
    <xdr:to>
      <xdr:col>21</xdr:col>
      <xdr:colOff>50800</xdr:colOff>
      <xdr:row>16</xdr:row>
      <xdr:rowOff>42630</xdr:rowOff>
    </xdr:to>
    <xdr:sp macro="" textlink="">
      <xdr:nvSpPr>
        <xdr:cNvPr id="457" name="円/楕円 456"/>
        <xdr:cNvSpPr/>
      </xdr:nvSpPr>
      <xdr:spPr>
        <a:xfrm>
          <a:off x="14351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27407</xdr:rowOff>
    </xdr:from>
    <xdr:ext cx="762000" cy="259045"/>
    <xdr:sp macro="" textlink="">
      <xdr:nvSpPr>
        <xdr:cNvPr id="458" name="テキスト ボックス 457"/>
        <xdr:cNvSpPr txBox="1"/>
      </xdr:nvSpPr>
      <xdr:spPr>
        <a:xfrm>
          <a:off x="14020800" y="27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68114</xdr:rowOff>
    </xdr:from>
    <xdr:to>
      <xdr:col>19</xdr:col>
      <xdr:colOff>533400</xdr:colOff>
      <xdr:row>16</xdr:row>
      <xdr:rowOff>169714</xdr:rowOff>
    </xdr:to>
    <xdr:sp macro="" textlink="">
      <xdr:nvSpPr>
        <xdr:cNvPr id="459" name="円/楕円 458"/>
        <xdr:cNvSpPr/>
      </xdr:nvSpPr>
      <xdr:spPr>
        <a:xfrm>
          <a:off x="13462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154491</xdr:rowOff>
    </xdr:from>
    <xdr:ext cx="762000" cy="259045"/>
    <xdr:sp macro="" textlink="">
      <xdr:nvSpPr>
        <xdr:cNvPr id="460" name="テキスト ボックス 459"/>
        <xdr:cNvSpPr txBox="1"/>
      </xdr:nvSpPr>
      <xdr:spPr>
        <a:xfrm>
          <a:off x="13131800" y="289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町村合併に伴い一部事務組合の職員の身分をそのまま引き継いだ</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、町の規模に対して職員数が増大し、経常収支比率を押し上げる要因となっている（</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30.7%</a:t>
          </a:r>
          <a:r>
            <a:rPr lang="ja-JP" altLang="ja-JP" sz="1100" b="0" i="0" baseline="0">
              <a:solidFill>
                <a:schemeClr val="dk1"/>
              </a:solidFill>
              <a:effectLst/>
              <a:latin typeface="+mn-lt"/>
              <a:ea typeface="+mn-ea"/>
              <a:cs typeface="+mn-cs"/>
            </a:rPr>
            <a:t>）が、職員の定員管理や給与の適正化等に努めており、町村合併を行った平成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a:t>
          </a:r>
          <a:r>
            <a:rPr lang="ja-JP" altLang="en-US" sz="1100" b="0" i="0" baseline="0">
              <a:solidFill>
                <a:schemeClr val="dk1"/>
              </a:solidFill>
              <a:effectLst/>
              <a:latin typeface="+mn-lt"/>
              <a:ea typeface="+mn-ea"/>
              <a:cs typeface="+mn-cs"/>
            </a:rPr>
            <a:t>や職員給与費は着実に</a:t>
          </a:r>
          <a:r>
            <a:rPr lang="ja-JP" altLang="ja-JP" sz="1100" b="0" i="0" baseline="0">
              <a:solidFill>
                <a:schemeClr val="dk1"/>
              </a:solidFill>
              <a:effectLst/>
              <a:latin typeface="+mn-lt"/>
              <a:ea typeface="+mn-ea"/>
              <a:cs typeface="+mn-cs"/>
            </a:rPr>
            <a:t>減少している。今後も引続き職員の適正な人員配置や定員の適正化を図り、人件費の削減に努める。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159004</xdr:rowOff>
    </xdr:to>
    <xdr:cxnSp macro="">
      <xdr:nvCxnSpPr>
        <xdr:cNvPr id="64" name="直線コネクタ 63"/>
        <xdr:cNvCxnSpPr/>
      </xdr:nvCxnSpPr>
      <xdr:spPr>
        <a:xfrm>
          <a:off x="3987800" y="65963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136144</xdr:rowOff>
    </xdr:to>
    <xdr:cxnSp macro="">
      <xdr:nvCxnSpPr>
        <xdr:cNvPr id="67" name="直線コネクタ 66"/>
        <xdr:cNvCxnSpPr/>
      </xdr:nvCxnSpPr>
      <xdr:spPr>
        <a:xfrm flipV="1">
          <a:off x="3098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38</xdr:row>
      <xdr:rowOff>136144</xdr:rowOff>
    </xdr:to>
    <xdr:cxnSp macro="">
      <xdr:nvCxnSpPr>
        <xdr:cNvPr id="70" name="直線コネクタ 69"/>
        <xdr:cNvCxnSpPr/>
      </xdr:nvCxnSpPr>
      <xdr:spPr>
        <a:xfrm>
          <a:off x="2209800" y="6610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67564</xdr:rowOff>
    </xdr:from>
    <xdr:to>
      <xdr:col>3</xdr:col>
      <xdr:colOff>142875</xdr:colOff>
      <xdr:row>38</xdr:row>
      <xdr:rowOff>94996</xdr:rowOff>
    </xdr:to>
    <xdr:cxnSp macro="">
      <xdr:nvCxnSpPr>
        <xdr:cNvPr id="73" name="直線コネクタ 72"/>
        <xdr:cNvCxnSpPr/>
      </xdr:nvCxnSpPr>
      <xdr:spPr>
        <a:xfrm>
          <a:off x="1320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108204</xdr:rowOff>
    </xdr:from>
    <xdr:to>
      <xdr:col>7</xdr:col>
      <xdr:colOff>66675</xdr:colOff>
      <xdr:row>39</xdr:row>
      <xdr:rowOff>38354</xdr:rowOff>
    </xdr:to>
    <xdr:sp macro="" textlink="">
      <xdr:nvSpPr>
        <xdr:cNvPr id="83" name="円/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7" name="円/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44196</xdr:rowOff>
    </xdr:from>
    <xdr:to>
      <xdr:col>3</xdr:col>
      <xdr:colOff>193675</xdr:colOff>
      <xdr:row>38</xdr:row>
      <xdr:rowOff>145796</xdr:rowOff>
    </xdr:to>
    <xdr:sp macro="" textlink="">
      <xdr:nvSpPr>
        <xdr:cNvPr id="89" name="円/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xdr:rowOff>
    </xdr:from>
    <xdr:to>
      <xdr:col>1</xdr:col>
      <xdr:colOff>676275</xdr:colOff>
      <xdr:row>38</xdr:row>
      <xdr:rowOff>118364</xdr:rowOff>
    </xdr:to>
    <xdr:sp macro="" textlink="">
      <xdr:nvSpPr>
        <xdr:cNvPr id="91" name="円/楕円 90"/>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103141</xdr:rowOff>
    </xdr:from>
    <xdr:ext cx="762000" cy="259045"/>
    <xdr:sp macro="" textlink="">
      <xdr:nvSpPr>
        <xdr:cNvPr id="92" name="テキスト ボックス 91"/>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物品（車両や消耗品等）や契約等の一元化に取り組み、コスト削減を図ってきたところである。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年度においては臨時職員の増加に伴う賃金増の影響等により、経常収支比率が</a:t>
          </a:r>
          <a:r>
            <a:rPr kumimoji="1" lang="en-US" altLang="ja-JP" sz="1100">
              <a:latin typeface="ＭＳ Ｐゴシック"/>
            </a:rPr>
            <a:t>0.6</a:t>
          </a:r>
          <a:r>
            <a:rPr kumimoji="1" lang="ja-JP" altLang="en-US" sz="1100">
              <a:latin typeface="ＭＳ Ｐゴシック"/>
            </a:rPr>
            <a:t>％増となっている。地理的要因により行政効率が悪いうえに、公共施設の指定管理者制度の導入やごみ処理等の委託業務によって、今後増加する要因も見込まれ、より経費節減に取り組む必要がある。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27940</xdr:rowOff>
    </xdr:to>
    <xdr:cxnSp macro="">
      <xdr:nvCxnSpPr>
        <xdr:cNvPr id="125" name="直線コネクタ 124"/>
        <xdr:cNvCxnSpPr/>
      </xdr:nvCxnSpPr>
      <xdr:spPr>
        <a:xfrm>
          <a:off x="15671800" y="272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50800</xdr:rowOff>
    </xdr:to>
    <xdr:cxnSp macro="">
      <xdr:nvCxnSpPr>
        <xdr:cNvPr id="128" name="直線コネクタ 127"/>
        <xdr:cNvCxnSpPr/>
      </xdr:nvCxnSpPr>
      <xdr:spPr>
        <a:xfrm flipV="1">
          <a:off x="14782800" y="272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16</xdr:row>
      <xdr:rowOff>50800</xdr:rowOff>
    </xdr:to>
    <xdr:cxnSp macro="">
      <xdr:nvCxnSpPr>
        <xdr:cNvPr id="131" name="直線コネクタ 130"/>
        <xdr:cNvCxnSpPr/>
      </xdr:nvCxnSpPr>
      <xdr:spPr>
        <a:xfrm>
          <a:off x="13893800" y="2649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77470</xdr:rowOff>
    </xdr:to>
    <xdr:cxnSp macro="">
      <xdr:nvCxnSpPr>
        <xdr:cNvPr id="134" name="直線コネクタ 133"/>
        <xdr:cNvCxnSpPr/>
      </xdr:nvCxnSpPr>
      <xdr:spPr>
        <a:xfrm>
          <a:off x="13004800" y="258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扶助費については、概ね横ばいに推移している。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増となったが、これは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国によって進められた臨時福祉給付金事業の実施が要因となっている。扶助費についてはその年度の需要によって左右されることが多い。</a:t>
          </a:r>
          <a:endParaRPr lang="ja-JP" altLang="ja-JP" sz="1400">
            <a:effectLst/>
          </a:endParaRPr>
        </a:p>
        <a:p>
          <a:r>
            <a:rPr kumimoji="1" lang="ja-JP" altLang="ja-JP" sz="1100">
              <a:solidFill>
                <a:schemeClr val="dk1"/>
              </a:solidFill>
              <a:effectLst/>
              <a:latin typeface="+mn-lt"/>
              <a:ea typeface="+mn-ea"/>
              <a:cs typeface="+mn-cs"/>
            </a:rPr>
            <a:t>　全</a:t>
          </a:r>
          <a:r>
            <a:rPr kumimoji="1" lang="ja-JP" altLang="en-US" sz="1100">
              <a:solidFill>
                <a:schemeClr val="dk1"/>
              </a:solidFill>
              <a:effectLst/>
              <a:latin typeface="+mn-lt"/>
              <a:ea typeface="+mn-ea"/>
              <a:cs typeface="+mn-cs"/>
            </a:rPr>
            <a:t>国</a:t>
          </a:r>
          <a:r>
            <a:rPr kumimoji="1" lang="ja-JP" altLang="ja-JP" sz="1100">
              <a:solidFill>
                <a:schemeClr val="dk1"/>
              </a:solidFill>
              <a:effectLst/>
              <a:latin typeface="+mn-lt"/>
              <a:ea typeface="+mn-ea"/>
              <a:cs typeface="+mn-cs"/>
            </a:rPr>
            <a:t>平均と比較しても低い状況であるが、町の高齢化率から見れば、今後は医療扶助</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は回避できず、今後も上昇が続くとも思われる。町単独扶助事業の効果検証を行うなどし改善を進める必要がある。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87" name="直線コネクタ 186"/>
        <xdr:cNvCxnSpPr/>
      </xdr:nvCxnSpPr>
      <xdr:spPr>
        <a:xfrm>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0" name="直線コネクタ 189"/>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3" name="直線コネクタ 192"/>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6" name="直線コネクタ 195"/>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7"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9" name="テキスト ボックス 208"/>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1" name="テキスト ボックス 21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3" name="テキスト ボックス 21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5" name="テキスト ボックス 214"/>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その他については、国民健康保険や介護保険や下水道事業など特別会計への繰出金が主なものである。平成</a:t>
          </a:r>
          <a:r>
            <a:rPr kumimoji="1" lang="en-US" altLang="ja-JP" sz="1100">
              <a:latin typeface="ＭＳ Ｐゴシック"/>
            </a:rPr>
            <a:t>28</a:t>
          </a:r>
          <a:r>
            <a:rPr kumimoji="1" lang="ja-JP" altLang="en-US" sz="1100">
              <a:latin typeface="ＭＳ Ｐゴシック"/>
            </a:rPr>
            <a:t>年度において、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％減となったのは、簡易水道事業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企業会計（法適）へ移行し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繰出金を補助費等へ振り替えたためである。</a:t>
          </a:r>
          <a:endParaRPr lang="ja-JP" altLang="ja-JP">
            <a:effectLst/>
          </a:endParaRPr>
        </a:p>
        <a:p>
          <a:r>
            <a:rPr kumimoji="1" lang="ja-JP" altLang="en-US" sz="1100">
              <a:latin typeface="ＭＳ Ｐゴシック"/>
            </a:rPr>
            <a:t>　今後も各事業において、効率的かつ合理的な経費削減に努めるとともに、公営企業については独立採算の原則のもと経営努力する必要がある。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46990</xdr:rowOff>
    </xdr:from>
    <xdr:to>
      <xdr:col>24</xdr:col>
      <xdr:colOff>31750</xdr:colOff>
      <xdr:row>58</xdr:row>
      <xdr:rowOff>167005</xdr:rowOff>
    </xdr:to>
    <xdr:cxnSp macro="">
      <xdr:nvCxnSpPr>
        <xdr:cNvPr id="243" name="直線コネクタ 242"/>
        <xdr:cNvCxnSpPr/>
      </xdr:nvCxnSpPr>
      <xdr:spPr>
        <a:xfrm flipV="1">
          <a:off x="15671800" y="999109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167005</xdr:rowOff>
    </xdr:from>
    <xdr:to>
      <xdr:col>22</xdr:col>
      <xdr:colOff>565150</xdr:colOff>
      <xdr:row>59</xdr:row>
      <xdr:rowOff>104140</xdr:rowOff>
    </xdr:to>
    <xdr:cxnSp macro="">
      <xdr:nvCxnSpPr>
        <xdr:cNvPr id="246" name="直線コネクタ 245"/>
        <xdr:cNvCxnSpPr/>
      </xdr:nvCxnSpPr>
      <xdr:spPr>
        <a:xfrm flipV="1">
          <a:off x="14782800" y="101111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104140</xdr:rowOff>
    </xdr:from>
    <xdr:to>
      <xdr:col>21</xdr:col>
      <xdr:colOff>361950</xdr:colOff>
      <xdr:row>59</xdr:row>
      <xdr:rowOff>121285</xdr:rowOff>
    </xdr:to>
    <xdr:cxnSp macro="">
      <xdr:nvCxnSpPr>
        <xdr:cNvPr id="249" name="直線コネクタ 248"/>
        <xdr:cNvCxnSpPr/>
      </xdr:nvCxnSpPr>
      <xdr:spPr>
        <a:xfrm flipV="1">
          <a:off x="13893800" y="102196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52705</xdr:rowOff>
    </xdr:from>
    <xdr:to>
      <xdr:col>20</xdr:col>
      <xdr:colOff>158750</xdr:colOff>
      <xdr:row>59</xdr:row>
      <xdr:rowOff>121285</xdr:rowOff>
    </xdr:to>
    <xdr:cxnSp macro="">
      <xdr:nvCxnSpPr>
        <xdr:cNvPr id="252" name="直線コネクタ 251"/>
        <xdr:cNvCxnSpPr/>
      </xdr:nvCxnSpPr>
      <xdr:spPr>
        <a:xfrm>
          <a:off x="13004800" y="101682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167640</xdr:rowOff>
    </xdr:from>
    <xdr:to>
      <xdr:col>24</xdr:col>
      <xdr:colOff>82550</xdr:colOff>
      <xdr:row>58</xdr:row>
      <xdr:rowOff>97790</xdr:rowOff>
    </xdr:to>
    <xdr:sp macro="" textlink="">
      <xdr:nvSpPr>
        <xdr:cNvPr id="262" name="円/楕円 261"/>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139717</xdr:rowOff>
    </xdr:from>
    <xdr:ext cx="762000" cy="259045"/>
    <xdr:sp macro="" textlink="">
      <xdr:nvSpPr>
        <xdr:cNvPr id="263" name="その他該当値テキスト"/>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116205</xdr:rowOff>
    </xdr:from>
    <xdr:to>
      <xdr:col>22</xdr:col>
      <xdr:colOff>615950</xdr:colOff>
      <xdr:row>59</xdr:row>
      <xdr:rowOff>46355</xdr:rowOff>
    </xdr:to>
    <xdr:sp macro="" textlink="">
      <xdr:nvSpPr>
        <xdr:cNvPr id="264" name="円/楕円 263"/>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31132</xdr:rowOff>
    </xdr:from>
    <xdr:ext cx="736600" cy="259045"/>
    <xdr:sp macro="" textlink="">
      <xdr:nvSpPr>
        <xdr:cNvPr id="265" name="テキスト ボックス 264"/>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53340</xdr:rowOff>
    </xdr:from>
    <xdr:to>
      <xdr:col>21</xdr:col>
      <xdr:colOff>412750</xdr:colOff>
      <xdr:row>59</xdr:row>
      <xdr:rowOff>154940</xdr:rowOff>
    </xdr:to>
    <xdr:sp macro="" textlink="">
      <xdr:nvSpPr>
        <xdr:cNvPr id="266" name="円/楕円 265"/>
        <xdr:cNvSpPr/>
      </xdr:nvSpPr>
      <xdr:spPr>
        <a:xfrm>
          <a:off x="14732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139717</xdr:rowOff>
    </xdr:from>
    <xdr:ext cx="762000" cy="259045"/>
    <xdr:sp macro="" textlink="">
      <xdr:nvSpPr>
        <xdr:cNvPr id="267" name="テキスト ボックス 266"/>
        <xdr:cNvSpPr txBox="1"/>
      </xdr:nvSpPr>
      <xdr:spPr>
        <a:xfrm>
          <a:off x="14401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70485</xdr:rowOff>
    </xdr:from>
    <xdr:to>
      <xdr:col>20</xdr:col>
      <xdr:colOff>209550</xdr:colOff>
      <xdr:row>60</xdr:row>
      <xdr:rowOff>635</xdr:rowOff>
    </xdr:to>
    <xdr:sp macro="" textlink="">
      <xdr:nvSpPr>
        <xdr:cNvPr id="268" name="円/楕円 267"/>
        <xdr:cNvSpPr/>
      </xdr:nvSpPr>
      <xdr:spPr>
        <a:xfrm>
          <a:off x="13843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156862</xdr:rowOff>
    </xdr:from>
    <xdr:ext cx="762000" cy="259045"/>
    <xdr:sp macro="" textlink="">
      <xdr:nvSpPr>
        <xdr:cNvPr id="269" name="テキスト ボックス 268"/>
        <xdr:cNvSpPr txBox="1"/>
      </xdr:nvSpPr>
      <xdr:spPr>
        <a:xfrm>
          <a:off x="1351280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xdr:rowOff>
    </xdr:from>
    <xdr:to>
      <xdr:col>19</xdr:col>
      <xdr:colOff>6350</xdr:colOff>
      <xdr:row>59</xdr:row>
      <xdr:rowOff>103505</xdr:rowOff>
    </xdr:to>
    <xdr:sp macro="" textlink="">
      <xdr:nvSpPr>
        <xdr:cNvPr id="270" name="円/楕円 269"/>
        <xdr:cNvSpPr/>
      </xdr:nvSpPr>
      <xdr:spPr>
        <a:xfrm>
          <a:off x="12954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88282</xdr:rowOff>
    </xdr:from>
    <xdr:ext cx="762000" cy="259045"/>
    <xdr:sp macro="" textlink="">
      <xdr:nvSpPr>
        <xdr:cNvPr id="271" name="テキスト ボックス 270"/>
        <xdr:cNvSpPr txBox="1"/>
      </xdr:nvSpPr>
      <xdr:spPr>
        <a:xfrm>
          <a:off x="12623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補助費等については、徹底した補助見直し等により平成</a:t>
          </a:r>
          <a:r>
            <a:rPr kumimoji="1" lang="en-US" altLang="ja-JP" sz="1100">
              <a:latin typeface="ＭＳ Ｐゴシック"/>
            </a:rPr>
            <a:t>27</a:t>
          </a:r>
          <a:r>
            <a:rPr kumimoji="1" lang="ja-JP" altLang="en-US" sz="1100">
              <a:latin typeface="ＭＳ Ｐゴシック"/>
            </a:rPr>
            <a:t>年度までは全平均値よりも低い水準を保ってきた。平成</a:t>
          </a:r>
          <a:r>
            <a:rPr kumimoji="1" lang="en-US" altLang="ja-JP" sz="1100">
              <a:latin typeface="ＭＳ Ｐゴシック"/>
            </a:rPr>
            <a:t>28</a:t>
          </a:r>
          <a:r>
            <a:rPr kumimoji="1" lang="ja-JP" altLang="en-US" sz="1100">
              <a:latin typeface="ＭＳ Ｐゴシック"/>
            </a:rPr>
            <a:t>年度においては、簡易水道事業を公営企業（法適）へ移行し、繰出金から補助費等へ振り替えたため</a:t>
          </a:r>
          <a:r>
            <a:rPr kumimoji="1" lang="en-US" altLang="ja-JP" sz="1100">
              <a:latin typeface="ＭＳ Ｐゴシック"/>
            </a:rPr>
            <a:t>2.6</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今後も定期的に費用対効果を検証するなどして、廃止・見直し継続等のメリハリのある判断が必要である。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129286</xdr:rowOff>
    </xdr:to>
    <xdr:cxnSp macro="">
      <xdr:nvCxnSpPr>
        <xdr:cNvPr id="301" name="直線コネクタ 300"/>
        <xdr:cNvCxnSpPr/>
      </xdr:nvCxnSpPr>
      <xdr:spPr>
        <a:xfrm>
          <a:off x="15671800" y="60111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10414</xdr:rowOff>
    </xdr:to>
    <xdr:cxnSp macro="">
      <xdr:nvCxnSpPr>
        <xdr:cNvPr id="304" name="直線コネクタ 303"/>
        <xdr:cNvCxnSpPr/>
      </xdr:nvCxnSpPr>
      <xdr:spPr>
        <a:xfrm>
          <a:off x="14782800" y="59791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1270</xdr:rowOff>
    </xdr:to>
    <xdr:cxnSp macro="">
      <xdr:nvCxnSpPr>
        <xdr:cNvPr id="307" name="直線コネクタ 306"/>
        <xdr:cNvCxnSpPr/>
      </xdr:nvCxnSpPr>
      <xdr:spPr>
        <a:xfrm flipV="1">
          <a:off x="13893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1270</xdr:rowOff>
    </xdr:to>
    <xdr:cxnSp macro="">
      <xdr:nvCxnSpPr>
        <xdr:cNvPr id="310" name="直線コネクタ 309"/>
        <xdr:cNvCxnSpPr/>
      </xdr:nvCxnSpPr>
      <xdr:spPr>
        <a:xfrm>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0" name="円/楕円 319"/>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1"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22" name="円/楕円 321"/>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23" name="テキスト ボックス 322"/>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4" name="円/楕円 32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25" name="テキスト ボックス 32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6" name="円/楕円 32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7" name="テキスト ボックス 32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28" name="円/楕円 327"/>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29" name="テキスト ボックス 328"/>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a:t>
          </a:r>
          <a:r>
            <a:rPr kumimoji="1" lang="ja-JP" altLang="en-US" sz="1100">
              <a:solidFill>
                <a:schemeClr val="dk1"/>
              </a:solidFill>
              <a:effectLst/>
              <a:latin typeface="+mn-lt"/>
              <a:ea typeface="+mn-ea"/>
              <a:cs typeface="+mn-cs"/>
            </a:rPr>
            <a:t>時に整備した事業</a:t>
          </a:r>
          <a:r>
            <a:rPr kumimoji="1" lang="ja-JP" altLang="ja-JP" sz="1100">
              <a:solidFill>
                <a:schemeClr val="dk1"/>
              </a:solidFill>
              <a:effectLst/>
              <a:latin typeface="+mn-lt"/>
              <a:ea typeface="+mn-ea"/>
              <a:cs typeface="+mn-cs"/>
            </a:rPr>
            <a:t>により地方債現在高が増加していたが、公債費適正化計画の着実な実行によって公営企業債の元利償還金に対する繰入金を合わせても類似団体の平均水準以下まで改善されてきている。</a:t>
          </a:r>
          <a:endParaRPr lang="ja-JP" altLang="ja-JP" sz="1400">
            <a:effectLst/>
          </a:endParaRPr>
        </a:p>
        <a:p>
          <a:r>
            <a:rPr kumimoji="1" lang="ja-JP" altLang="ja-JP" sz="1100">
              <a:solidFill>
                <a:schemeClr val="dk1"/>
              </a:solidFill>
              <a:effectLst/>
              <a:latin typeface="+mn-lt"/>
              <a:ea typeface="+mn-ea"/>
              <a:cs typeface="+mn-cs"/>
            </a:rPr>
            <a:t>　今後も中長期を見据えた地方債の新規発行の適正化に努め、身の丈に合った規模の普通建設事業を進めることで、安定レベルの公債費負担を維持することとしている。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147574</xdr:rowOff>
    </xdr:to>
    <xdr:cxnSp macro="">
      <xdr:nvCxnSpPr>
        <xdr:cNvPr id="359" name="直線コネクタ 358"/>
        <xdr:cNvCxnSpPr/>
      </xdr:nvCxnSpPr>
      <xdr:spPr>
        <a:xfrm flipV="1">
          <a:off x="3987800" y="133263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44704</xdr:rowOff>
    </xdr:to>
    <xdr:cxnSp macro="">
      <xdr:nvCxnSpPr>
        <xdr:cNvPr id="362" name="直線コネクタ 361"/>
        <xdr:cNvCxnSpPr/>
      </xdr:nvCxnSpPr>
      <xdr:spPr>
        <a:xfrm flipV="1">
          <a:off x="3098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44704</xdr:rowOff>
    </xdr:to>
    <xdr:cxnSp macro="">
      <xdr:nvCxnSpPr>
        <xdr:cNvPr id="365" name="直線コネクタ 364"/>
        <xdr:cNvCxnSpPr/>
      </xdr:nvCxnSpPr>
      <xdr:spPr>
        <a:xfrm>
          <a:off x="2209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117856</xdr:rowOff>
    </xdr:to>
    <xdr:cxnSp macro="">
      <xdr:nvCxnSpPr>
        <xdr:cNvPr id="368" name="直線コネクタ 367"/>
        <xdr:cNvCxnSpPr/>
      </xdr:nvCxnSpPr>
      <xdr:spPr>
        <a:xfrm flipV="1">
          <a:off x="1320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78" name="円/楕円 377"/>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79"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0" name="円/楕円 379"/>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1" name="テキスト ボックス 380"/>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2" name="円/楕円 381"/>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105681</xdr:rowOff>
    </xdr:from>
    <xdr:ext cx="762000" cy="259045"/>
    <xdr:sp macro="" textlink="">
      <xdr:nvSpPr>
        <xdr:cNvPr id="383" name="テキスト ボックス 382"/>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4" name="円/楕円 38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85" name="テキスト ボックス 384"/>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6" name="円/楕円 385"/>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7" name="テキスト ボックス 386"/>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公債費以外に係る経常収支比率は、類似団体平均と同水準でほぼ横ばいで推移している。</a:t>
          </a:r>
          <a:r>
            <a:rPr lang="ja-JP" altLang="ja-JP" sz="1100" b="0" i="0" baseline="0">
              <a:solidFill>
                <a:schemeClr val="dk1"/>
              </a:solidFill>
              <a:effectLst/>
              <a:latin typeface="+mn-lt"/>
              <a:ea typeface="+mn-ea"/>
              <a:cs typeface="+mn-cs"/>
            </a:rPr>
            <a:t>比率を押し上げる要因としては、人件費、物件費が主なものである。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普通交付税が歳入の</a:t>
          </a:r>
          <a:r>
            <a:rPr lang="ja-JP" altLang="en-US" sz="1100" b="0" i="0" baseline="0">
              <a:solidFill>
                <a:schemeClr val="dk1"/>
              </a:solidFill>
              <a:effectLst/>
              <a:latin typeface="+mn-lt"/>
              <a:ea typeface="+mn-ea"/>
              <a:cs typeface="+mn-cs"/>
            </a:rPr>
            <a:t>大半</a:t>
          </a:r>
          <a:r>
            <a:rPr lang="ja-JP" altLang="ja-JP" sz="1100" b="0" i="0" baseline="0">
              <a:solidFill>
                <a:schemeClr val="dk1"/>
              </a:solidFill>
              <a:effectLst/>
              <a:latin typeface="+mn-lt"/>
              <a:ea typeface="+mn-ea"/>
              <a:cs typeface="+mn-cs"/>
            </a:rPr>
            <a:t>を占め、</a:t>
          </a:r>
          <a:r>
            <a:rPr lang="ja-JP" altLang="en-US" sz="1100" b="0" i="0" baseline="0">
              <a:solidFill>
                <a:schemeClr val="dk1"/>
              </a:solidFill>
              <a:effectLst/>
              <a:latin typeface="+mn-lt"/>
              <a:ea typeface="+mn-ea"/>
              <a:cs typeface="+mn-cs"/>
            </a:rPr>
            <a:t>財政的に</a:t>
          </a:r>
          <a:r>
            <a:rPr lang="ja-JP" altLang="ja-JP" sz="1100" b="0" i="0" baseline="0">
              <a:solidFill>
                <a:schemeClr val="dk1"/>
              </a:solidFill>
              <a:effectLst/>
              <a:latin typeface="+mn-lt"/>
              <a:ea typeface="+mn-ea"/>
              <a:cs typeface="+mn-cs"/>
            </a:rPr>
            <a:t>脆弱な当町であるが、必要最小限の経費で最大の効果が得られる</a:t>
          </a:r>
          <a:r>
            <a:rPr lang="ja-JP" altLang="en-US" sz="1100" b="0" i="0" baseline="0">
              <a:solidFill>
                <a:schemeClr val="dk1"/>
              </a:solidFill>
              <a:effectLst/>
              <a:latin typeface="+mn-lt"/>
              <a:ea typeface="+mn-ea"/>
              <a:cs typeface="+mn-cs"/>
            </a:rPr>
            <a:t>よう創意工夫し</a:t>
          </a:r>
          <a:r>
            <a:rPr lang="ja-JP" altLang="ja-JP" sz="1100" b="0" i="0" baseline="0">
              <a:solidFill>
                <a:schemeClr val="dk1"/>
              </a:solidFill>
              <a:effectLst/>
              <a:latin typeface="+mn-lt"/>
              <a:ea typeface="+mn-ea"/>
              <a:cs typeface="+mn-cs"/>
            </a:rPr>
            <a:t>、住民サービスを低下させることなく質を高め、今後も経常的経費の削減に努めることはもちろんのこと、中長期的な視点で行財政運営の健全化に努める。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142239</xdr:rowOff>
    </xdr:to>
    <xdr:cxnSp macro="">
      <xdr:nvCxnSpPr>
        <xdr:cNvPr id="420" name="直線コネクタ 419"/>
        <xdr:cNvCxnSpPr/>
      </xdr:nvCxnSpPr>
      <xdr:spPr>
        <a:xfrm>
          <a:off x="15671800" y="130619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142239</xdr:rowOff>
    </xdr:to>
    <xdr:cxnSp macro="">
      <xdr:nvCxnSpPr>
        <xdr:cNvPr id="423" name="直線コネクタ 422"/>
        <xdr:cNvCxnSpPr/>
      </xdr:nvCxnSpPr>
      <xdr:spPr>
        <a:xfrm flipV="1">
          <a:off x="14782800" y="130619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142239</xdr:rowOff>
    </xdr:to>
    <xdr:cxnSp macro="">
      <xdr:nvCxnSpPr>
        <xdr:cNvPr id="426" name="直線コネクタ 425"/>
        <xdr:cNvCxnSpPr/>
      </xdr:nvCxnSpPr>
      <xdr:spPr>
        <a:xfrm>
          <a:off x="13893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66039</xdr:rowOff>
    </xdr:to>
    <xdr:cxnSp macro="">
      <xdr:nvCxnSpPr>
        <xdr:cNvPr id="429" name="直線コネクタ 428"/>
        <xdr:cNvCxnSpPr/>
      </xdr:nvCxnSpPr>
      <xdr:spPr>
        <a:xfrm>
          <a:off x="13004800" y="12978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39" name="円/楕円 438"/>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63516</xdr:rowOff>
    </xdr:from>
    <xdr:ext cx="762000" cy="259045"/>
    <xdr:sp macro="" textlink="">
      <xdr:nvSpPr>
        <xdr:cNvPr id="440" name="公債費以外該当値テキスト"/>
        <xdr:cNvSpPr txBox="1"/>
      </xdr:nvSpPr>
      <xdr:spPr>
        <a:xfrm>
          <a:off x="16598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41" name="円/楕円 440"/>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67327</xdr:rowOff>
    </xdr:from>
    <xdr:ext cx="736600" cy="259045"/>
    <xdr:sp macro="" textlink="">
      <xdr:nvSpPr>
        <xdr:cNvPr id="442" name="テキスト ボックス 441"/>
        <xdr:cNvSpPr txBox="1"/>
      </xdr:nvSpPr>
      <xdr:spPr>
        <a:xfrm>
          <a:off x="15290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43" name="円/楕円 442"/>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6366</xdr:rowOff>
    </xdr:from>
    <xdr:ext cx="762000" cy="259045"/>
    <xdr:sp macro="" textlink="">
      <xdr:nvSpPr>
        <xdr:cNvPr id="444" name="テキスト ボックス 443"/>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45" name="円/楕円 444"/>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101616</xdr:rowOff>
    </xdr:from>
    <xdr:ext cx="762000" cy="259045"/>
    <xdr:sp macro="" textlink="">
      <xdr:nvSpPr>
        <xdr:cNvPr id="446" name="テキスト ボックス 445"/>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47" name="円/楕円 446"/>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48" name="テキスト ボックス 447"/>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64285</xdr:rowOff>
    </xdr:from>
    <xdr:to>
      <xdr:col>4</xdr:col>
      <xdr:colOff>1117600</xdr:colOff>
      <xdr:row>15</xdr:row>
      <xdr:rowOff>94146</xdr:rowOff>
    </xdr:to>
    <xdr:cxnSp macro="">
      <xdr:nvCxnSpPr>
        <xdr:cNvPr id="46" name="直線コネクタ 45"/>
        <xdr:cNvCxnSpPr/>
      </xdr:nvCxnSpPr>
      <xdr:spPr bwMode="auto">
        <a:xfrm flipV="1">
          <a:off x="5003800" y="2683660"/>
          <a:ext cx="647700" cy="2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82979</xdr:rowOff>
    </xdr:from>
    <xdr:to>
      <xdr:col>4</xdr:col>
      <xdr:colOff>469900</xdr:colOff>
      <xdr:row>15</xdr:row>
      <xdr:rowOff>94146</xdr:rowOff>
    </xdr:to>
    <xdr:cxnSp macro="">
      <xdr:nvCxnSpPr>
        <xdr:cNvPr id="49" name="直線コネクタ 48"/>
        <xdr:cNvCxnSpPr/>
      </xdr:nvCxnSpPr>
      <xdr:spPr bwMode="auto">
        <a:xfrm>
          <a:off x="4305300" y="2702354"/>
          <a:ext cx="6985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82979</xdr:rowOff>
    </xdr:from>
    <xdr:to>
      <xdr:col>3</xdr:col>
      <xdr:colOff>904875</xdr:colOff>
      <xdr:row>15</xdr:row>
      <xdr:rowOff>147593</xdr:rowOff>
    </xdr:to>
    <xdr:cxnSp macro="">
      <xdr:nvCxnSpPr>
        <xdr:cNvPr id="52" name="直線コネクタ 51"/>
        <xdr:cNvCxnSpPr/>
      </xdr:nvCxnSpPr>
      <xdr:spPr bwMode="auto">
        <a:xfrm flipV="1">
          <a:off x="3606800" y="2702354"/>
          <a:ext cx="6985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147593</xdr:rowOff>
    </xdr:from>
    <xdr:to>
      <xdr:col>3</xdr:col>
      <xdr:colOff>206375</xdr:colOff>
      <xdr:row>15</xdr:row>
      <xdr:rowOff>169716</xdr:rowOff>
    </xdr:to>
    <xdr:cxnSp macro="">
      <xdr:nvCxnSpPr>
        <xdr:cNvPr id="55" name="直線コネクタ 54"/>
        <xdr:cNvCxnSpPr/>
      </xdr:nvCxnSpPr>
      <xdr:spPr bwMode="auto">
        <a:xfrm flipV="1">
          <a:off x="2908300" y="2766968"/>
          <a:ext cx="6985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13485</xdr:rowOff>
    </xdr:from>
    <xdr:to>
      <xdr:col>5</xdr:col>
      <xdr:colOff>34925</xdr:colOff>
      <xdr:row>15</xdr:row>
      <xdr:rowOff>115085</xdr:rowOff>
    </xdr:to>
    <xdr:sp macro="" textlink="">
      <xdr:nvSpPr>
        <xdr:cNvPr id="65" name="円/楕円 64"/>
        <xdr:cNvSpPr/>
      </xdr:nvSpPr>
      <xdr:spPr bwMode="auto">
        <a:xfrm>
          <a:off x="5600700" y="263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30012</xdr:rowOff>
    </xdr:from>
    <xdr:ext cx="762000" cy="259045"/>
    <xdr:sp macro="" textlink="">
      <xdr:nvSpPr>
        <xdr:cNvPr id="66" name="人口1人当たり決算額の推移該当値テキスト130"/>
        <xdr:cNvSpPr txBox="1"/>
      </xdr:nvSpPr>
      <xdr:spPr>
        <a:xfrm>
          <a:off x="5740400" y="247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43346</xdr:rowOff>
    </xdr:from>
    <xdr:to>
      <xdr:col>4</xdr:col>
      <xdr:colOff>520700</xdr:colOff>
      <xdr:row>15</xdr:row>
      <xdr:rowOff>144946</xdr:rowOff>
    </xdr:to>
    <xdr:sp macro="" textlink="">
      <xdr:nvSpPr>
        <xdr:cNvPr id="67" name="円/楕円 66"/>
        <xdr:cNvSpPr/>
      </xdr:nvSpPr>
      <xdr:spPr bwMode="auto">
        <a:xfrm>
          <a:off x="49530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155123</xdr:rowOff>
    </xdr:from>
    <xdr:ext cx="736600" cy="259045"/>
    <xdr:sp macro="" textlink="">
      <xdr:nvSpPr>
        <xdr:cNvPr id="68" name="テキスト ボックス 67"/>
        <xdr:cNvSpPr txBox="1"/>
      </xdr:nvSpPr>
      <xdr:spPr>
        <a:xfrm>
          <a:off x="4622800" y="243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32179</xdr:rowOff>
    </xdr:from>
    <xdr:to>
      <xdr:col>3</xdr:col>
      <xdr:colOff>955675</xdr:colOff>
      <xdr:row>15</xdr:row>
      <xdr:rowOff>133779</xdr:rowOff>
    </xdr:to>
    <xdr:sp macro="" textlink="">
      <xdr:nvSpPr>
        <xdr:cNvPr id="69" name="円/楕円 68"/>
        <xdr:cNvSpPr/>
      </xdr:nvSpPr>
      <xdr:spPr bwMode="auto">
        <a:xfrm>
          <a:off x="42545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143956</xdr:rowOff>
    </xdr:from>
    <xdr:ext cx="762000" cy="259045"/>
    <xdr:sp macro="" textlink="">
      <xdr:nvSpPr>
        <xdr:cNvPr id="70" name="テキスト ボックス 69"/>
        <xdr:cNvSpPr txBox="1"/>
      </xdr:nvSpPr>
      <xdr:spPr>
        <a:xfrm>
          <a:off x="3924300" y="242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96793</xdr:rowOff>
    </xdr:from>
    <xdr:to>
      <xdr:col>3</xdr:col>
      <xdr:colOff>257175</xdr:colOff>
      <xdr:row>16</xdr:row>
      <xdr:rowOff>26943</xdr:rowOff>
    </xdr:to>
    <xdr:sp macro="" textlink="">
      <xdr:nvSpPr>
        <xdr:cNvPr id="71" name="円/楕円 70"/>
        <xdr:cNvSpPr/>
      </xdr:nvSpPr>
      <xdr:spPr bwMode="auto">
        <a:xfrm>
          <a:off x="35560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37120</xdr:rowOff>
    </xdr:from>
    <xdr:ext cx="762000" cy="259045"/>
    <xdr:sp macro="" textlink="">
      <xdr:nvSpPr>
        <xdr:cNvPr id="72" name="テキスト ボックス 71"/>
        <xdr:cNvSpPr txBox="1"/>
      </xdr:nvSpPr>
      <xdr:spPr>
        <a:xfrm>
          <a:off x="3225800" y="24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118916</xdr:rowOff>
    </xdr:from>
    <xdr:to>
      <xdr:col>2</xdr:col>
      <xdr:colOff>692150</xdr:colOff>
      <xdr:row>16</xdr:row>
      <xdr:rowOff>49066</xdr:rowOff>
    </xdr:to>
    <xdr:sp macro="" textlink="">
      <xdr:nvSpPr>
        <xdr:cNvPr id="73" name="円/楕円 72"/>
        <xdr:cNvSpPr/>
      </xdr:nvSpPr>
      <xdr:spPr bwMode="auto">
        <a:xfrm>
          <a:off x="28575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59243</xdr:rowOff>
    </xdr:from>
    <xdr:ext cx="762000" cy="259045"/>
    <xdr:sp macro="" textlink="">
      <xdr:nvSpPr>
        <xdr:cNvPr id="74" name="テキスト ボックス 73"/>
        <xdr:cNvSpPr txBox="1"/>
      </xdr:nvSpPr>
      <xdr:spPr>
        <a:xfrm>
          <a:off x="2527300" y="25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341514</xdr:rowOff>
    </xdr:from>
    <xdr:to>
      <xdr:col>4</xdr:col>
      <xdr:colOff>1117600</xdr:colOff>
      <xdr:row>35</xdr:row>
      <xdr:rowOff>23531</xdr:rowOff>
    </xdr:to>
    <xdr:cxnSp macro="">
      <xdr:nvCxnSpPr>
        <xdr:cNvPr id="109" name="直線コネクタ 108"/>
        <xdr:cNvCxnSpPr/>
      </xdr:nvCxnSpPr>
      <xdr:spPr bwMode="auto">
        <a:xfrm>
          <a:off x="5003800" y="6608964"/>
          <a:ext cx="6477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254211</xdr:rowOff>
    </xdr:from>
    <xdr:to>
      <xdr:col>4</xdr:col>
      <xdr:colOff>469900</xdr:colOff>
      <xdr:row>34</xdr:row>
      <xdr:rowOff>341514</xdr:rowOff>
    </xdr:to>
    <xdr:cxnSp macro="">
      <xdr:nvCxnSpPr>
        <xdr:cNvPr id="112" name="直線コネクタ 111"/>
        <xdr:cNvCxnSpPr/>
      </xdr:nvCxnSpPr>
      <xdr:spPr bwMode="auto">
        <a:xfrm>
          <a:off x="4305300" y="6521661"/>
          <a:ext cx="698500" cy="8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230120</xdr:rowOff>
    </xdr:from>
    <xdr:to>
      <xdr:col>3</xdr:col>
      <xdr:colOff>904875</xdr:colOff>
      <xdr:row>34</xdr:row>
      <xdr:rowOff>254211</xdr:rowOff>
    </xdr:to>
    <xdr:cxnSp macro="">
      <xdr:nvCxnSpPr>
        <xdr:cNvPr id="115" name="直線コネクタ 114"/>
        <xdr:cNvCxnSpPr/>
      </xdr:nvCxnSpPr>
      <xdr:spPr bwMode="auto">
        <a:xfrm>
          <a:off x="3606800" y="6497570"/>
          <a:ext cx="698500" cy="2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152767</xdr:rowOff>
    </xdr:from>
    <xdr:to>
      <xdr:col>3</xdr:col>
      <xdr:colOff>206375</xdr:colOff>
      <xdr:row>34</xdr:row>
      <xdr:rowOff>230120</xdr:rowOff>
    </xdr:to>
    <xdr:cxnSp macro="">
      <xdr:nvCxnSpPr>
        <xdr:cNvPr id="118" name="直線コネクタ 117"/>
        <xdr:cNvCxnSpPr/>
      </xdr:nvCxnSpPr>
      <xdr:spPr bwMode="auto">
        <a:xfrm>
          <a:off x="2908300" y="6420217"/>
          <a:ext cx="698500" cy="7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315631</xdr:rowOff>
    </xdr:from>
    <xdr:to>
      <xdr:col>5</xdr:col>
      <xdr:colOff>34925</xdr:colOff>
      <xdr:row>35</xdr:row>
      <xdr:rowOff>74331</xdr:rowOff>
    </xdr:to>
    <xdr:sp macro="" textlink="">
      <xdr:nvSpPr>
        <xdr:cNvPr id="128" name="円/楕円 127"/>
        <xdr:cNvSpPr/>
      </xdr:nvSpPr>
      <xdr:spPr bwMode="auto">
        <a:xfrm>
          <a:off x="5600700" y="658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160708</xdr:rowOff>
    </xdr:from>
    <xdr:ext cx="762000" cy="259045"/>
    <xdr:sp macro="" textlink="">
      <xdr:nvSpPr>
        <xdr:cNvPr id="129" name="人口1人当たり決算額の推移該当値テキスト445"/>
        <xdr:cNvSpPr txBox="1"/>
      </xdr:nvSpPr>
      <xdr:spPr>
        <a:xfrm>
          <a:off x="5740400" y="642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290714</xdr:rowOff>
    </xdr:from>
    <xdr:to>
      <xdr:col>4</xdr:col>
      <xdr:colOff>520700</xdr:colOff>
      <xdr:row>35</xdr:row>
      <xdr:rowOff>49414</xdr:rowOff>
    </xdr:to>
    <xdr:sp macro="" textlink="">
      <xdr:nvSpPr>
        <xdr:cNvPr id="130" name="円/楕円 129"/>
        <xdr:cNvSpPr/>
      </xdr:nvSpPr>
      <xdr:spPr bwMode="auto">
        <a:xfrm>
          <a:off x="4953000" y="65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59591</xdr:rowOff>
    </xdr:from>
    <xdr:ext cx="736600" cy="259045"/>
    <xdr:sp macro="" textlink="">
      <xdr:nvSpPr>
        <xdr:cNvPr id="131" name="テキスト ボックス 130"/>
        <xdr:cNvSpPr txBox="1"/>
      </xdr:nvSpPr>
      <xdr:spPr>
        <a:xfrm>
          <a:off x="4622800" y="63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203410</xdr:rowOff>
    </xdr:from>
    <xdr:to>
      <xdr:col>3</xdr:col>
      <xdr:colOff>955675</xdr:colOff>
      <xdr:row>34</xdr:row>
      <xdr:rowOff>305011</xdr:rowOff>
    </xdr:to>
    <xdr:sp macro="" textlink="">
      <xdr:nvSpPr>
        <xdr:cNvPr id="132" name="円/楕円 131"/>
        <xdr:cNvSpPr/>
      </xdr:nvSpPr>
      <xdr:spPr bwMode="auto">
        <a:xfrm>
          <a:off x="4254500" y="64708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315187</xdr:rowOff>
    </xdr:from>
    <xdr:ext cx="762000" cy="259045"/>
    <xdr:sp macro="" textlink="">
      <xdr:nvSpPr>
        <xdr:cNvPr id="133" name="テキスト ボックス 132"/>
        <xdr:cNvSpPr txBox="1"/>
      </xdr:nvSpPr>
      <xdr:spPr>
        <a:xfrm>
          <a:off x="3924300" y="62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179320</xdr:rowOff>
    </xdr:from>
    <xdr:to>
      <xdr:col>3</xdr:col>
      <xdr:colOff>257175</xdr:colOff>
      <xdr:row>34</xdr:row>
      <xdr:rowOff>280921</xdr:rowOff>
    </xdr:to>
    <xdr:sp macro="" textlink="">
      <xdr:nvSpPr>
        <xdr:cNvPr id="134" name="円/楕円 133"/>
        <xdr:cNvSpPr/>
      </xdr:nvSpPr>
      <xdr:spPr bwMode="auto">
        <a:xfrm>
          <a:off x="3556000" y="644677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291097</xdr:rowOff>
    </xdr:from>
    <xdr:ext cx="762000" cy="259045"/>
    <xdr:sp macro="" textlink="">
      <xdr:nvSpPr>
        <xdr:cNvPr id="135" name="テキスト ボックス 134"/>
        <xdr:cNvSpPr txBox="1"/>
      </xdr:nvSpPr>
      <xdr:spPr>
        <a:xfrm>
          <a:off x="3225800" y="621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101967</xdr:rowOff>
    </xdr:from>
    <xdr:to>
      <xdr:col>2</xdr:col>
      <xdr:colOff>692150</xdr:colOff>
      <xdr:row>34</xdr:row>
      <xdr:rowOff>203567</xdr:rowOff>
    </xdr:to>
    <xdr:sp macro="" textlink="">
      <xdr:nvSpPr>
        <xdr:cNvPr id="136" name="円/楕円 135"/>
        <xdr:cNvSpPr/>
      </xdr:nvSpPr>
      <xdr:spPr bwMode="auto">
        <a:xfrm>
          <a:off x="2857500" y="636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213744</xdr:rowOff>
    </xdr:from>
    <xdr:ext cx="762000" cy="259045"/>
    <xdr:sp macro="" textlink="">
      <xdr:nvSpPr>
        <xdr:cNvPr id="137" name="テキスト ボックス 136"/>
        <xdr:cNvSpPr txBox="1"/>
      </xdr:nvSpPr>
      <xdr:spPr>
        <a:xfrm>
          <a:off x="2527300" y="61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97660</xdr:rowOff>
    </xdr:from>
    <xdr:to>
      <xdr:col>6</xdr:col>
      <xdr:colOff>511175</xdr:colOff>
      <xdr:row>31</xdr:row>
      <xdr:rowOff>133124</xdr:rowOff>
    </xdr:to>
    <xdr:cxnSp macro="">
      <xdr:nvCxnSpPr>
        <xdr:cNvPr id="61" name="直線コネクタ 60"/>
        <xdr:cNvCxnSpPr/>
      </xdr:nvCxnSpPr>
      <xdr:spPr>
        <a:xfrm flipV="1">
          <a:off x="3797300" y="5412610"/>
          <a:ext cx="8382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83670</xdr:rowOff>
    </xdr:from>
    <xdr:to>
      <xdr:col>5</xdr:col>
      <xdr:colOff>358775</xdr:colOff>
      <xdr:row>31</xdr:row>
      <xdr:rowOff>133124</xdr:rowOff>
    </xdr:to>
    <xdr:cxnSp macro="">
      <xdr:nvCxnSpPr>
        <xdr:cNvPr id="64" name="直線コネクタ 63"/>
        <xdr:cNvCxnSpPr/>
      </xdr:nvCxnSpPr>
      <xdr:spPr>
        <a:xfrm>
          <a:off x="2908300" y="5398620"/>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83670</xdr:rowOff>
    </xdr:from>
    <xdr:to>
      <xdr:col>4</xdr:col>
      <xdr:colOff>155575</xdr:colOff>
      <xdr:row>31</xdr:row>
      <xdr:rowOff>129284</xdr:rowOff>
    </xdr:to>
    <xdr:cxnSp macro="">
      <xdr:nvCxnSpPr>
        <xdr:cNvPr id="67" name="直線コネクタ 66"/>
        <xdr:cNvCxnSpPr/>
      </xdr:nvCxnSpPr>
      <xdr:spPr>
        <a:xfrm flipV="1">
          <a:off x="2019300" y="5398620"/>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129284</xdr:rowOff>
    </xdr:from>
    <xdr:to>
      <xdr:col>2</xdr:col>
      <xdr:colOff>638175</xdr:colOff>
      <xdr:row>31</xdr:row>
      <xdr:rowOff>156517</xdr:rowOff>
    </xdr:to>
    <xdr:cxnSp macro="">
      <xdr:nvCxnSpPr>
        <xdr:cNvPr id="70" name="直線コネクタ 69"/>
        <xdr:cNvCxnSpPr/>
      </xdr:nvCxnSpPr>
      <xdr:spPr>
        <a:xfrm flipV="1">
          <a:off x="1130300" y="5444234"/>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46860</xdr:rowOff>
    </xdr:from>
    <xdr:to>
      <xdr:col>6</xdr:col>
      <xdr:colOff>561975</xdr:colOff>
      <xdr:row>31</xdr:row>
      <xdr:rowOff>148460</xdr:rowOff>
    </xdr:to>
    <xdr:sp macro="" textlink="">
      <xdr:nvSpPr>
        <xdr:cNvPr id="80" name="円/楕円 79"/>
        <xdr:cNvSpPr/>
      </xdr:nvSpPr>
      <xdr:spPr>
        <a:xfrm>
          <a:off x="4584700" y="53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69737</xdr:rowOff>
    </xdr:from>
    <xdr:ext cx="599010" cy="259045"/>
    <xdr:sp macro="" textlink="">
      <xdr:nvSpPr>
        <xdr:cNvPr id="81" name="人件費該当値テキスト"/>
        <xdr:cNvSpPr txBox="1"/>
      </xdr:nvSpPr>
      <xdr:spPr>
        <a:xfrm>
          <a:off x="4686300" y="52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223,017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82324</xdr:rowOff>
    </xdr:from>
    <xdr:to>
      <xdr:col>5</xdr:col>
      <xdr:colOff>409575</xdr:colOff>
      <xdr:row>32</xdr:row>
      <xdr:rowOff>12474</xdr:rowOff>
    </xdr:to>
    <xdr:sp macro="" textlink="">
      <xdr:nvSpPr>
        <xdr:cNvPr id="82" name="円/楕円 81"/>
        <xdr:cNvSpPr/>
      </xdr:nvSpPr>
      <xdr:spPr>
        <a:xfrm>
          <a:off x="37465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29001</xdr:rowOff>
    </xdr:from>
    <xdr:ext cx="599010" cy="259045"/>
    <xdr:sp macro="" textlink="">
      <xdr:nvSpPr>
        <xdr:cNvPr id="83" name="テキスト ボックス 82"/>
        <xdr:cNvSpPr txBox="1"/>
      </xdr:nvSpPr>
      <xdr:spPr>
        <a:xfrm>
          <a:off x="3497794" y="517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218,363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32870</xdr:rowOff>
    </xdr:from>
    <xdr:to>
      <xdr:col>4</xdr:col>
      <xdr:colOff>206375</xdr:colOff>
      <xdr:row>31</xdr:row>
      <xdr:rowOff>134470</xdr:rowOff>
    </xdr:to>
    <xdr:sp macro="" textlink="">
      <xdr:nvSpPr>
        <xdr:cNvPr id="84" name="円/楕円 83"/>
        <xdr:cNvSpPr/>
      </xdr:nvSpPr>
      <xdr:spPr>
        <a:xfrm>
          <a:off x="2857500" y="5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150997</xdr:rowOff>
    </xdr:from>
    <xdr:ext cx="599010" cy="259045"/>
    <xdr:sp macro="" textlink="">
      <xdr:nvSpPr>
        <xdr:cNvPr id="85" name="テキスト ボックス 84"/>
        <xdr:cNvSpPr txBox="1"/>
      </xdr:nvSpPr>
      <xdr:spPr>
        <a:xfrm>
          <a:off x="2608794" y="5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78484</xdr:rowOff>
    </xdr:from>
    <xdr:to>
      <xdr:col>3</xdr:col>
      <xdr:colOff>3175</xdr:colOff>
      <xdr:row>32</xdr:row>
      <xdr:rowOff>8634</xdr:rowOff>
    </xdr:to>
    <xdr:sp macro="" textlink="">
      <xdr:nvSpPr>
        <xdr:cNvPr id="86" name="円/楕円 85"/>
        <xdr:cNvSpPr/>
      </xdr:nvSpPr>
      <xdr:spPr>
        <a:xfrm>
          <a:off x="1968500" y="5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25161</xdr:rowOff>
    </xdr:from>
    <xdr:ext cx="599010" cy="259045"/>
    <xdr:sp macro="" textlink="">
      <xdr:nvSpPr>
        <xdr:cNvPr id="87" name="テキスト ボックス 86"/>
        <xdr:cNvSpPr txBox="1"/>
      </xdr:nvSpPr>
      <xdr:spPr>
        <a:xfrm>
          <a:off x="1719794" y="51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105717</xdr:rowOff>
    </xdr:from>
    <xdr:to>
      <xdr:col>1</xdr:col>
      <xdr:colOff>485775</xdr:colOff>
      <xdr:row>32</xdr:row>
      <xdr:rowOff>35867</xdr:rowOff>
    </xdr:to>
    <xdr:sp macro="" textlink="">
      <xdr:nvSpPr>
        <xdr:cNvPr id="88" name="円/楕円 87"/>
        <xdr:cNvSpPr/>
      </xdr:nvSpPr>
      <xdr:spPr>
        <a:xfrm>
          <a:off x="1079500" y="5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52394</xdr:rowOff>
    </xdr:from>
    <xdr:ext cx="599010" cy="259045"/>
    <xdr:sp macro="" textlink="">
      <xdr:nvSpPr>
        <xdr:cNvPr id="89" name="テキスト ボックス 88"/>
        <xdr:cNvSpPr txBox="1"/>
      </xdr:nvSpPr>
      <xdr:spPr>
        <a:xfrm>
          <a:off x="830794" y="519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58867</xdr:rowOff>
    </xdr:from>
    <xdr:to>
      <xdr:col>6</xdr:col>
      <xdr:colOff>511175</xdr:colOff>
      <xdr:row>54</xdr:row>
      <xdr:rowOff>160541</xdr:rowOff>
    </xdr:to>
    <xdr:cxnSp macro="">
      <xdr:nvCxnSpPr>
        <xdr:cNvPr id="119" name="直線コネクタ 118"/>
        <xdr:cNvCxnSpPr/>
      </xdr:nvCxnSpPr>
      <xdr:spPr>
        <a:xfrm flipV="1">
          <a:off x="3797300" y="9317167"/>
          <a:ext cx="838200" cy="10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158963</xdr:rowOff>
    </xdr:from>
    <xdr:to>
      <xdr:col>5</xdr:col>
      <xdr:colOff>358775</xdr:colOff>
      <xdr:row>54</xdr:row>
      <xdr:rowOff>160541</xdr:rowOff>
    </xdr:to>
    <xdr:cxnSp macro="">
      <xdr:nvCxnSpPr>
        <xdr:cNvPr id="122" name="直線コネクタ 121"/>
        <xdr:cNvCxnSpPr/>
      </xdr:nvCxnSpPr>
      <xdr:spPr>
        <a:xfrm>
          <a:off x="2908300" y="9417263"/>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158963</xdr:rowOff>
    </xdr:from>
    <xdr:to>
      <xdr:col>4</xdr:col>
      <xdr:colOff>155575</xdr:colOff>
      <xdr:row>56</xdr:row>
      <xdr:rowOff>20904</xdr:rowOff>
    </xdr:to>
    <xdr:cxnSp macro="">
      <xdr:nvCxnSpPr>
        <xdr:cNvPr id="125" name="直線コネクタ 124"/>
        <xdr:cNvCxnSpPr/>
      </xdr:nvCxnSpPr>
      <xdr:spPr>
        <a:xfrm flipV="1">
          <a:off x="2019300" y="9417263"/>
          <a:ext cx="889000" cy="2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20904</xdr:rowOff>
    </xdr:from>
    <xdr:to>
      <xdr:col>2</xdr:col>
      <xdr:colOff>638175</xdr:colOff>
      <xdr:row>56</xdr:row>
      <xdr:rowOff>104580</xdr:rowOff>
    </xdr:to>
    <xdr:cxnSp macro="">
      <xdr:nvCxnSpPr>
        <xdr:cNvPr id="128" name="直線コネクタ 127"/>
        <xdr:cNvCxnSpPr/>
      </xdr:nvCxnSpPr>
      <xdr:spPr>
        <a:xfrm flipV="1">
          <a:off x="1130300" y="9622104"/>
          <a:ext cx="889000" cy="8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8067</xdr:rowOff>
    </xdr:from>
    <xdr:to>
      <xdr:col>6</xdr:col>
      <xdr:colOff>561975</xdr:colOff>
      <xdr:row>54</xdr:row>
      <xdr:rowOff>109667</xdr:rowOff>
    </xdr:to>
    <xdr:sp macro="" textlink="">
      <xdr:nvSpPr>
        <xdr:cNvPr id="138" name="円/楕円 137"/>
        <xdr:cNvSpPr/>
      </xdr:nvSpPr>
      <xdr:spPr>
        <a:xfrm>
          <a:off x="4584700" y="92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30944</xdr:rowOff>
    </xdr:from>
    <xdr:ext cx="599010" cy="259045"/>
    <xdr:sp macro="" textlink="">
      <xdr:nvSpPr>
        <xdr:cNvPr id="139" name="物件費該当値テキスト"/>
        <xdr:cNvSpPr txBox="1"/>
      </xdr:nvSpPr>
      <xdr:spPr>
        <a:xfrm>
          <a:off x="4686300" y="911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160,608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109741</xdr:rowOff>
    </xdr:from>
    <xdr:to>
      <xdr:col>5</xdr:col>
      <xdr:colOff>409575</xdr:colOff>
      <xdr:row>55</xdr:row>
      <xdr:rowOff>39891</xdr:rowOff>
    </xdr:to>
    <xdr:sp macro="" textlink="">
      <xdr:nvSpPr>
        <xdr:cNvPr id="140" name="円/楕円 139"/>
        <xdr:cNvSpPr/>
      </xdr:nvSpPr>
      <xdr:spPr>
        <a:xfrm>
          <a:off x="37465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56418</xdr:rowOff>
    </xdr:from>
    <xdr:ext cx="599010" cy="259045"/>
    <xdr:sp macro="" textlink="">
      <xdr:nvSpPr>
        <xdr:cNvPr id="141" name="テキスト ボックス 140"/>
        <xdr:cNvSpPr txBox="1"/>
      </xdr:nvSpPr>
      <xdr:spPr>
        <a:xfrm>
          <a:off x="3497794" y="91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108163</xdr:rowOff>
    </xdr:from>
    <xdr:to>
      <xdr:col>4</xdr:col>
      <xdr:colOff>206375</xdr:colOff>
      <xdr:row>55</xdr:row>
      <xdr:rowOff>38313</xdr:rowOff>
    </xdr:to>
    <xdr:sp macro="" textlink="">
      <xdr:nvSpPr>
        <xdr:cNvPr id="142" name="円/楕円 141"/>
        <xdr:cNvSpPr/>
      </xdr:nvSpPr>
      <xdr:spPr>
        <a:xfrm>
          <a:off x="2857500" y="93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54840</xdr:rowOff>
    </xdr:from>
    <xdr:ext cx="599010" cy="259045"/>
    <xdr:sp macro="" textlink="">
      <xdr:nvSpPr>
        <xdr:cNvPr id="143" name="テキスト ボックス 142"/>
        <xdr:cNvSpPr txBox="1"/>
      </xdr:nvSpPr>
      <xdr:spPr>
        <a:xfrm>
          <a:off x="2608794" y="9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141554</xdr:rowOff>
    </xdr:from>
    <xdr:to>
      <xdr:col>3</xdr:col>
      <xdr:colOff>3175</xdr:colOff>
      <xdr:row>56</xdr:row>
      <xdr:rowOff>71704</xdr:rowOff>
    </xdr:to>
    <xdr:sp macro="" textlink="">
      <xdr:nvSpPr>
        <xdr:cNvPr id="144" name="円/楕円 143"/>
        <xdr:cNvSpPr/>
      </xdr:nvSpPr>
      <xdr:spPr>
        <a:xfrm>
          <a:off x="1968500" y="95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88231</xdr:rowOff>
    </xdr:from>
    <xdr:ext cx="599010" cy="259045"/>
    <xdr:sp macro="" textlink="">
      <xdr:nvSpPr>
        <xdr:cNvPr id="145" name="テキスト ボックス 144"/>
        <xdr:cNvSpPr txBox="1"/>
      </xdr:nvSpPr>
      <xdr:spPr>
        <a:xfrm>
          <a:off x="1719794" y="93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53780</xdr:rowOff>
    </xdr:from>
    <xdr:to>
      <xdr:col>1</xdr:col>
      <xdr:colOff>485775</xdr:colOff>
      <xdr:row>56</xdr:row>
      <xdr:rowOff>155380</xdr:rowOff>
    </xdr:to>
    <xdr:sp macro="" textlink="">
      <xdr:nvSpPr>
        <xdr:cNvPr id="146" name="円/楕円 145"/>
        <xdr:cNvSpPr/>
      </xdr:nvSpPr>
      <xdr:spPr>
        <a:xfrm>
          <a:off x="1079500" y="9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457</xdr:rowOff>
    </xdr:from>
    <xdr:ext cx="599010" cy="259045"/>
    <xdr:sp macro="" textlink="">
      <xdr:nvSpPr>
        <xdr:cNvPr id="147" name="テキスト ボックス 146"/>
        <xdr:cNvSpPr txBox="1"/>
      </xdr:nvSpPr>
      <xdr:spPr>
        <a:xfrm>
          <a:off x="830794" y="94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80516</xdr:rowOff>
    </xdr:from>
    <xdr:to>
      <xdr:col>6</xdr:col>
      <xdr:colOff>511175</xdr:colOff>
      <xdr:row>77</xdr:row>
      <xdr:rowOff>162926</xdr:rowOff>
    </xdr:to>
    <xdr:cxnSp macro="">
      <xdr:nvCxnSpPr>
        <xdr:cNvPr id="174" name="直線コネクタ 173"/>
        <xdr:cNvCxnSpPr/>
      </xdr:nvCxnSpPr>
      <xdr:spPr>
        <a:xfrm>
          <a:off x="3797300" y="13282166"/>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80516</xdr:rowOff>
    </xdr:from>
    <xdr:to>
      <xdr:col>5</xdr:col>
      <xdr:colOff>358775</xdr:colOff>
      <xdr:row>77</xdr:row>
      <xdr:rowOff>93614</xdr:rowOff>
    </xdr:to>
    <xdr:cxnSp macro="">
      <xdr:nvCxnSpPr>
        <xdr:cNvPr id="177" name="直線コネクタ 176"/>
        <xdr:cNvCxnSpPr/>
      </xdr:nvCxnSpPr>
      <xdr:spPr>
        <a:xfrm flipV="1">
          <a:off x="2908300" y="13282166"/>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93614</xdr:rowOff>
    </xdr:from>
    <xdr:to>
      <xdr:col>4</xdr:col>
      <xdr:colOff>155575</xdr:colOff>
      <xdr:row>77</xdr:row>
      <xdr:rowOff>96701</xdr:rowOff>
    </xdr:to>
    <xdr:cxnSp macro="">
      <xdr:nvCxnSpPr>
        <xdr:cNvPr id="180" name="直線コネクタ 179"/>
        <xdr:cNvCxnSpPr/>
      </xdr:nvCxnSpPr>
      <xdr:spPr>
        <a:xfrm flipV="1">
          <a:off x="2019300" y="13295264"/>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96701</xdr:rowOff>
    </xdr:from>
    <xdr:to>
      <xdr:col>2</xdr:col>
      <xdr:colOff>638175</xdr:colOff>
      <xdr:row>77</xdr:row>
      <xdr:rowOff>125893</xdr:rowOff>
    </xdr:to>
    <xdr:cxnSp macro="">
      <xdr:nvCxnSpPr>
        <xdr:cNvPr id="183" name="直線コネクタ 182"/>
        <xdr:cNvCxnSpPr/>
      </xdr:nvCxnSpPr>
      <xdr:spPr>
        <a:xfrm flipV="1">
          <a:off x="1130300" y="13298351"/>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112126</xdr:rowOff>
    </xdr:from>
    <xdr:to>
      <xdr:col>6</xdr:col>
      <xdr:colOff>561975</xdr:colOff>
      <xdr:row>78</xdr:row>
      <xdr:rowOff>42276</xdr:rowOff>
    </xdr:to>
    <xdr:sp macro="" textlink="">
      <xdr:nvSpPr>
        <xdr:cNvPr id="193" name="円/楕円 192"/>
        <xdr:cNvSpPr/>
      </xdr:nvSpPr>
      <xdr:spPr>
        <a:xfrm>
          <a:off x="45847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90553</xdr:rowOff>
    </xdr:from>
    <xdr:ext cx="469744" cy="259045"/>
    <xdr:sp macro="" textlink="">
      <xdr:nvSpPr>
        <xdr:cNvPr id="194" name="維持補修費該当値テキスト"/>
        <xdr:cNvSpPr txBox="1"/>
      </xdr:nvSpPr>
      <xdr:spPr>
        <a:xfrm>
          <a:off x="4686300" y="1329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29716</xdr:rowOff>
    </xdr:from>
    <xdr:to>
      <xdr:col>5</xdr:col>
      <xdr:colOff>409575</xdr:colOff>
      <xdr:row>77</xdr:row>
      <xdr:rowOff>131316</xdr:rowOff>
    </xdr:to>
    <xdr:sp macro="" textlink="">
      <xdr:nvSpPr>
        <xdr:cNvPr id="195" name="円/楕円 194"/>
        <xdr:cNvSpPr/>
      </xdr:nvSpPr>
      <xdr:spPr>
        <a:xfrm>
          <a:off x="3746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122443</xdr:rowOff>
    </xdr:from>
    <xdr:ext cx="534377" cy="259045"/>
    <xdr:sp macro="" textlink="">
      <xdr:nvSpPr>
        <xdr:cNvPr id="196" name="テキスト ボックス 195"/>
        <xdr:cNvSpPr txBox="1"/>
      </xdr:nvSpPr>
      <xdr:spPr>
        <a:xfrm>
          <a:off x="3530111" y="133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42814</xdr:rowOff>
    </xdr:from>
    <xdr:to>
      <xdr:col>4</xdr:col>
      <xdr:colOff>206375</xdr:colOff>
      <xdr:row>77</xdr:row>
      <xdr:rowOff>144414</xdr:rowOff>
    </xdr:to>
    <xdr:sp macro="" textlink="">
      <xdr:nvSpPr>
        <xdr:cNvPr id="197" name="円/楕円 196"/>
        <xdr:cNvSpPr/>
      </xdr:nvSpPr>
      <xdr:spPr>
        <a:xfrm>
          <a:off x="2857500" y="132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135541</xdr:rowOff>
    </xdr:from>
    <xdr:ext cx="469744" cy="259045"/>
    <xdr:sp macro="" textlink="">
      <xdr:nvSpPr>
        <xdr:cNvPr id="198" name="テキスト ボックス 197"/>
        <xdr:cNvSpPr txBox="1"/>
      </xdr:nvSpPr>
      <xdr:spPr>
        <a:xfrm>
          <a:off x="2673427" y="133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45901</xdr:rowOff>
    </xdr:from>
    <xdr:to>
      <xdr:col>3</xdr:col>
      <xdr:colOff>3175</xdr:colOff>
      <xdr:row>77</xdr:row>
      <xdr:rowOff>147501</xdr:rowOff>
    </xdr:to>
    <xdr:sp macro="" textlink="">
      <xdr:nvSpPr>
        <xdr:cNvPr id="199" name="円/楕円 198"/>
        <xdr:cNvSpPr/>
      </xdr:nvSpPr>
      <xdr:spPr>
        <a:xfrm>
          <a:off x="1968500" y="132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138628</xdr:rowOff>
    </xdr:from>
    <xdr:ext cx="469744" cy="259045"/>
    <xdr:sp macro="" textlink="">
      <xdr:nvSpPr>
        <xdr:cNvPr id="200" name="テキスト ボックス 199"/>
        <xdr:cNvSpPr txBox="1"/>
      </xdr:nvSpPr>
      <xdr:spPr>
        <a:xfrm>
          <a:off x="1784427" y="1334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75093</xdr:rowOff>
    </xdr:from>
    <xdr:to>
      <xdr:col>1</xdr:col>
      <xdr:colOff>485775</xdr:colOff>
      <xdr:row>78</xdr:row>
      <xdr:rowOff>5243</xdr:rowOff>
    </xdr:to>
    <xdr:sp macro="" textlink="">
      <xdr:nvSpPr>
        <xdr:cNvPr id="201" name="円/楕円 200"/>
        <xdr:cNvSpPr/>
      </xdr:nvSpPr>
      <xdr:spPr>
        <a:xfrm>
          <a:off x="1079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167820</xdr:rowOff>
    </xdr:from>
    <xdr:ext cx="469744" cy="259045"/>
    <xdr:sp macro="" textlink="">
      <xdr:nvSpPr>
        <xdr:cNvPr id="202" name="テキスト ボックス 201"/>
        <xdr:cNvSpPr txBox="1"/>
      </xdr:nvSpPr>
      <xdr:spPr>
        <a:xfrm>
          <a:off x="895427" y="1336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114587</xdr:rowOff>
    </xdr:from>
    <xdr:to>
      <xdr:col>6</xdr:col>
      <xdr:colOff>511175</xdr:colOff>
      <xdr:row>96</xdr:row>
      <xdr:rowOff>134181</xdr:rowOff>
    </xdr:to>
    <xdr:cxnSp macro="">
      <xdr:nvCxnSpPr>
        <xdr:cNvPr id="234" name="直線コネクタ 233"/>
        <xdr:cNvCxnSpPr/>
      </xdr:nvCxnSpPr>
      <xdr:spPr>
        <a:xfrm flipV="1">
          <a:off x="3797300" y="16402337"/>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134181</xdr:rowOff>
    </xdr:from>
    <xdr:to>
      <xdr:col>5</xdr:col>
      <xdr:colOff>358775</xdr:colOff>
      <xdr:row>96</xdr:row>
      <xdr:rowOff>134998</xdr:rowOff>
    </xdr:to>
    <xdr:cxnSp macro="">
      <xdr:nvCxnSpPr>
        <xdr:cNvPr id="237" name="直線コネクタ 236"/>
        <xdr:cNvCxnSpPr/>
      </xdr:nvCxnSpPr>
      <xdr:spPr>
        <a:xfrm flipV="1">
          <a:off x="2908300" y="1659338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134998</xdr:rowOff>
    </xdr:from>
    <xdr:to>
      <xdr:col>4</xdr:col>
      <xdr:colOff>155575</xdr:colOff>
      <xdr:row>97</xdr:row>
      <xdr:rowOff>115534</xdr:rowOff>
    </xdr:to>
    <xdr:cxnSp macro="">
      <xdr:nvCxnSpPr>
        <xdr:cNvPr id="240" name="直線コネクタ 239"/>
        <xdr:cNvCxnSpPr/>
      </xdr:nvCxnSpPr>
      <xdr:spPr>
        <a:xfrm flipV="1">
          <a:off x="2019300" y="16594198"/>
          <a:ext cx="8890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115534</xdr:rowOff>
    </xdr:from>
    <xdr:to>
      <xdr:col>2</xdr:col>
      <xdr:colOff>638175</xdr:colOff>
      <xdr:row>97</xdr:row>
      <xdr:rowOff>151833</xdr:rowOff>
    </xdr:to>
    <xdr:cxnSp macro="">
      <xdr:nvCxnSpPr>
        <xdr:cNvPr id="243" name="直線コネクタ 242"/>
        <xdr:cNvCxnSpPr/>
      </xdr:nvCxnSpPr>
      <xdr:spPr>
        <a:xfrm flipV="1">
          <a:off x="1130300" y="16746184"/>
          <a:ext cx="8890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63787</xdr:rowOff>
    </xdr:from>
    <xdr:to>
      <xdr:col>6</xdr:col>
      <xdr:colOff>561975</xdr:colOff>
      <xdr:row>95</xdr:row>
      <xdr:rowOff>165387</xdr:rowOff>
    </xdr:to>
    <xdr:sp macro="" textlink="">
      <xdr:nvSpPr>
        <xdr:cNvPr id="253" name="円/楕円 252"/>
        <xdr:cNvSpPr/>
      </xdr:nvSpPr>
      <xdr:spPr>
        <a:xfrm>
          <a:off x="4584700" y="163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86664</xdr:rowOff>
    </xdr:from>
    <xdr:ext cx="534377" cy="259045"/>
    <xdr:sp macro="" textlink="">
      <xdr:nvSpPr>
        <xdr:cNvPr id="254" name="扶助費該当値テキスト"/>
        <xdr:cNvSpPr txBox="1"/>
      </xdr:nvSpPr>
      <xdr:spPr>
        <a:xfrm>
          <a:off x="4686300" y="162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83381</xdr:rowOff>
    </xdr:from>
    <xdr:to>
      <xdr:col>5</xdr:col>
      <xdr:colOff>409575</xdr:colOff>
      <xdr:row>97</xdr:row>
      <xdr:rowOff>13531</xdr:rowOff>
    </xdr:to>
    <xdr:sp macro="" textlink="">
      <xdr:nvSpPr>
        <xdr:cNvPr id="255" name="円/楕円 254"/>
        <xdr:cNvSpPr/>
      </xdr:nvSpPr>
      <xdr:spPr>
        <a:xfrm>
          <a:off x="3746500" y="16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30058</xdr:rowOff>
    </xdr:from>
    <xdr:ext cx="534377" cy="259045"/>
    <xdr:sp macro="" textlink="">
      <xdr:nvSpPr>
        <xdr:cNvPr id="256" name="テキスト ボックス 255"/>
        <xdr:cNvSpPr txBox="1"/>
      </xdr:nvSpPr>
      <xdr:spPr>
        <a:xfrm>
          <a:off x="3530111" y="163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84198</xdr:rowOff>
    </xdr:from>
    <xdr:to>
      <xdr:col>4</xdr:col>
      <xdr:colOff>206375</xdr:colOff>
      <xdr:row>97</xdr:row>
      <xdr:rowOff>14348</xdr:rowOff>
    </xdr:to>
    <xdr:sp macro="" textlink="">
      <xdr:nvSpPr>
        <xdr:cNvPr id="257" name="円/楕円 256"/>
        <xdr:cNvSpPr/>
      </xdr:nvSpPr>
      <xdr:spPr>
        <a:xfrm>
          <a:off x="2857500" y="16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30875</xdr:rowOff>
    </xdr:from>
    <xdr:ext cx="534377" cy="259045"/>
    <xdr:sp macro="" textlink="">
      <xdr:nvSpPr>
        <xdr:cNvPr id="258" name="テキスト ボックス 257"/>
        <xdr:cNvSpPr txBox="1"/>
      </xdr:nvSpPr>
      <xdr:spPr>
        <a:xfrm>
          <a:off x="2641111" y="1631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64734</xdr:rowOff>
    </xdr:from>
    <xdr:to>
      <xdr:col>3</xdr:col>
      <xdr:colOff>3175</xdr:colOff>
      <xdr:row>97</xdr:row>
      <xdr:rowOff>166334</xdr:rowOff>
    </xdr:to>
    <xdr:sp macro="" textlink="">
      <xdr:nvSpPr>
        <xdr:cNvPr id="259" name="円/楕円 258"/>
        <xdr:cNvSpPr/>
      </xdr:nvSpPr>
      <xdr:spPr>
        <a:xfrm>
          <a:off x="1968500" y="166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11411</xdr:rowOff>
    </xdr:from>
    <xdr:ext cx="534377" cy="259045"/>
    <xdr:sp macro="" textlink="">
      <xdr:nvSpPr>
        <xdr:cNvPr id="260" name="テキスト ボックス 259"/>
        <xdr:cNvSpPr txBox="1"/>
      </xdr:nvSpPr>
      <xdr:spPr>
        <a:xfrm>
          <a:off x="1752111" y="164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101033</xdr:rowOff>
    </xdr:from>
    <xdr:to>
      <xdr:col>1</xdr:col>
      <xdr:colOff>485775</xdr:colOff>
      <xdr:row>98</xdr:row>
      <xdr:rowOff>31183</xdr:rowOff>
    </xdr:to>
    <xdr:sp macro="" textlink="">
      <xdr:nvSpPr>
        <xdr:cNvPr id="261" name="円/楕円 260"/>
        <xdr:cNvSpPr/>
      </xdr:nvSpPr>
      <xdr:spPr>
        <a:xfrm>
          <a:off x="1079500" y="167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47710</xdr:rowOff>
    </xdr:from>
    <xdr:ext cx="534377" cy="259045"/>
    <xdr:sp macro="" textlink="">
      <xdr:nvSpPr>
        <xdr:cNvPr id="262" name="テキスト ボックス 261"/>
        <xdr:cNvSpPr txBox="1"/>
      </xdr:nvSpPr>
      <xdr:spPr>
        <a:xfrm>
          <a:off x="863111" y="165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168492</xdr:rowOff>
    </xdr:from>
    <xdr:to>
      <xdr:col>15</xdr:col>
      <xdr:colOff>180975</xdr:colOff>
      <xdr:row>37</xdr:row>
      <xdr:rowOff>46565</xdr:rowOff>
    </xdr:to>
    <xdr:cxnSp macro="">
      <xdr:nvCxnSpPr>
        <xdr:cNvPr id="291" name="直線コネクタ 290"/>
        <xdr:cNvCxnSpPr/>
      </xdr:nvCxnSpPr>
      <xdr:spPr>
        <a:xfrm flipV="1">
          <a:off x="9639300" y="6340692"/>
          <a:ext cx="8382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46565</xdr:rowOff>
    </xdr:from>
    <xdr:to>
      <xdr:col>14</xdr:col>
      <xdr:colOff>28575</xdr:colOff>
      <xdr:row>37</xdr:row>
      <xdr:rowOff>52634</xdr:rowOff>
    </xdr:to>
    <xdr:cxnSp macro="">
      <xdr:nvCxnSpPr>
        <xdr:cNvPr id="294" name="直線コネクタ 293"/>
        <xdr:cNvCxnSpPr/>
      </xdr:nvCxnSpPr>
      <xdr:spPr>
        <a:xfrm flipV="1">
          <a:off x="8750300" y="6390215"/>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52634</xdr:rowOff>
    </xdr:from>
    <xdr:to>
      <xdr:col>12</xdr:col>
      <xdr:colOff>511175</xdr:colOff>
      <xdr:row>37</xdr:row>
      <xdr:rowOff>82009</xdr:rowOff>
    </xdr:to>
    <xdr:cxnSp macro="">
      <xdr:nvCxnSpPr>
        <xdr:cNvPr id="297" name="直線コネクタ 296"/>
        <xdr:cNvCxnSpPr/>
      </xdr:nvCxnSpPr>
      <xdr:spPr>
        <a:xfrm flipV="1">
          <a:off x="7861300" y="639628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82009</xdr:rowOff>
    </xdr:from>
    <xdr:to>
      <xdr:col>11</xdr:col>
      <xdr:colOff>307975</xdr:colOff>
      <xdr:row>37</xdr:row>
      <xdr:rowOff>126940</xdr:rowOff>
    </xdr:to>
    <xdr:cxnSp macro="">
      <xdr:nvCxnSpPr>
        <xdr:cNvPr id="300" name="直線コネクタ 299"/>
        <xdr:cNvCxnSpPr/>
      </xdr:nvCxnSpPr>
      <xdr:spPr>
        <a:xfrm flipV="1">
          <a:off x="6972300" y="6425659"/>
          <a:ext cx="889000" cy="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117692</xdr:rowOff>
    </xdr:from>
    <xdr:to>
      <xdr:col>15</xdr:col>
      <xdr:colOff>231775</xdr:colOff>
      <xdr:row>37</xdr:row>
      <xdr:rowOff>47842</xdr:rowOff>
    </xdr:to>
    <xdr:sp macro="" textlink="">
      <xdr:nvSpPr>
        <xdr:cNvPr id="310" name="円/楕円 309"/>
        <xdr:cNvSpPr/>
      </xdr:nvSpPr>
      <xdr:spPr>
        <a:xfrm>
          <a:off x="10426700" y="62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96119</xdr:rowOff>
    </xdr:from>
    <xdr:ext cx="599010" cy="259045"/>
    <xdr:sp macro="" textlink="">
      <xdr:nvSpPr>
        <xdr:cNvPr id="311" name="補助費等該当値テキスト"/>
        <xdr:cNvSpPr txBox="1"/>
      </xdr:nvSpPr>
      <xdr:spPr>
        <a:xfrm>
          <a:off x="10528300" y="626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167215</xdr:rowOff>
    </xdr:from>
    <xdr:to>
      <xdr:col>14</xdr:col>
      <xdr:colOff>79375</xdr:colOff>
      <xdr:row>37</xdr:row>
      <xdr:rowOff>97365</xdr:rowOff>
    </xdr:to>
    <xdr:sp macro="" textlink="">
      <xdr:nvSpPr>
        <xdr:cNvPr id="312" name="円/楕円 311"/>
        <xdr:cNvSpPr/>
      </xdr:nvSpPr>
      <xdr:spPr>
        <a:xfrm>
          <a:off x="9588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88492</xdr:rowOff>
    </xdr:from>
    <xdr:ext cx="534377" cy="259045"/>
    <xdr:sp macro="" textlink="">
      <xdr:nvSpPr>
        <xdr:cNvPr id="313" name="テキスト ボックス 312"/>
        <xdr:cNvSpPr txBox="1"/>
      </xdr:nvSpPr>
      <xdr:spPr>
        <a:xfrm>
          <a:off x="9372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1834</xdr:rowOff>
    </xdr:from>
    <xdr:to>
      <xdr:col>12</xdr:col>
      <xdr:colOff>561975</xdr:colOff>
      <xdr:row>37</xdr:row>
      <xdr:rowOff>103434</xdr:rowOff>
    </xdr:to>
    <xdr:sp macro="" textlink="">
      <xdr:nvSpPr>
        <xdr:cNvPr id="314" name="円/楕円 313"/>
        <xdr:cNvSpPr/>
      </xdr:nvSpPr>
      <xdr:spPr>
        <a:xfrm>
          <a:off x="8699500" y="63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94561</xdr:rowOff>
    </xdr:from>
    <xdr:ext cx="534377" cy="259045"/>
    <xdr:sp macro="" textlink="">
      <xdr:nvSpPr>
        <xdr:cNvPr id="315" name="テキスト ボックス 314"/>
        <xdr:cNvSpPr txBox="1"/>
      </xdr:nvSpPr>
      <xdr:spPr>
        <a:xfrm>
          <a:off x="8483111" y="64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31209</xdr:rowOff>
    </xdr:from>
    <xdr:to>
      <xdr:col>11</xdr:col>
      <xdr:colOff>358775</xdr:colOff>
      <xdr:row>37</xdr:row>
      <xdr:rowOff>132809</xdr:rowOff>
    </xdr:to>
    <xdr:sp macro="" textlink="">
      <xdr:nvSpPr>
        <xdr:cNvPr id="316" name="円/楕円 315"/>
        <xdr:cNvSpPr/>
      </xdr:nvSpPr>
      <xdr:spPr>
        <a:xfrm>
          <a:off x="7810500" y="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123936</xdr:rowOff>
    </xdr:from>
    <xdr:ext cx="534377" cy="259045"/>
    <xdr:sp macro="" textlink="">
      <xdr:nvSpPr>
        <xdr:cNvPr id="317" name="テキスト ボックス 316"/>
        <xdr:cNvSpPr txBox="1"/>
      </xdr:nvSpPr>
      <xdr:spPr>
        <a:xfrm>
          <a:off x="7594111" y="64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76140</xdr:rowOff>
    </xdr:from>
    <xdr:to>
      <xdr:col>10</xdr:col>
      <xdr:colOff>155575</xdr:colOff>
      <xdr:row>38</xdr:row>
      <xdr:rowOff>6290</xdr:rowOff>
    </xdr:to>
    <xdr:sp macro="" textlink="">
      <xdr:nvSpPr>
        <xdr:cNvPr id="318" name="円/楕円 317"/>
        <xdr:cNvSpPr/>
      </xdr:nvSpPr>
      <xdr:spPr>
        <a:xfrm>
          <a:off x="6921500" y="64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168867</xdr:rowOff>
    </xdr:from>
    <xdr:ext cx="534377" cy="259045"/>
    <xdr:sp macro="" textlink="">
      <xdr:nvSpPr>
        <xdr:cNvPr id="319" name="テキスト ボックス 318"/>
        <xdr:cNvSpPr txBox="1"/>
      </xdr:nvSpPr>
      <xdr:spPr>
        <a:xfrm>
          <a:off x="6705111" y="65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55572</xdr:rowOff>
    </xdr:from>
    <xdr:to>
      <xdr:col>15</xdr:col>
      <xdr:colOff>180975</xdr:colOff>
      <xdr:row>57</xdr:row>
      <xdr:rowOff>113685</xdr:rowOff>
    </xdr:to>
    <xdr:cxnSp macro="">
      <xdr:nvCxnSpPr>
        <xdr:cNvPr id="350" name="直線コネクタ 349"/>
        <xdr:cNvCxnSpPr/>
      </xdr:nvCxnSpPr>
      <xdr:spPr>
        <a:xfrm flipV="1">
          <a:off x="9639300" y="9828222"/>
          <a:ext cx="8382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47565</xdr:rowOff>
    </xdr:from>
    <xdr:to>
      <xdr:col>14</xdr:col>
      <xdr:colOff>28575</xdr:colOff>
      <xdr:row>57</xdr:row>
      <xdr:rowOff>113685</xdr:rowOff>
    </xdr:to>
    <xdr:cxnSp macro="">
      <xdr:nvCxnSpPr>
        <xdr:cNvPr id="353" name="直線コネクタ 352"/>
        <xdr:cNvCxnSpPr/>
      </xdr:nvCxnSpPr>
      <xdr:spPr>
        <a:xfrm>
          <a:off x="8750300" y="9820215"/>
          <a:ext cx="8890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93601</xdr:rowOff>
    </xdr:from>
    <xdr:to>
      <xdr:col>12</xdr:col>
      <xdr:colOff>511175</xdr:colOff>
      <xdr:row>57</xdr:row>
      <xdr:rowOff>47565</xdr:rowOff>
    </xdr:to>
    <xdr:cxnSp macro="">
      <xdr:nvCxnSpPr>
        <xdr:cNvPr id="356" name="直線コネクタ 355"/>
        <xdr:cNvCxnSpPr/>
      </xdr:nvCxnSpPr>
      <xdr:spPr>
        <a:xfrm>
          <a:off x="7861300" y="9523351"/>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93601</xdr:rowOff>
    </xdr:from>
    <xdr:to>
      <xdr:col>11</xdr:col>
      <xdr:colOff>307975</xdr:colOff>
      <xdr:row>57</xdr:row>
      <xdr:rowOff>122144</xdr:rowOff>
    </xdr:to>
    <xdr:cxnSp macro="">
      <xdr:nvCxnSpPr>
        <xdr:cNvPr id="359" name="直線コネクタ 358"/>
        <xdr:cNvCxnSpPr/>
      </xdr:nvCxnSpPr>
      <xdr:spPr>
        <a:xfrm flipV="1">
          <a:off x="6972300" y="9523351"/>
          <a:ext cx="889000" cy="3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4772</xdr:rowOff>
    </xdr:from>
    <xdr:to>
      <xdr:col>15</xdr:col>
      <xdr:colOff>231775</xdr:colOff>
      <xdr:row>57</xdr:row>
      <xdr:rowOff>106372</xdr:rowOff>
    </xdr:to>
    <xdr:sp macro="" textlink="">
      <xdr:nvSpPr>
        <xdr:cNvPr id="369" name="円/楕円 368"/>
        <xdr:cNvSpPr/>
      </xdr:nvSpPr>
      <xdr:spPr>
        <a:xfrm>
          <a:off x="10426700" y="977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154649</xdr:rowOff>
    </xdr:from>
    <xdr:ext cx="599010" cy="259045"/>
    <xdr:sp macro="" textlink="">
      <xdr:nvSpPr>
        <xdr:cNvPr id="370" name="普通建設事業費該当値テキスト"/>
        <xdr:cNvSpPr txBox="1"/>
      </xdr:nvSpPr>
      <xdr:spPr>
        <a:xfrm>
          <a:off x="10528300" y="975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62885</xdr:rowOff>
    </xdr:from>
    <xdr:to>
      <xdr:col>14</xdr:col>
      <xdr:colOff>79375</xdr:colOff>
      <xdr:row>57</xdr:row>
      <xdr:rowOff>164485</xdr:rowOff>
    </xdr:to>
    <xdr:sp macro="" textlink="">
      <xdr:nvSpPr>
        <xdr:cNvPr id="371" name="円/楕円 370"/>
        <xdr:cNvSpPr/>
      </xdr:nvSpPr>
      <xdr:spPr>
        <a:xfrm>
          <a:off x="9588500" y="98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155612</xdr:rowOff>
    </xdr:from>
    <xdr:ext cx="599010" cy="259045"/>
    <xdr:sp macro="" textlink="">
      <xdr:nvSpPr>
        <xdr:cNvPr id="372" name="テキスト ボックス 371"/>
        <xdr:cNvSpPr txBox="1"/>
      </xdr:nvSpPr>
      <xdr:spPr>
        <a:xfrm>
          <a:off x="9339794" y="99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168215</xdr:rowOff>
    </xdr:from>
    <xdr:to>
      <xdr:col>12</xdr:col>
      <xdr:colOff>561975</xdr:colOff>
      <xdr:row>57</xdr:row>
      <xdr:rowOff>98365</xdr:rowOff>
    </xdr:to>
    <xdr:sp macro="" textlink="">
      <xdr:nvSpPr>
        <xdr:cNvPr id="373" name="円/楕円 372"/>
        <xdr:cNvSpPr/>
      </xdr:nvSpPr>
      <xdr:spPr>
        <a:xfrm>
          <a:off x="8699500" y="97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89492</xdr:rowOff>
    </xdr:from>
    <xdr:ext cx="599010" cy="259045"/>
    <xdr:sp macro="" textlink="">
      <xdr:nvSpPr>
        <xdr:cNvPr id="374" name="テキスト ボックス 373"/>
        <xdr:cNvSpPr txBox="1"/>
      </xdr:nvSpPr>
      <xdr:spPr>
        <a:xfrm>
          <a:off x="8450794" y="986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42801</xdr:rowOff>
    </xdr:from>
    <xdr:to>
      <xdr:col>11</xdr:col>
      <xdr:colOff>358775</xdr:colOff>
      <xdr:row>55</xdr:row>
      <xdr:rowOff>144401</xdr:rowOff>
    </xdr:to>
    <xdr:sp macro="" textlink="">
      <xdr:nvSpPr>
        <xdr:cNvPr id="375" name="円/楕円 374"/>
        <xdr:cNvSpPr/>
      </xdr:nvSpPr>
      <xdr:spPr>
        <a:xfrm>
          <a:off x="7810500" y="94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160928</xdr:rowOff>
    </xdr:from>
    <xdr:ext cx="599010" cy="259045"/>
    <xdr:sp macro="" textlink="">
      <xdr:nvSpPr>
        <xdr:cNvPr id="376" name="テキスト ボックス 375"/>
        <xdr:cNvSpPr txBox="1"/>
      </xdr:nvSpPr>
      <xdr:spPr>
        <a:xfrm>
          <a:off x="7561794" y="924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71344</xdr:rowOff>
    </xdr:from>
    <xdr:to>
      <xdr:col>10</xdr:col>
      <xdr:colOff>155575</xdr:colOff>
      <xdr:row>58</xdr:row>
      <xdr:rowOff>1494</xdr:rowOff>
    </xdr:to>
    <xdr:sp macro="" textlink="">
      <xdr:nvSpPr>
        <xdr:cNvPr id="377" name="円/楕円 376"/>
        <xdr:cNvSpPr/>
      </xdr:nvSpPr>
      <xdr:spPr>
        <a:xfrm>
          <a:off x="6921500" y="9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164071</xdr:rowOff>
    </xdr:from>
    <xdr:ext cx="534377" cy="259045"/>
    <xdr:sp macro="" textlink="">
      <xdr:nvSpPr>
        <xdr:cNvPr id="378" name="テキスト ボックス 377"/>
        <xdr:cNvSpPr txBox="1"/>
      </xdr:nvSpPr>
      <xdr:spPr>
        <a:xfrm>
          <a:off x="6705111" y="99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103325</xdr:rowOff>
    </xdr:from>
    <xdr:to>
      <xdr:col>15</xdr:col>
      <xdr:colOff>180975</xdr:colOff>
      <xdr:row>76</xdr:row>
      <xdr:rowOff>112807</xdr:rowOff>
    </xdr:to>
    <xdr:cxnSp macro="">
      <xdr:nvCxnSpPr>
        <xdr:cNvPr id="405" name="直線コネクタ 404"/>
        <xdr:cNvCxnSpPr/>
      </xdr:nvCxnSpPr>
      <xdr:spPr>
        <a:xfrm flipV="1">
          <a:off x="9639300" y="13133525"/>
          <a:ext cx="8382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112807</xdr:rowOff>
    </xdr:from>
    <xdr:to>
      <xdr:col>14</xdr:col>
      <xdr:colOff>28575</xdr:colOff>
      <xdr:row>77</xdr:row>
      <xdr:rowOff>5772</xdr:rowOff>
    </xdr:to>
    <xdr:cxnSp macro="">
      <xdr:nvCxnSpPr>
        <xdr:cNvPr id="408" name="直線コネクタ 407"/>
        <xdr:cNvCxnSpPr/>
      </xdr:nvCxnSpPr>
      <xdr:spPr>
        <a:xfrm flipV="1">
          <a:off x="8750300" y="13143007"/>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52525</xdr:rowOff>
    </xdr:from>
    <xdr:to>
      <xdr:col>15</xdr:col>
      <xdr:colOff>231775</xdr:colOff>
      <xdr:row>76</xdr:row>
      <xdr:rowOff>154125</xdr:rowOff>
    </xdr:to>
    <xdr:sp macro="" textlink="">
      <xdr:nvSpPr>
        <xdr:cNvPr id="418" name="円/楕円 417"/>
        <xdr:cNvSpPr/>
      </xdr:nvSpPr>
      <xdr:spPr>
        <a:xfrm>
          <a:off x="10426700" y="130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75402</xdr:rowOff>
    </xdr:from>
    <xdr:ext cx="534377" cy="259045"/>
    <xdr:sp macro="" textlink="">
      <xdr:nvSpPr>
        <xdr:cNvPr id="419" name="普通建設事業費 （ うち新規整備　）該当値テキスト"/>
        <xdr:cNvSpPr txBox="1"/>
      </xdr:nvSpPr>
      <xdr:spPr>
        <a:xfrm>
          <a:off x="10528300" y="1293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62007</xdr:rowOff>
    </xdr:from>
    <xdr:to>
      <xdr:col>14</xdr:col>
      <xdr:colOff>79375</xdr:colOff>
      <xdr:row>76</xdr:row>
      <xdr:rowOff>163607</xdr:rowOff>
    </xdr:to>
    <xdr:sp macro="" textlink="">
      <xdr:nvSpPr>
        <xdr:cNvPr id="420" name="円/楕円 419"/>
        <xdr:cNvSpPr/>
      </xdr:nvSpPr>
      <xdr:spPr>
        <a:xfrm>
          <a:off x="9588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8685</xdr:rowOff>
    </xdr:from>
    <xdr:ext cx="534377" cy="259045"/>
    <xdr:sp macro="" textlink="">
      <xdr:nvSpPr>
        <xdr:cNvPr id="421" name="テキスト ボックス 420"/>
        <xdr:cNvSpPr txBox="1"/>
      </xdr:nvSpPr>
      <xdr:spPr>
        <a:xfrm>
          <a:off x="9372111" y="128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126422</xdr:rowOff>
    </xdr:from>
    <xdr:to>
      <xdr:col>12</xdr:col>
      <xdr:colOff>561975</xdr:colOff>
      <xdr:row>77</xdr:row>
      <xdr:rowOff>56572</xdr:rowOff>
    </xdr:to>
    <xdr:sp macro="" textlink="">
      <xdr:nvSpPr>
        <xdr:cNvPr id="422" name="円/楕円 421"/>
        <xdr:cNvSpPr/>
      </xdr:nvSpPr>
      <xdr:spPr>
        <a:xfrm>
          <a:off x="8699500" y="131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47699</xdr:rowOff>
    </xdr:from>
    <xdr:ext cx="534377" cy="259045"/>
    <xdr:sp macro="" textlink="">
      <xdr:nvSpPr>
        <xdr:cNvPr id="423" name="テキスト ボックス 422"/>
        <xdr:cNvSpPr txBox="1"/>
      </xdr:nvSpPr>
      <xdr:spPr>
        <a:xfrm>
          <a:off x="8483111" y="132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14221</xdr:rowOff>
    </xdr:from>
    <xdr:to>
      <xdr:col>15</xdr:col>
      <xdr:colOff>180975</xdr:colOff>
      <xdr:row>98</xdr:row>
      <xdr:rowOff>97994</xdr:rowOff>
    </xdr:to>
    <xdr:cxnSp macro="">
      <xdr:nvCxnSpPr>
        <xdr:cNvPr id="450" name="直線コネクタ 449"/>
        <xdr:cNvCxnSpPr/>
      </xdr:nvCxnSpPr>
      <xdr:spPr>
        <a:xfrm flipV="1">
          <a:off x="9639300" y="16816321"/>
          <a:ext cx="838200" cy="8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17911</xdr:rowOff>
    </xdr:from>
    <xdr:to>
      <xdr:col>14</xdr:col>
      <xdr:colOff>28575</xdr:colOff>
      <xdr:row>98</xdr:row>
      <xdr:rowOff>97994</xdr:rowOff>
    </xdr:to>
    <xdr:cxnSp macro="">
      <xdr:nvCxnSpPr>
        <xdr:cNvPr id="453" name="直線コネクタ 452"/>
        <xdr:cNvCxnSpPr/>
      </xdr:nvCxnSpPr>
      <xdr:spPr>
        <a:xfrm>
          <a:off x="8750300" y="16820011"/>
          <a:ext cx="889000" cy="8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134871</xdr:rowOff>
    </xdr:from>
    <xdr:to>
      <xdr:col>15</xdr:col>
      <xdr:colOff>231775</xdr:colOff>
      <xdr:row>98</xdr:row>
      <xdr:rowOff>65021</xdr:rowOff>
    </xdr:to>
    <xdr:sp macro="" textlink="">
      <xdr:nvSpPr>
        <xdr:cNvPr id="463" name="円/楕円 462"/>
        <xdr:cNvSpPr/>
      </xdr:nvSpPr>
      <xdr:spPr>
        <a:xfrm>
          <a:off x="10426700" y="167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49798</xdr:rowOff>
    </xdr:from>
    <xdr:ext cx="534377" cy="259045"/>
    <xdr:sp macro="" textlink="">
      <xdr:nvSpPr>
        <xdr:cNvPr id="464" name="普通建設事業費 （ うち更新整備　）該当値テキスト"/>
        <xdr:cNvSpPr txBox="1"/>
      </xdr:nvSpPr>
      <xdr:spPr>
        <a:xfrm>
          <a:off x="10528300" y="166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47194</xdr:rowOff>
    </xdr:from>
    <xdr:to>
      <xdr:col>14</xdr:col>
      <xdr:colOff>79375</xdr:colOff>
      <xdr:row>98</xdr:row>
      <xdr:rowOff>148794</xdr:rowOff>
    </xdr:to>
    <xdr:sp macro="" textlink="">
      <xdr:nvSpPr>
        <xdr:cNvPr id="465" name="円/楕円 464"/>
        <xdr:cNvSpPr/>
      </xdr:nvSpPr>
      <xdr:spPr>
        <a:xfrm>
          <a:off x="9588500" y="16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139921</xdr:rowOff>
    </xdr:from>
    <xdr:ext cx="469744" cy="259045"/>
    <xdr:sp macro="" textlink="">
      <xdr:nvSpPr>
        <xdr:cNvPr id="466" name="テキスト ボックス 465"/>
        <xdr:cNvSpPr txBox="1"/>
      </xdr:nvSpPr>
      <xdr:spPr>
        <a:xfrm>
          <a:off x="9404427" y="169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138561</xdr:rowOff>
    </xdr:from>
    <xdr:to>
      <xdr:col>12</xdr:col>
      <xdr:colOff>561975</xdr:colOff>
      <xdr:row>98</xdr:row>
      <xdr:rowOff>68711</xdr:rowOff>
    </xdr:to>
    <xdr:sp macro="" textlink="">
      <xdr:nvSpPr>
        <xdr:cNvPr id="467" name="円/楕円 466"/>
        <xdr:cNvSpPr/>
      </xdr:nvSpPr>
      <xdr:spPr>
        <a:xfrm>
          <a:off x="8699500" y="16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59838</xdr:rowOff>
    </xdr:from>
    <xdr:ext cx="534377" cy="259045"/>
    <xdr:sp macro="" textlink="">
      <xdr:nvSpPr>
        <xdr:cNvPr id="468" name="テキスト ボックス 467"/>
        <xdr:cNvSpPr txBox="1"/>
      </xdr:nvSpPr>
      <xdr:spPr>
        <a:xfrm>
          <a:off x="8483111" y="16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109959</xdr:rowOff>
    </xdr:from>
    <xdr:to>
      <xdr:col>23</xdr:col>
      <xdr:colOff>517525</xdr:colOff>
      <xdr:row>39</xdr:row>
      <xdr:rowOff>9048</xdr:rowOff>
    </xdr:to>
    <xdr:cxnSp macro="">
      <xdr:nvCxnSpPr>
        <xdr:cNvPr id="497" name="直線コネクタ 496"/>
        <xdr:cNvCxnSpPr/>
      </xdr:nvCxnSpPr>
      <xdr:spPr>
        <a:xfrm>
          <a:off x="15481300" y="6625059"/>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52649</xdr:rowOff>
    </xdr:from>
    <xdr:to>
      <xdr:col>22</xdr:col>
      <xdr:colOff>365125</xdr:colOff>
      <xdr:row>38</xdr:row>
      <xdr:rowOff>109959</xdr:rowOff>
    </xdr:to>
    <xdr:cxnSp macro="">
      <xdr:nvCxnSpPr>
        <xdr:cNvPr id="500" name="直線コネクタ 499"/>
        <xdr:cNvCxnSpPr/>
      </xdr:nvCxnSpPr>
      <xdr:spPr>
        <a:xfrm>
          <a:off x="14592300" y="6567749"/>
          <a:ext cx="889000" cy="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52649</xdr:rowOff>
    </xdr:from>
    <xdr:to>
      <xdr:col>21</xdr:col>
      <xdr:colOff>161925</xdr:colOff>
      <xdr:row>38</xdr:row>
      <xdr:rowOff>149789</xdr:rowOff>
    </xdr:to>
    <xdr:cxnSp macro="">
      <xdr:nvCxnSpPr>
        <xdr:cNvPr id="503" name="直線コネクタ 502"/>
        <xdr:cNvCxnSpPr/>
      </xdr:nvCxnSpPr>
      <xdr:spPr>
        <a:xfrm flipV="1">
          <a:off x="13703300" y="6567749"/>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79281</xdr:rowOff>
    </xdr:from>
    <xdr:to>
      <xdr:col>19</xdr:col>
      <xdr:colOff>644525</xdr:colOff>
      <xdr:row>38</xdr:row>
      <xdr:rowOff>149789</xdr:rowOff>
    </xdr:to>
    <xdr:cxnSp macro="">
      <xdr:nvCxnSpPr>
        <xdr:cNvPr id="506" name="直線コネクタ 505"/>
        <xdr:cNvCxnSpPr/>
      </xdr:nvCxnSpPr>
      <xdr:spPr>
        <a:xfrm>
          <a:off x="12814300" y="6594381"/>
          <a:ext cx="889000" cy="7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129698</xdr:rowOff>
    </xdr:from>
    <xdr:to>
      <xdr:col>23</xdr:col>
      <xdr:colOff>568325</xdr:colOff>
      <xdr:row>39</xdr:row>
      <xdr:rowOff>59848</xdr:rowOff>
    </xdr:to>
    <xdr:sp macro="" textlink="">
      <xdr:nvSpPr>
        <xdr:cNvPr id="516" name="円/楕円 515"/>
        <xdr:cNvSpPr/>
      </xdr:nvSpPr>
      <xdr:spPr>
        <a:xfrm>
          <a:off x="16268700" y="66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59159</xdr:rowOff>
    </xdr:from>
    <xdr:to>
      <xdr:col>22</xdr:col>
      <xdr:colOff>415925</xdr:colOff>
      <xdr:row>38</xdr:row>
      <xdr:rowOff>160759</xdr:rowOff>
    </xdr:to>
    <xdr:sp macro="" textlink="">
      <xdr:nvSpPr>
        <xdr:cNvPr id="518" name="円/楕円 517"/>
        <xdr:cNvSpPr/>
      </xdr:nvSpPr>
      <xdr:spPr>
        <a:xfrm>
          <a:off x="15430500" y="65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5836</xdr:rowOff>
    </xdr:from>
    <xdr:ext cx="534377" cy="259045"/>
    <xdr:sp macro="" textlink="">
      <xdr:nvSpPr>
        <xdr:cNvPr id="519" name="テキスト ボックス 518"/>
        <xdr:cNvSpPr txBox="1"/>
      </xdr:nvSpPr>
      <xdr:spPr>
        <a:xfrm>
          <a:off x="15214111" y="63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1849</xdr:rowOff>
    </xdr:from>
    <xdr:to>
      <xdr:col>21</xdr:col>
      <xdr:colOff>212725</xdr:colOff>
      <xdr:row>38</xdr:row>
      <xdr:rowOff>103449</xdr:rowOff>
    </xdr:to>
    <xdr:sp macro="" textlink="">
      <xdr:nvSpPr>
        <xdr:cNvPr id="520" name="円/楕円 519"/>
        <xdr:cNvSpPr/>
      </xdr:nvSpPr>
      <xdr:spPr>
        <a:xfrm>
          <a:off x="14541500" y="65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119976</xdr:rowOff>
    </xdr:from>
    <xdr:ext cx="534377" cy="259045"/>
    <xdr:sp macro="" textlink="">
      <xdr:nvSpPr>
        <xdr:cNvPr id="521" name="テキスト ボックス 520"/>
        <xdr:cNvSpPr txBox="1"/>
      </xdr:nvSpPr>
      <xdr:spPr>
        <a:xfrm>
          <a:off x="14325111" y="62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98989</xdr:rowOff>
    </xdr:from>
    <xdr:to>
      <xdr:col>20</xdr:col>
      <xdr:colOff>9525</xdr:colOff>
      <xdr:row>39</xdr:row>
      <xdr:rowOff>29139</xdr:rowOff>
    </xdr:to>
    <xdr:sp macro="" textlink="">
      <xdr:nvSpPr>
        <xdr:cNvPr id="522" name="円/楕円 521"/>
        <xdr:cNvSpPr/>
      </xdr:nvSpPr>
      <xdr:spPr>
        <a:xfrm>
          <a:off x="13652500" y="66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45666</xdr:rowOff>
    </xdr:from>
    <xdr:ext cx="469744" cy="259045"/>
    <xdr:sp macro="" textlink="">
      <xdr:nvSpPr>
        <xdr:cNvPr id="523" name="テキスト ボックス 522"/>
        <xdr:cNvSpPr txBox="1"/>
      </xdr:nvSpPr>
      <xdr:spPr>
        <a:xfrm>
          <a:off x="13468427" y="638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28481</xdr:rowOff>
    </xdr:from>
    <xdr:to>
      <xdr:col>18</xdr:col>
      <xdr:colOff>492125</xdr:colOff>
      <xdr:row>38</xdr:row>
      <xdr:rowOff>130081</xdr:rowOff>
    </xdr:to>
    <xdr:sp macro="" textlink="">
      <xdr:nvSpPr>
        <xdr:cNvPr id="524" name="円/楕円 523"/>
        <xdr:cNvSpPr/>
      </xdr:nvSpPr>
      <xdr:spPr>
        <a:xfrm>
          <a:off x="12763500" y="65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146608</xdr:rowOff>
    </xdr:from>
    <xdr:ext cx="534377" cy="259045"/>
    <xdr:sp macro="" textlink="">
      <xdr:nvSpPr>
        <xdr:cNvPr id="525" name="テキスト ボックス 524"/>
        <xdr:cNvSpPr txBox="1"/>
      </xdr:nvSpPr>
      <xdr:spPr>
        <a:xfrm>
          <a:off x="12547111" y="63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62296</xdr:rowOff>
    </xdr:from>
    <xdr:to>
      <xdr:col>23</xdr:col>
      <xdr:colOff>517525</xdr:colOff>
      <xdr:row>75</xdr:row>
      <xdr:rowOff>107033</xdr:rowOff>
    </xdr:to>
    <xdr:cxnSp macro="">
      <xdr:nvCxnSpPr>
        <xdr:cNvPr id="609" name="直線コネクタ 608"/>
        <xdr:cNvCxnSpPr/>
      </xdr:nvCxnSpPr>
      <xdr:spPr>
        <a:xfrm>
          <a:off x="15481300" y="12921046"/>
          <a:ext cx="8382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34846</xdr:rowOff>
    </xdr:from>
    <xdr:to>
      <xdr:col>22</xdr:col>
      <xdr:colOff>365125</xdr:colOff>
      <xdr:row>75</xdr:row>
      <xdr:rowOff>62296</xdr:rowOff>
    </xdr:to>
    <xdr:cxnSp macro="">
      <xdr:nvCxnSpPr>
        <xdr:cNvPr id="612" name="直線コネクタ 611"/>
        <xdr:cNvCxnSpPr/>
      </xdr:nvCxnSpPr>
      <xdr:spPr>
        <a:xfrm>
          <a:off x="14592300" y="12893596"/>
          <a:ext cx="889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19762</xdr:rowOff>
    </xdr:from>
    <xdr:to>
      <xdr:col>21</xdr:col>
      <xdr:colOff>161925</xdr:colOff>
      <xdr:row>75</xdr:row>
      <xdr:rowOff>34846</xdr:rowOff>
    </xdr:to>
    <xdr:cxnSp macro="">
      <xdr:nvCxnSpPr>
        <xdr:cNvPr id="615" name="直線コネクタ 614"/>
        <xdr:cNvCxnSpPr/>
      </xdr:nvCxnSpPr>
      <xdr:spPr>
        <a:xfrm>
          <a:off x="13703300" y="12878512"/>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140121</xdr:rowOff>
    </xdr:from>
    <xdr:to>
      <xdr:col>19</xdr:col>
      <xdr:colOff>644525</xdr:colOff>
      <xdr:row>75</xdr:row>
      <xdr:rowOff>19762</xdr:rowOff>
    </xdr:to>
    <xdr:cxnSp macro="">
      <xdr:nvCxnSpPr>
        <xdr:cNvPr id="618" name="直線コネクタ 617"/>
        <xdr:cNvCxnSpPr/>
      </xdr:nvCxnSpPr>
      <xdr:spPr>
        <a:xfrm>
          <a:off x="12814300" y="12827421"/>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56233</xdr:rowOff>
    </xdr:from>
    <xdr:to>
      <xdr:col>23</xdr:col>
      <xdr:colOff>568325</xdr:colOff>
      <xdr:row>75</xdr:row>
      <xdr:rowOff>157832</xdr:rowOff>
    </xdr:to>
    <xdr:sp macro="" textlink="">
      <xdr:nvSpPr>
        <xdr:cNvPr id="628" name="円/楕円 627"/>
        <xdr:cNvSpPr/>
      </xdr:nvSpPr>
      <xdr:spPr>
        <a:xfrm>
          <a:off x="16268700" y="1291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79110</xdr:rowOff>
    </xdr:from>
    <xdr:ext cx="599010" cy="259045"/>
    <xdr:sp macro="" textlink="">
      <xdr:nvSpPr>
        <xdr:cNvPr id="629" name="公債費該当値テキスト"/>
        <xdr:cNvSpPr txBox="1"/>
      </xdr:nvSpPr>
      <xdr:spPr>
        <a:xfrm>
          <a:off x="16370300" y="1276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11496</xdr:rowOff>
    </xdr:from>
    <xdr:to>
      <xdr:col>22</xdr:col>
      <xdr:colOff>415925</xdr:colOff>
      <xdr:row>75</xdr:row>
      <xdr:rowOff>113096</xdr:rowOff>
    </xdr:to>
    <xdr:sp macro="" textlink="">
      <xdr:nvSpPr>
        <xdr:cNvPr id="630" name="円/楕円 629"/>
        <xdr:cNvSpPr/>
      </xdr:nvSpPr>
      <xdr:spPr>
        <a:xfrm>
          <a:off x="154305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129623</xdr:rowOff>
    </xdr:from>
    <xdr:ext cx="599010" cy="259045"/>
    <xdr:sp macro="" textlink="">
      <xdr:nvSpPr>
        <xdr:cNvPr id="631" name="テキスト ボックス 630"/>
        <xdr:cNvSpPr txBox="1"/>
      </xdr:nvSpPr>
      <xdr:spPr>
        <a:xfrm>
          <a:off x="15181794" y="1264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155496</xdr:rowOff>
    </xdr:from>
    <xdr:to>
      <xdr:col>21</xdr:col>
      <xdr:colOff>212725</xdr:colOff>
      <xdr:row>75</xdr:row>
      <xdr:rowOff>85646</xdr:rowOff>
    </xdr:to>
    <xdr:sp macro="" textlink="">
      <xdr:nvSpPr>
        <xdr:cNvPr id="632" name="円/楕円 631"/>
        <xdr:cNvSpPr/>
      </xdr:nvSpPr>
      <xdr:spPr>
        <a:xfrm>
          <a:off x="14541500" y="128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102173</xdr:rowOff>
    </xdr:from>
    <xdr:ext cx="599010" cy="259045"/>
    <xdr:sp macro="" textlink="">
      <xdr:nvSpPr>
        <xdr:cNvPr id="633" name="テキスト ボックス 632"/>
        <xdr:cNvSpPr txBox="1"/>
      </xdr:nvSpPr>
      <xdr:spPr>
        <a:xfrm>
          <a:off x="14292794" y="126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140412</xdr:rowOff>
    </xdr:from>
    <xdr:to>
      <xdr:col>20</xdr:col>
      <xdr:colOff>9525</xdr:colOff>
      <xdr:row>75</xdr:row>
      <xdr:rowOff>70562</xdr:rowOff>
    </xdr:to>
    <xdr:sp macro="" textlink="">
      <xdr:nvSpPr>
        <xdr:cNvPr id="634" name="円/楕円 633"/>
        <xdr:cNvSpPr/>
      </xdr:nvSpPr>
      <xdr:spPr>
        <a:xfrm>
          <a:off x="13652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87089</xdr:rowOff>
    </xdr:from>
    <xdr:ext cx="599010" cy="259045"/>
    <xdr:sp macro="" textlink="">
      <xdr:nvSpPr>
        <xdr:cNvPr id="635" name="テキスト ボックス 634"/>
        <xdr:cNvSpPr txBox="1"/>
      </xdr:nvSpPr>
      <xdr:spPr>
        <a:xfrm>
          <a:off x="13403794" y="126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89321</xdr:rowOff>
    </xdr:from>
    <xdr:to>
      <xdr:col>18</xdr:col>
      <xdr:colOff>492125</xdr:colOff>
      <xdr:row>75</xdr:row>
      <xdr:rowOff>19471</xdr:rowOff>
    </xdr:to>
    <xdr:sp macro="" textlink="">
      <xdr:nvSpPr>
        <xdr:cNvPr id="636" name="円/楕円 635"/>
        <xdr:cNvSpPr/>
      </xdr:nvSpPr>
      <xdr:spPr>
        <a:xfrm>
          <a:off x="12763500" y="127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35998</xdr:rowOff>
    </xdr:from>
    <xdr:ext cx="599010" cy="259045"/>
    <xdr:sp macro="" textlink="">
      <xdr:nvSpPr>
        <xdr:cNvPr id="637" name="テキスト ボックス 636"/>
        <xdr:cNvSpPr txBox="1"/>
      </xdr:nvSpPr>
      <xdr:spPr>
        <a:xfrm>
          <a:off x="12514794" y="1255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168222</xdr:rowOff>
    </xdr:from>
    <xdr:to>
      <xdr:col>23</xdr:col>
      <xdr:colOff>517525</xdr:colOff>
      <xdr:row>98</xdr:row>
      <xdr:rowOff>140249</xdr:rowOff>
    </xdr:to>
    <xdr:cxnSp macro="">
      <xdr:nvCxnSpPr>
        <xdr:cNvPr id="666" name="直線コネクタ 665"/>
        <xdr:cNvCxnSpPr/>
      </xdr:nvCxnSpPr>
      <xdr:spPr>
        <a:xfrm>
          <a:off x="15481300" y="16798872"/>
          <a:ext cx="838200" cy="1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168222</xdr:rowOff>
    </xdr:from>
    <xdr:to>
      <xdr:col>22</xdr:col>
      <xdr:colOff>365125</xdr:colOff>
      <xdr:row>98</xdr:row>
      <xdr:rowOff>62209</xdr:rowOff>
    </xdr:to>
    <xdr:cxnSp macro="">
      <xdr:nvCxnSpPr>
        <xdr:cNvPr id="669" name="直線コネクタ 668"/>
        <xdr:cNvCxnSpPr/>
      </xdr:nvCxnSpPr>
      <xdr:spPr>
        <a:xfrm flipV="1">
          <a:off x="14592300" y="16798872"/>
          <a:ext cx="889000" cy="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125988</xdr:rowOff>
    </xdr:from>
    <xdr:to>
      <xdr:col>21</xdr:col>
      <xdr:colOff>161925</xdr:colOff>
      <xdr:row>98</xdr:row>
      <xdr:rowOff>62209</xdr:rowOff>
    </xdr:to>
    <xdr:cxnSp macro="">
      <xdr:nvCxnSpPr>
        <xdr:cNvPr id="672" name="直線コネクタ 671"/>
        <xdr:cNvCxnSpPr/>
      </xdr:nvCxnSpPr>
      <xdr:spPr>
        <a:xfrm>
          <a:off x="13703300" y="16756638"/>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79662</xdr:rowOff>
    </xdr:from>
    <xdr:to>
      <xdr:col>19</xdr:col>
      <xdr:colOff>644525</xdr:colOff>
      <xdr:row>97</xdr:row>
      <xdr:rowOff>125988</xdr:rowOff>
    </xdr:to>
    <xdr:cxnSp macro="">
      <xdr:nvCxnSpPr>
        <xdr:cNvPr id="675" name="直線コネクタ 674"/>
        <xdr:cNvCxnSpPr/>
      </xdr:nvCxnSpPr>
      <xdr:spPr>
        <a:xfrm>
          <a:off x="12814300" y="16710312"/>
          <a:ext cx="889000" cy="4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89449</xdr:rowOff>
    </xdr:from>
    <xdr:to>
      <xdr:col>23</xdr:col>
      <xdr:colOff>568325</xdr:colOff>
      <xdr:row>99</xdr:row>
      <xdr:rowOff>19599</xdr:rowOff>
    </xdr:to>
    <xdr:sp macro="" textlink="">
      <xdr:nvSpPr>
        <xdr:cNvPr id="685" name="円/楕円 684"/>
        <xdr:cNvSpPr/>
      </xdr:nvSpPr>
      <xdr:spPr>
        <a:xfrm>
          <a:off x="16268700" y="1689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4376</xdr:rowOff>
    </xdr:from>
    <xdr:ext cx="534377" cy="259045"/>
    <xdr:sp macro="" textlink="">
      <xdr:nvSpPr>
        <xdr:cNvPr id="686" name="積立金該当値テキスト"/>
        <xdr:cNvSpPr txBox="1"/>
      </xdr:nvSpPr>
      <xdr:spPr>
        <a:xfrm>
          <a:off x="16370300" y="168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117422</xdr:rowOff>
    </xdr:from>
    <xdr:to>
      <xdr:col>22</xdr:col>
      <xdr:colOff>415925</xdr:colOff>
      <xdr:row>98</xdr:row>
      <xdr:rowOff>47572</xdr:rowOff>
    </xdr:to>
    <xdr:sp macro="" textlink="">
      <xdr:nvSpPr>
        <xdr:cNvPr id="687" name="円/楕円 686"/>
        <xdr:cNvSpPr/>
      </xdr:nvSpPr>
      <xdr:spPr>
        <a:xfrm>
          <a:off x="15430500" y="167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64099</xdr:rowOff>
    </xdr:from>
    <xdr:ext cx="534377" cy="259045"/>
    <xdr:sp macro="" textlink="">
      <xdr:nvSpPr>
        <xdr:cNvPr id="688" name="テキスト ボックス 687"/>
        <xdr:cNvSpPr txBox="1"/>
      </xdr:nvSpPr>
      <xdr:spPr>
        <a:xfrm>
          <a:off x="15214111" y="165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11409</xdr:rowOff>
    </xdr:from>
    <xdr:to>
      <xdr:col>21</xdr:col>
      <xdr:colOff>212725</xdr:colOff>
      <xdr:row>98</xdr:row>
      <xdr:rowOff>113009</xdr:rowOff>
    </xdr:to>
    <xdr:sp macro="" textlink="">
      <xdr:nvSpPr>
        <xdr:cNvPr id="689" name="円/楕円 688"/>
        <xdr:cNvSpPr/>
      </xdr:nvSpPr>
      <xdr:spPr>
        <a:xfrm>
          <a:off x="14541500" y="168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129536</xdr:rowOff>
    </xdr:from>
    <xdr:ext cx="534377" cy="259045"/>
    <xdr:sp macro="" textlink="">
      <xdr:nvSpPr>
        <xdr:cNvPr id="690" name="テキスト ボックス 689"/>
        <xdr:cNvSpPr txBox="1"/>
      </xdr:nvSpPr>
      <xdr:spPr>
        <a:xfrm>
          <a:off x="14325111" y="165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75188</xdr:rowOff>
    </xdr:from>
    <xdr:to>
      <xdr:col>20</xdr:col>
      <xdr:colOff>9525</xdr:colOff>
      <xdr:row>98</xdr:row>
      <xdr:rowOff>5338</xdr:rowOff>
    </xdr:to>
    <xdr:sp macro="" textlink="">
      <xdr:nvSpPr>
        <xdr:cNvPr id="691" name="円/楕円 690"/>
        <xdr:cNvSpPr/>
      </xdr:nvSpPr>
      <xdr:spPr>
        <a:xfrm>
          <a:off x="13652500" y="167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21865</xdr:rowOff>
    </xdr:from>
    <xdr:ext cx="534377" cy="259045"/>
    <xdr:sp macro="" textlink="">
      <xdr:nvSpPr>
        <xdr:cNvPr id="692" name="テキスト ボックス 691"/>
        <xdr:cNvSpPr txBox="1"/>
      </xdr:nvSpPr>
      <xdr:spPr>
        <a:xfrm>
          <a:off x="13436111" y="164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28862</xdr:rowOff>
    </xdr:from>
    <xdr:to>
      <xdr:col>18</xdr:col>
      <xdr:colOff>492125</xdr:colOff>
      <xdr:row>97</xdr:row>
      <xdr:rowOff>130462</xdr:rowOff>
    </xdr:to>
    <xdr:sp macro="" textlink="">
      <xdr:nvSpPr>
        <xdr:cNvPr id="693" name="円/楕円 692"/>
        <xdr:cNvSpPr/>
      </xdr:nvSpPr>
      <xdr:spPr>
        <a:xfrm>
          <a:off x="12763500" y="16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146989</xdr:rowOff>
    </xdr:from>
    <xdr:ext cx="534377" cy="259045"/>
    <xdr:sp macro="" textlink="">
      <xdr:nvSpPr>
        <xdr:cNvPr id="694" name="テキスト ボックス 693"/>
        <xdr:cNvSpPr txBox="1"/>
      </xdr:nvSpPr>
      <xdr:spPr>
        <a:xfrm>
          <a:off x="12547111" y="16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29835</xdr:rowOff>
    </xdr:from>
    <xdr:to>
      <xdr:col>32</xdr:col>
      <xdr:colOff>187325</xdr:colOff>
      <xdr:row>37</xdr:row>
      <xdr:rowOff>167269</xdr:rowOff>
    </xdr:to>
    <xdr:cxnSp macro="">
      <xdr:nvCxnSpPr>
        <xdr:cNvPr id="721" name="直線コネクタ 720"/>
        <xdr:cNvCxnSpPr/>
      </xdr:nvCxnSpPr>
      <xdr:spPr>
        <a:xfrm flipV="1">
          <a:off x="21323300" y="5173335"/>
          <a:ext cx="838200" cy="13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165623</xdr:rowOff>
    </xdr:from>
    <xdr:to>
      <xdr:col>31</xdr:col>
      <xdr:colOff>34925</xdr:colOff>
      <xdr:row>37</xdr:row>
      <xdr:rowOff>167269</xdr:rowOff>
    </xdr:to>
    <xdr:cxnSp macro="">
      <xdr:nvCxnSpPr>
        <xdr:cNvPr id="724" name="直線コネクタ 723"/>
        <xdr:cNvCxnSpPr/>
      </xdr:nvCxnSpPr>
      <xdr:spPr>
        <a:xfrm>
          <a:off x="20434300" y="650927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146833</xdr:rowOff>
    </xdr:from>
    <xdr:to>
      <xdr:col>29</xdr:col>
      <xdr:colOff>517525</xdr:colOff>
      <xdr:row>37</xdr:row>
      <xdr:rowOff>165623</xdr:rowOff>
    </xdr:to>
    <xdr:cxnSp macro="">
      <xdr:nvCxnSpPr>
        <xdr:cNvPr id="727" name="直線コネクタ 726"/>
        <xdr:cNvCxnSpPr/>
      </xdr:nvCxnSpPr>
      <xdr:spPr>
        <a:xfrm>
          <a:off x="19545300" y="6490483"/>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146833</xdr:rowOff>
    </xdr:from>
    <xdr:to>
      <xdr:col>28</xdr:col>
      <xdr:colOff>314325</xdr:colOff>
      <xdr:row>38</xdr:row>
      <xdr:rowOff>3318</xdr:rowOff>
    </xdr:to>
    <xdr:cxnSp macro="">
      <xdr:nvCxnSpPr>
        <xdr:cNvPr id="730" name="直線コネクタ 729"/>
        <xdr:cNvCxnSpPr/>
      </xdr:nvCxnSpPr>
      <xdr:spPr>
        <a:xfrm flipV="1">
          <a:off x="18656300" y="6490483"/>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29</xdr:row>
      <xdr:rowOff>150485</xdr:rowOff>
    </xdr:from>
    <xdr:to>
      <xdr:col>32</xdr:col>
      <xdr:colOff>238125</xdr:colOff>
      <xdr:row>30</xdr:row>
      <xdr:rowOff>80635</xdr:rowOff>
    </xdr:to>
    <xdr:sp macro="" textlink="">
      <xdr:nvSpPr>
        <xdr:cNvPr id="740" name="円/楕円 739"/>
        <xdr:cNvSpPr/>
      </xdr:nvSpPr>
      <xdr:spPr>
        <a:xfrm>
          <a:off x="22110700" y="51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103512</xdr:rowOff>
    </xdr:from>
    <xdr:ext cx="534377" cy="259045"/>
    <xdr:sp macro="" textlink="">
      <xdr:nvSpPr>
        <xdr:cNvPr id="741" name="投資及び出資金該当値テキスト"/>
        <xdr:cNvSpPr txBox="1"/>
      </xdr:nvSpPr>
      <xdr:spPr>
        <a:xfrm>
          <a:off x="22212300" y="50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116469</xdr:rowOff>
    </xdr:from>
    <xdr:to>
      <xdr:col>31</xdr:col>
      <xdr:colOff>85725</xdr:colOff>
      <xdr:row>38</xdr:row>
      <xdr:rowOff>46619</xdr:rowOff>
    </xdr:to>
    <xdr:sp macro="" textlink="">
      <xdr:nvSpPr>
        <xdr:cNvPr id="742" name="円/楕円 741"/>
        <xdr:cNvSpPr/>
      </xdr:nvSpPr>
      <xdr:spPr>
        <a:xfrm>
          <a:off x="21272500" y="64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63146</xdr:rowOff>
    </xdr:from>
    <xdr:ext cx="469744" cy="259045"/>
    <xdr:sp macro="" textlink="">
      <xdr:nvSpPr>
        <xdr:cNvPr id="743" name="テキスト ボックス 742"/>
        <xdr:cNvSpPr txBox="1"/>
      </xdr:nvSpPr>
      <xdr:spPr>
        <a:xfrm>
          <a:off x="21088427" y="623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114823</xdr:rowOff>
    </xdr:from>
    <xdr:to>
      <xdr:col>29</xdr:col>
      <xdr:colOff>568325</xdr:colOff>
      <xdr:row>38</xdr:row>
      <xdr:rowOff>44973</xdr:rowOff>
    </xdr:to>
    <xdr:sp macro="" textlink="">
      <xdr:nvSpPr>
        <xdr:cNvPr id="744" name="円/楕円 743"/>
        <xdr:cNvSpPr/>
      </xdr:nvSpPr>
      <xdr:spPr>
        <a:xfrm>
          <a:off x="20383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36100</xdr:rowOff>
    </xdr:from>
    <xdr:ext cx="469744" cy="259045"/>
    <xdr:sp macro="" textlink="">
      <xdr:nvSpPr>
        <xdr:cNvPr id="745" name="テキスト ボックス 744"/>
        <xdr:cNvSpPr txBox="1"/>
      </xdr:nvSpPr>
      <xdr:spPr>
        <a:xfrm>
          <a:off x="20199427" y="65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96033</xdr:rowOff>
    </xdr:from>
    <xdr:to>
      <xdr:col>28</xdr:col>
      <xdr:colOff>365125</xdr:colOff>
      <xdr:row>38</xdr:row>
      <xdr:rowOff>26183</xdr:rowOff>
    </xdr:to>
    <xdr:sp macro="" textlink="">
      <xdr:nvSpPr>
        <xdr:cNvPr id="746" name="円/楕円 745"/>
        <xdr:cNvSpPr/>
      </xdr:nvSpPr>
      <xdr:spPr>
        <a:xfrm>
          <a:off x="19494500" y="64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42710</xdr:rowOff>
    </xdr:from>
    <xdr:ext cx="469744" cy="259045"/>
    <xdr:sp macro="" textlink="">
      <xdr:nvSpPr>
        <xdr:cNvPr id="747" name="テキスト ボックス 746"/>
        <xdr:cNvSpPr txBox="1"/>
      </xdr:nvSpPr>
      <xdr:spPr>
        <a:xfrm>
          <a:off x="19310427" y="621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123967</xdr:rowOff>
    </xdr:from>
    <xdr:to>
      <xdr:col>27</xdr:col>
      <xdr:colOff>161925</xdr:colOff>
      <xdr:row>38</xdr:row>
      <xdr:rowOff>54118</xdr:rowOff>
    </xdr:to>
    <xdr:sp macro="" textlink="">
      <xdr:nvSpPr>
        <xdr:cNvPr id="748" name="円/楕円 747"/>
        <xdr:cNvSpPr/>
      </xdr:nvSpPr>
      <xdr:spPr>
        <a:xfrm>
          <a:off x="18605500" y="6467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70644</xdr:rowOff>
    </xdr:from>
    <xdr:ext cx="469744" cy="259045"/>
    <xdr:sp macro="" textlink="">
      <xdr:nvSpPr>
        <xdr:cNvPr id="749" name="テキスト ボックス 748"/>
        <xdr:cNvSpPr txBox="1"/>
      </xdr:nvSpPr>
      <xdr:spPr>
        <a:xfrm>
          <a:off x="18421427" y="624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98552</xdr:rowOff>
    </xdr:from>
    <xdr:to>
      <xdr:col>32</xdr:col>
      <xdr:colOff>187325</xdr:colOff>
      <xdr:row>58</xdr:row>
      <xdr:rowOff>131356</xdr:rowOff>
    </xdr:to>
    <xdr:cxnSp macro="">
      <xdr:nvCxnSpPr>
        <xdr:cNvPr id="778" name="直線コネクタ 777"/>
        <xdr:cNvCxnSpPr/>
      </xdr:nvCxnSpPr>
      <xdr:spPr>
        <a:xfrm>
          <a:off x="21323300" y="10042652"/>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70624</xdr:rowOff>
    </xdr:from>
    <xdr:to>
      <xdr:col>31</xdr:col>
      <xdr:colOff>34925</xdr:colOff>
      <xdr:row>58</xdr:row>
      <xdr:rowOff>98552</xdr:rowOff>
    </xdr:to>
    <xdr:cxnSp macro="">
      <xdr:nvCxnSpPr>
        <xdr:cNvPr id="781" name="直線コネクタ 780"/>
        <xdr:cNvCxnSpPr/>
      </xdr:nvCxnSpPr>
      <xdr:spPr>
        <a:xfrm>
          <a:off x="20434300" y="10014724"/>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70624</xdr:rowOff>
    </xdr:from>
    <xdr:to>
      <xdr:col>29</xdr:col>
      <xdr:colOff>517525</xdr:colOff>
      <xdr:row>58</xdr:row>
      <xdr:rowOff>73063</xdr:rowOff>
    </xdr:to>
    <xdr:cxnSp macro="">
      <xdr:nvCxnSpPr>
        <xdr:cNvPr id="784" name="直線コネクタ 783"/>
        <xdr:cNvCxnSpPr/>
      </xdr:nvCxnSpPr>
      <xdr:spPr>
        <a:xfrm flipV="1">
          <a:off x="19545300" y="1001472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38430</xdr:rowOff>
    </xdr:from>
    <xdr:to>
      <xdr:col>28</xdr:col>
      <xdr:colOff>314325</xdr:colOff>
      <xdr:row>58</xdr:row>
      <xdr:rowOff>73063</xdr:rowOff>
    </xdr:to>
    <xdr:cxnSp macro="">
      <xdr:nvCxnSpPr>
        <xdr:cNvPr id="787" name="直線コネクタ 786"/>
        <xdr:cNvCxnSpPr/>
      </xdr:nvCxnSpPr>
      <xdr:spPr>
        <a:xfrm>
          <a:off x="18656300" y="9982530"/>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80556</xdr:rowOff>
    </xdr:from>
    <xdr:to>
      <xdr:col>32</xdr:col>
      <xdr:colOff>238125</xdr:colOff>
      <xdr:row>59</xdr:row>
      <xdr:rowOff>10706</xdr:rowOff>
    </xdr:to>
    <xdr:sp macro="" textlink="">
      <xdr:nvSpPr>
        <xdr:cNvPr id="797" name="円/楕円 796"/>
        <xdr:cNvSpPr/>
      </xdr:nvSpPr>
      <xdr:spPr>
        <a:xfrm>
          <a:off x="22110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166933</xdr:rowOff>
    </xdr:from>
    <xdr:ext cx="469744" cy="259045"/>
    <xdr:sp macro="" textlink="">
      <xdr:nvSpPr>
        <xdr:cNvPr id="798" name="貸付金該当値テキスト"/>
        <xdr:cNvSpPr txBox="1"/>
      </xdr:nvSpPr>
      <xdr:spPr>
        <a:xfrm>
          <a:off x="22212300" y="993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47752</xdr:rowOff>
    </xdr:from>
    <xdr:to>
      <xdr:col>31</xdr:col>
      <xdr:colOff>85725</xdr:colOff>
      <xdr:row>58</xdr:row>
      <xdr:rowOff>149352</xdr:rowOff>
    </xdr:to>
    <xdr:sp macro="" textlink="">
      <xdr:nvSpPr>
        <xdr:cNvPr id="799" name="円/楕円 798"/>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140479</xdr:rowOff>
    </xdr:from>
    <xdr:ext cx="469744" cy="259045"/>
    <xdr:sp macro="" textlink="">
      <xdr:nvSpPr>
        <xdr:cNvPr id="800" name="テキスト ボックス 799"/>
        <xdr:cNvSpPr txBox="1"/>
      </xdr:nvSpPr>
      <xdr:spPr>
        <a:xfrm>
          <a:off x="21088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19824</xdr:rowOff>
    </xdr:from>
    <xdr:to>
      <xdr:col>29</xdr:col>
      <xdr:colOff>568325</xdr:colOff>
      <xdr:row>58</xdr:row>
      <xdr:rowOff>121424</xdr:rowOff>
    </xdr:to>
    <xdr:sp macro="" textlink="">
      <xdr:nvSpPr>
        <xdr:cNvPr id="801" name="円/楕円 800"/>
        <xdr:cNvSpPr/>
      </xdr:nvSpPr>
      <xdr:spPr>
        <a:xfrm>
          <a:off x="20383500" y="99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112551</xdr:rowOff>
    </xdr:from>
    <xdr:ext cx="469744" cy="259045"/>
    <xdr:sp macro="" textlink="">
      <xdr:nvSpPr>
        <xdr:cNvPr id="802" name="テキスト ボックス 801"/>
        <xdr:cNvSpPr txBox="1"/>
      </xdr:nvSpPr>
      <xdr:spPr>
        <a:xfrm>
          <a:off x="20199427" y="100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22263</xdr:rowOff>
    </xdr:from>
    <xdr:to>
      <xdr:col>28</xdr:col>
      <xdr:colOff>365125</xdr:colOff>
      <xdr:row>58</xdr:row>
      <xdr:rowOff>123863</xdr:rowOff>
    </xdr:to>
    <xdr:sp macro="" textlink="">
      <xdr:nvSpPr>
        <xdr:cNvPr id="803" name="円/楕円 802"/>
        <xdr:cNvSpPr/>
      </xdr:nvSpPr>
      <xdr:spPr>
        <a:xfrm>
          <a:off x="19494500" y="9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114990</xdr:rowOff>
    </xdr:from>
    <xdr:ext cx="469744" cy="259045"/>
    <xdr:sp macro="" textlink="">
      <xdr:nvSpPr>
        <xdr:cNvPr id="804" name="テキスト ボックス 803"/>
        <xdr:cNvSpPr txBox="1"/>
      </xdr:nvSpPr>
      <xdr:spPr>
        <a:xfrm>
          <a:off x="19310427"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159080</xdr:rowOff>
    </xdr:from>
    <xdr:to>
      <xdr:col>27</xdr:col>
      <xdr:colOff>161925</xdr:colOff>
      <xdr:row>58</xdr:row>
      <xdr:rowOff>89230</xdr:rowOff>
    </xdr:to>
    <xdr:sp macro="" textlink="">
      <xdr:nvSpPr>
        <xdr:cNvPr id="805" name="円/楕円 804"/>
        <xdr:cNvSpPr/>
      </xdr:nvSpPr>
      <xdr:spPr>
        <a:xfrm>
          <a:off x="18605500" y="99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80357</xdr:rowOff>
    </xdr:from>
    <xdr:ext cx="469744" cy="259045"/>
    <xdr:sp macro="" textlink="">
      <xdr:nvSpPr>
        <xdr:cNvPr id="806" name="テキスト ボックス 805"/>
        <xdr:cNvSpPr txBox="1"/>
      </xdr:nvSpPr>
      <xdr:spPr>
        <a:xfrm>
          <a:off x="18421427" y="100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17" name="直線コネクタ 81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18" name="テキスト ボックス 81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19" name="直線コネクタ 81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20" name="テキスト ボックス 81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21" name="直線コネクタ 82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22" name="テキスト ボックス 82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25" name="直線コネクタ 82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26" name="テキスト ボックス 82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27" name="直線コネクタ 82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28" name="テキスト ボックス 82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29" name="直線コネクタ 82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30" name="テキスト ボックス 82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12998</xdr:rowOff>
    </xdr:from>
    <xdr:to>
      <xdr:col>32</xdr:col>
      <xdr:colOff>186689</xdr:colOff>
      <xdr:row>78</xdr:row>
      <xdr:rowOff>137309</xdr:rowOff>
    </xdr:to>
    <xdr:cxnSp macro="">
      <xdr:nvCxnSpPr>
        <xdr:cNvPr id="834" name="直線コネクタ 833"/>
        <xdr:cNvCxnSpPr/>
      </xdr:nvCxnSpPr>
      <xdr:spPr>
        <a:xfrm flipV="1">
          <a:off x="22159595" y="12185948"/>
          <a:ext cx="1269" cy="132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141136</xdr:rowOff>
    </xdr:from>
    <xdr:ext cx="534377" cy="259045"/>
    <xdr:sp macro="" textlink="">
      <xdr:nvSpPr>
        <xdr:cNvPr id="835" name="繰出金最小値テキスト"/>
        <xdr:cNvSpPr txBox="1"/>
      </xdr:nvSpPr>
      <xdr:spPr>
        <a:xfrm>
          <a:off x="22212300" y="135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137309</xdr:rowOff>
    </xdr:from>
    <xdr:to>
      <xdr:col>32</xdr:col>
      <xdr:colOff>276225</xdr:colOff>
      <xdr:row>78</xdr:row>
      <xdr:rowOff>137309</xdr:rowOff>
    </xdr:to>
    <xdr:cxnSp macro="">
      <xdr:nvCxnSpPr>
        <xdr:cNvPr id="836" name="直線コネクタ 835"/>
        <xdr:cNvCxnSpPr/>
      </xdr:nvCxnSpPr>
      <xdr:spPr>
        <a:xfrm>
          <a:off x="22072600" y="1351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131125</xdr:rowOff>
    </xdr:from>
    <xdr:ext cx="599010" cy="259045"/>
    <xdr:sp macro="" textlink="">
      <xdr:nvSpPr>
        <xdr:cNvPr id="837" name="繰出金最大値テキスト"/>
        <xdr:cNvSpPr txBox="1"/>
      </xdr:nvSpPr>
      <xdr:spPr>
        <a:xfrm>
          <a:off x="22212300" y="1196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71</xdr:row>
      <xdr:rowOff>12998</xdr:rowOff>
    </xdr:from>
    <xdr:to>
      <xdr:col>32</xdr:col>
      <xdr:colOff>276225</xdr:colOff>
      <xdr:row>71</xdr:row>
      <xdr:rowOff>12998</xdr:rowOff>
    </xdr:to>
    <xdr:cxnSp macro="">
      <xdr:nvCxnSpPr>
        <xdr:cNvPr id="838" name="直線コネクタ 837"/>
        <xdr:cNvCxnSpPr/>
      </xdr:nvCxnSpPr>
      <xdr:spPr>
        <a:xfrm>
          <a:off x="22072600" y="1218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130984</xdr:rowOff>
    </xdr:from>
    <xdr:to>
      <xdr:col>32</xdr:col>
      <xdr:colOff>187325</xdr:colOff>
      <xdr:row>73</xdr:row>
      <xdr:rowOff>24905</xdr:rowOff>
    </xdr:to>
    <xdr:cxnSp macro="">
      <xdr:nvCxnSpPr>
        <xdr:cNvPr id="839" name="直線コネクタ 838"/>
        <xdr:cNvCxnSpPr/>
      </xdr:nvCxnSpPr>
      <xdr:spPr>
        <a:xfrm>
          <a:off x="21323300" y="12132484"/>
          <a:ext cx="838200" cy="4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165149</xdr:rowOff>
    </xdr:from>
    <xdr:ext cx="534377" cy="259045"/>
    <xdr:sp macro="" textlink="">
      <xdr:nvSpPr>
        <xdr:cNvPr id="840" name="繰出金平均値テキスト"/>
        <xdr:cNvSpPr txBox="1"/>
      </xdr:nvSpPr>
      <xdr:spPr>
        <a:xfrm>
          <a:off x="22212300" y="1285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15272</xdr:rowOff>
    </xdr:from>
    <xdr:to>
      <xdr:col>32</xdr:col>
      <xdr:colOff>238125</xdr:colOff>
      <xdr:row>75</xdr:row>
      <xdr:rowOff>116872</xdr:rowOff>
    </xdr:to>
    <xdr:sp macro="" textlink="">
      <xdr:nvSpPr>
        <xdr:cNvPr id="841" name="フローチャート : 判断 840"/>
        <xdr:cNvSpPr/>
      </xdr:nvSpPr>
      <xdr:spPr>
        <a:xfrm>
          <a:off x="221107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130984</xdr:rowOff>
    </xdr:from>
    <xdr:to>
      <xdr:col>31</xdr:col>
      <xdr:colOff>34925</xdr:colOff>
      <xdr:row>71</xdr:row>
      <xdr:rowOff>76359</xdr:rowOff>
    </xdr:to>
    <xdr:cxnSp macro="">
      <xdr:nvCxnSpPr>
        <xdr:cNvPr id="842" name="直線コネクタ 841"/>
        <xdr:cNvCxnSpPr/>
      </xdr:nvCxnSpPr>
      <xdr:spPr>
        <a:xfrm flipV="1">
          <a:off x="20434300" y="12132484"/>
          <a:ext cx="889000" cy="1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8480</xdr:rowOff>
    </xdr:from>
    <xdr:to>
      <xdr:col>31</xdr:col>
      <xdr:colOff>85725</xdr:colOff>
      <xdr:row>75</xdr:row>
      <xdr:rowOff>110080</xdr:rowOff>
    </xdr:to>
    <xdr:sp macro="" textlink="">
      <xdr:nvSpPr>
        <xdr:cNvPr id="843" name="フローチャート : 判断 842"/>
        <xdr:cNvSpPr/>
      </xdr:nvSpPr>
      <xdr:spPr>
        <a:xfrm>
          <a:off x="21272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101207</xdr:rowOff>
    </xdr:from>
    <xdr:ext cx="534377" cy="259045"/>
    <xdr:sp macro="" textlink="">
      <xdr:nvSpPr>
        <xdr:cNvPr id="844" name="テキスト ボックス 843"/>
        <xdr:cNvSpPr txBox="1"/>
      </xdr:nvSpPr>
      <xdr:spPr>
        <a:xfrm>
          <a:off x="21056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76359</xdr:rowOff>
    </xdr:from>
    <xdr:to>
      <xdr:col>29</xdr:col>
      <xdr:colOff>517525</xdr:colOff>
      <xdr:row>71</xdr:row>
      <xdr:rowOff>78302</xdr:rowOff>
    </xdr:to>
    <xdr:cxnSp macro="">
      <xdr:nvCxnSpPr>
        <xdr:cNvPr id="845" name="直線コネクタ 844"/>
        <xdr:cNvCxnSpPr/>
      </xdr:nvCxnSpPr>
      <xdr:spPr>
        <a:xfrm flipV="1">
          <a:off x="19545300" y="1224930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4146</xdr:rowOff>
    </xdr:from>
    <xdr:to>
      <xdr:col>29</xdr:col>
      <xdr:colOff>568325</xdr:colOff>
      <xdr:row>75</xdr:row>
      <xdr:rowOff>105746</xdr:rowOff>
    </xdr:to>
    <xdr:sp macro="" textlink="">
      <xdr:nvSpPr>
        <xdr:cNvPr id="846" name="フローチャート : 判断 845"/>
        <xdr:cNvSpPr/>
      </xdr:nvSpPr>
      <xdr:spPr>
        <a:xfrm>
          <a:off x="20383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96873</xdr:rowOff>
    </xdr:from>
    <xdr:ext cx="534377" cy="259045"/>
    <xdr:sp macro="" textlink="">
      <xdr:nvSpPr>
        <xdr:cNvPr id="847" name="テキスト ボックス 846"/>
        <xdr:cNvSpPr txBox="1"/>
      </xdr:nvSpPr>
      <xdr:spPr>
        <a:xfrm>
          <a:off x="20167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57338</xdr:rowOff>
    </xdr:from>
    <xdr:to>
      <xdr:col>28</xdr:col>
      <xdr:colOff>314325</xdr:colOff>
      <xdr:row>71</xdr:row>
      <xdr:rowOff>78302</xdr:rowOff>
    </xdr:to>
    <xdr:cxnSp macro="">
      <xdr:nvCxnSpPr>
        <xdr:cNvPr id="848" name="直線コネクタ 847"/>
        <xdr:cNvCxnSpPr/>
      </xdr:nvCxnSpPr>
      <xdr:spPr>
        <a:xfrm>
          <a:off x="18656300" y="12230288"/>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49" name="フローチャート : 判断 848"/>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119696</xdr:rowOff>
    </xdr:from>
    <xdr:ext cx="534377" cy="259045"/>
    <xdr:sp macro="" textlink="">
      <xdr:nvSpPr>
        <xdr:cNvPr id="850" name="テキスト ボックス 849"/>
        <xdr:cNvSpPr txBox="1"/>
      </xdr:nvSpPr>
      <xdr:spPr>
        <a:xfrm>
          <a:off x="19278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48257</xdr:rowOff>
    </xdr:from>
    <xdr:to>
      <xdr:col>27</xdr:col>
      <xdr:colOff>161925</xdr:colOff>
      <xdr:row>75</xdr:row>
      <xdr:rowOff>149858</xdr:rowOff>
    </xdr:to>
    <xdr:sp macro="" textlink="">
      <xdr:nvSpPr>
        <xdr:cNvPr id="851" name="フローチャート : 判断 850"/>
        <xdr:cNvSpPr/>
      </xdr:nvSpPr>
      <xdr:spPr>
        <a:xfrm>
          <a:off x="18605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140985</xdr:rowOff>
    </xdr:from>
    <xdr:ext cx="534377" cy="259045"/>
    <xdr:sp macro="" textlink="">
      <xdr:nvSpPr>
        <xdr:cNvPr id="852" name="テキスト ボックス 851"/>
        <xdr:cNvSpPr txBox="1"/>
      </xdr:nvSpPr>
      <xdr:spPr>
        <a:xfrm>
          <a:off x="18389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145555</xdr:rowOff>
    </xdr:from>
    <xdr:to>
      <xdr:col>32</xdr:col>
      <xdr:colOff>238125</xdr:colOff>
      <xdr:row>73</xdr:row>
      <xdr:rowOff>75705</xdr:rowOff>
    </xdr:to>
    <xdr:sp macro="" textlink="">
      <xdr:nvSpPr>
        <xdr:cNvPr id="858" name="円/楕円 857"/>
        <xdr:cNvSpPr/>
      </xdr:nvSpPr>
      <xdr:spPr>
        <a:xfrm>
          <a:off x="22110700" y="124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168432</xdr:rowOff>
    </xdr:from>
    <xdr:ext cx="599010" cy="259045"/>
    <xdr:sp macro="" textlink="">
      <xdr:nvSpPr>
        <xdr:cNvPr id="859" name="繰出金該当値テキスト"/>
        <xdr:cNvSpPr txBox="1"/>
      </xdr:nvSpPr>
      <xdr:spPr>
        <a:xfrm>
          <a:off x="22212300" y="123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120,052</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80184</xdr:rowOff>
    </xdr:from>
    <xdr:to>
      <xdr:col>31</xdr:col>
      <xdr:colOff>85725</xdr:colOff>
      <xdr:row>71</xdr:row>
      <xdr:rowOff>10334</xdr:rowOff>
    </xdr:to>
    <xdr:sp macro="" textlink="">
      <xdr:nvSpPr>
        <xdr:cNvPr id="860" name="円/楕円 859"/>
        <xdr:cNvSpPr/>
      </xdr:nvSpPr>
      <xdr:spPr>
        <a:xfrm>
          <a:off x="21272500" y="12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26861</xdr:rowOff>
    </xdr:from>
    <xdr:ext cx="599010" cy="259045"/>
    <xdr:sp macro="" textlink="">
      <xdr:nvSpPr>
        <xdr:cNvPr id="861" name="テキスト ボックス 860"/>
        <xdr:cNvSpPr txBox="1"/>
      </xdr:nvSpPr>
      <xdr:spPr>
        <a:xfrm>
          <a:off x="21023794" y="118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25559</xdr:rowOff>
    </xdr:from>
    <xdr:to>
      <xdr:col>29</xdr:col>
      <xdr:colOff>568325</xdr:colOff>
      <xdr:row>71</xdr:row>
      <xdr:rowOff>127159</xdr:rowOff>
    </xdr:to>
    <xdr:sp macro="" textlink="">
      <xdr:nvSpPr>
        <xdr:cNvPr id="862" name="円/楕円 861"/>
        <xdr:cNvSpPr/>
      </xdr:nvSpPr>
      <xdr:spPr>
        <a:xfrm>
          <a:off x="20383500" y="12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143686</xdr:rowOff>
    </xdr:from>
    <xdr:ext cx="599010" cy="259045"/>
    <xdr:sp macro="" textlink="">
      <xdr:nvSpPr>
        <xdr:cNvPr id="863" name="テキスト ボックス 862"/>
        <xdr:cNvSpPr txBox="1"/>
      </xdr:nvSpPr>
      <xdr:spPr>
        <a:xfrm>
          <a:off x="20134794" y="119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27502</xdr:rowOff>
    </xdr:from>
    <xdr:to>
      <xdr:col>28</xdr:col>
      <xdr:colOff>365125</xdr:colOff>
      <xdr:row>71</xdr:row>
      <xdr:rowOff>129102</xdr:rowOff>
    </xdr:to>
    <xdr:sp macro="" textlink="">
      <xdr:nvSpPr>
        <xdr:cNvPr id="864" name="円/楕円 863"/>
        <xdr:cNvSpPr/>
      </xdr:nvSpPr>
      <xdr:spPr>
        <a:xfrm>
          <a:off x="19494500" y="122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145629</xdr:rowOff>
    </xdr:from>
    <xdr:ext cx="599010" cy="259045"/>
    <xdr:sp macro="" textlink="">
      <xdr:nvSpPr>
        <xdr:cNvPr id="865" name="テキスト ボックス 864"/>
        <xdr:cNvSpPr txBox="1"/>
      </xdr:nvSpPr>
      <xdr:spPr>
        <a:xfrm>
          <a:off x="19245794" y="119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150,446</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6538</xdr:rowOff>
    </xdr:from>
    <xdr:to>
      <xdr:col>27</xdr:col>
      <xdr:colOff>161925</xdr:colOff>
      <xdr:row>71</xdr:row>
      <xdr:rowOff>108138</xdr:rowOff>
    </xdr:to>
    <xdr:sp macro="" textlink="">
      <xdr:nvSpPr>
        <xdr:cNvPr id="866" name="円/楕円 865"/>
        <xdr:cNvSpPr/>
      </xdr:nvSpPr>
      <xdr:spPr>
        <a:xfrm>
          <a:off x="18605500" y="121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124665</xdr:rowOff>
    </xdr:from>
    <xdr:ext cx="599010" cy="259045"/>
    <xdr:sp macro="" textlink="">
      <xdr:nvSpPr>
        <xdr:cNvPr id="867" name="テキスト ボックス 866"/>
        <xdr:cNvSpPr txBox="1"/>
      </xdr:nvSpPr>
      <xdr:spPr>
        <a:xfrm>
          <a:off x="18356794" y="1195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類似団体の住民一人当たりのコストと比較して人件費、物件費、普通建設事業（うち</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繰出金が大きく上回っている。</a:t>
          </a:r>
          <a:endParaRPr lang="ja-JP" altLang="ja-JP" sz="1200">
            <a:effectLst/>
          </a:endParaRPr>
        </a:p>
        <a:p>
          <a:r>
            <a:rPr kumimoji="1" lang="ja-JP" altLang="ja-JP" sz="1100">
              <a:solidFill>
                <a:schemeClr val="dk1"/>
              </a:solidFill>
              <a:effectLst/>
              <a:latin typeface="+mn-lt"/>
              <a:ea typeface="+mn-ea"/>
              <a:cs typeface="+mn-cs"/>
            </a:rPr>
            <a:t>　人件費は、合併した</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町</a:t>
          </a:r>
          <a:r>
            <a:rPr kumimoji="1" lang="ja-JP" altLang="en-US" sz="1100">
              <a:solidFill>
                <a:schemeClr val="dk1"/>
              </a:solidFill>
              <a:effectLst/>
              <a:latin typeface="+mn-lt"/>
              <a:ea typeface="+mn-ea"/>
              <a:cs typeface="+mn-cs"/>
            </a:rPr>
            <a:t>３村</a:t>
          </a:r>
          <a:r>
            <a:rPr kumimoji="1" lang="ja-JP" altLang="ja-JP" sz="1100">
              <a:solidFill>
                <a:schemeClr val="dk1"/>
              </a:solidFill>
              <a:effectLst/>
              <a:latin typeface="+mn-lt"/>
              <a:ea typeface="+mn-ea"/>
              <a:cs typeface="+mn-cs"/>
            </a:rPr>
            <a:t>の職員を</a:t>
          </a:r>
          <a:r>
            <a:rPr kumimoji="1" lang="ja-JP" altLang="en-US" sz="1100">
              <a:solidFill>
                <a:schemeClr val="dk1"/>
              </a:solidFill>
              <a:effectLst/>
              <a:latin typeface="+mn-lt"/>
              <a:ea typeface="+mn-ea"/>
              <a:cs typeface="+mn-cs"/>
            </a:rPr>
            <a:t>、また一部事務組合の職員を</a:t>
          </a:r>
          <a:r>
            <a:rPr kumimoji="1" lang="ja-JP" altLang="ja-JP" sz="1100">
              <a:solidFill>
                <a:schemeClr val="dk1"/>
              </a:solidFill>
              <a:effectLst/>
              <a:latin typeface="+mn-lt"/>
              <a:ea typeface="+mn-ea"/>
              <a:cs typeface="+mn-cs"/>
            </a:rPr>
            <a:t>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endParaRPr lang="ja-JP" altLang="ja-JP" sz="12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近年増加傾向にあり</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指定管理者制度の導入やごみ処理の委託化等において一人当たりの物件費が高いものとなっているが、委託により人件費などの削減が見込まれるために今後も各事業のトータルバランスを判断していく必要があ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普通建設事業については、公共施設等の約半数が既に完成後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投資及び出資金や</a:t>
          </a:r>
          <a:r>
            <a:rPr kumimoji="1" lang="ja-JP" altLang="ja-JP" sz="1100">
              <a:solidFill>
                <a:schemeClr val="dk1"/>
              </a:solidFill>
              <a:effectLst/>
              <a:latin typeface="+mn-lt"/>
              <a:ea typeface="+mn-ea"/>
              <a:cs typeface="+mn-cs"/>
            </a:rPr>
            <a:t>繰出金については、国の繰出基準に準じて特別会計及び企業会計へ繰出しを行っているが、</a:t>
          </a:r>
          <a:r>
            <a:rPr kumimoji="1" lang="ja-JP" altLang="ja-JP" sz="1100" baseline="0">
              <a:solidFill>
                <a:schemeClr val="dk1"/>
              </a:solidFill>
              <a:effectLst/>
              <a:latin typeface="+mn-lt"/>
              <a:ea typeface="+mn-ea"/>
              <a:cs typeface="+mn-cs"/>
            </a:rPr>
            <a:t>この繰出金により特別会計の収支に均衡が保たれている現状であるため、早急な減額は難しいものがある。そのために各特別会計においては効率的かつ安定的な経営に取り組</a:t>
          </a:r>
          <a:r>
            <a:rPr kumimoji="1" lang="ja-JP" altLang="en-US" sz="1100" baseline="0">
              <a:solidFill>
                <a:schemeClr val="dk1"/>
              </a:solidFill>
              <a:effectLst/>
              <a:latin typeface="+mn-lt"/>
              <a:ea typeface="+mn-ea"/>
              <a:cs typeface="+mn-cs"/>
            </a:rPr>
            <a:t>み、</a:t>
          </a:r>
          <a:r>
            <a:rPr kumimoji="1" lang="ja-JP" altLang="ja-JP" sz="1100" baseline="0">
              <a:solidFill>
                <a:schemeClr val="dk1"/>
              </a:solidFill>
              <a:effectLst/>
              <a:latin typeface="+mn-lt"/>
              <a:ea typeface="+mn-ea"/>
              <a:cs typeface="+mn-cs"/>
            </a:rPr>
            <a:t>年間の繰出金が抑制されるように努める必要がある。特に公営企業に関しては、</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新公立病院改革プランや経営戦略</a:t>
          </a:r>
          <a:r>
            <a:rPr kumimoji="1" lang="ja-JP" altLang="en-US" sz="1100" baseline="0">
              <a:solidFill>
                <a:schemeClr val="dk1"/>
              </a:solidFill>
              <a:effectLst/>
              <a:latin typeface="+mn-lt"/>
              <a:ea typeface="+mn-ea"/>
              <a:cs typeface="+mn-cs"/>
            </a:rPr>
            <a:t>に基づき</a:t>
          </a:r>
          <a:r>
            <a:rPr kumimoji="1" lang="ja-JP" altLang="ja-JP" sz="1100" baseline="0">
              <a:solidFill>
                <a:schemeClr val="dk1"/>
              </a:solidFill>
              <a:effectLst/>
              <a:latin typeface="+mn-lt"/>
              <a:ea typeface="+mn-ea"/>
              <a:cs typeface="+mn-cs"/>
            </a:rPr>
            <a:t>、独立採算の原則</a:t>
          </a:r>
          <a:r>
            <a:rPr kumimoji="1" lang="ja-JP" altLang="en-US" sz="1100" baseline="0">
              <a:solidFill>
                <a:schemeClr val="dk1"/>
              </a:solidFill>
              <a:effectLst/>
              <a:latin typeface="+mn-lt"/>
              <a:ea typeface="+mn-ea"/>
              <a:cs typeface="+mn-cs"/>
            </a:rPr>
            <a:t>のもと経営改善を図る必要がある。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3048</xdr:rowOff>
    </xdr:from>
    <xdr:to>
      <xdr:col>6</xdr:col>
      <xdr:colOff>511175</xdr:colOff>
      <xdr:row>37</xdr:row>
      <xdr:rowOff>51816</xdr:rowOff>
    </xdr:to>
    <xdr:cxnSp macro="">
      <xdr:nvCxnSpPr>
        <xdr:cNvPr id="61" name="直線コネクタ 60"/>
        <xdr:cNvCxnSpPr/>
      </xdr:nvCxnSpPr>
      <xdr:spPr>
        <a:xfrm>
          <a:off x="3797300" y="6346698"/>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3048</xdr:rowOff>
    </xdr:from>
    <xdr:to>
      <xdr:col>5</xdr:col>
      <xdr:colOff>358775</xdr:colOff>
      <xdr:row>37</xdr:row>
      <xdr:rowOff>15875</xdr:rowOff>
    </xdr:to>
    <xdr:cxnSp macro="">
      <xdr:nvCxnSpPr>
        <xdr:cNvPr id="64" name="直線コネクタ 63"/>
        <xdr:cNvCxnSpPr/>
      </xdr:nvCxnSpPr>
      <xdr:spPr>
        <a:xfrm flipV="1">
          <a:off x="2908300" y="6346698"/>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15875</xdr:rowOff>
    </xdr:from>
    <xdr:to>
      <xdr:col>4</xdr:col>
      <xdr:colOff>155575</xdr:colOff>
      <xdr:row>37</xdr:row>
      <xdr:rowOff>115062</xdr:rowOff>
    </xdr:to>
    <xdr:cxnSp macro="">
      <xdr:nvCxnSpPr>
        <xdr:cNvPr id="67" name="直線コネクタ 66"/>
        <xdr:cNvCxnSpPr/>
      </xdr:nvCxnSpPr>
      <xdr:spPr>
        <a:xfrm flipV="1">
          <a:off x="2019300" y="6359525"/>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80645</xdr:rowOff>
    </xdr:from>
    <xdr:to>
      <xdr:col>2</xdr:col>
      <xdr:colOff>638175</xdr:colOff>
      <xdr:row>37</xdr:row>
      <xdr:rowOff>115062</xdr:rowOff>
    </xdr:to>
    <xdr:cxnSp macro="">
      <xdr:nvCxnSpPr>
        <xdr:cNvPr id="70" name="直線コネクタ 69"/>
        <xdr:cNvCxnSpPr/>
      </xdr:nvCxnSpPr>
      <xdr:spPr>
        <a:xfrm>
          <a:off x="1130300" y="6424295"/>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1016</xdr:rowOff>
    </xdr:from>
    <xdr:to>
      <xdr:col>6</xdr:col>
      <xdr:colOff>561975</xdr:colOff>
      <xdr:row>37</xdr:row>
      <xdr:rowOff>102616</xdr:rowOff>
    </xdr:to>
    <xdr:sp macro="" textlink="">
      <xdr:nvSpPr>
        <xdr:cNvPr id="80" name="円/楕円 79"/>
        <xdr:cNvSpPr/>
      </xdr:nvSpPr>
      <xdr:spPr>
        <a:xfrm>
          <a:off x="45847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150893</xdr:rowOff>
    </xdr:from>
    <xdr:ext cx="469744" cy="259045"/>
    <xdr:sp macro="" textlink="">
      <xdr:nvSpPr>
        <xdr:cNvPr id="81" name="議会費該当値テキスト"/>
        <xdr:cNvSpPr txBox="1"/>
      </xdr:nvSpPr>
      <xdr:spPr>
        <a:xfrm>
          <a:off x="4686300" y="63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123698</xdr:rowOff>
    </xdr:from>
    <xdr:to>
      <xdr:col>5</xdr:col>
      <xdr:colOff>409575</xdr:colOff>
      <xdr:row>37</xdr:row>
      <xdr:rowOff>53848</xdr:rowOff>
    </xdr:to>
    <xdr:sp macro="" textlink="">
      <xdr:nvSpPr>
        <xdr:cNvPr id="82" name="円/楕円 81"/>
        <xdr:cNvSpPr/>
      </xdr:nvSpPr>
      <xdr:spPr>
        <a:xfrm>
          <a:off x="3746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44975</xdr:rowOff>
    </xdr:from>
    <xdr:ext cx="469744" cy="259045"/>
    <xdr:sp macro="" textlink="">
      <xdr:nvSpPr>
        <xdr:cNvPr id="83" name="テキスト ボックス 82"/>
        <xdr:cNvSpPr txBox="1"/>
      </xdr:nvSpPr>
      <xdr:spPr>
        <a:xfrm>
          <a:off x="3562427" y="63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136525</xdr:rowOff>
    </xdr:from>
    <xdr:to>
      <xdr:col>4</xdr:col>
      <xdr:colOff>206375</xdr:colOff>
      <xdr:row>37</xdr:row>
      <xdr:rowOff>66675</xdr:rowOff>
    </xdr:to>
    <xdr:sp macro="" textlink="">
      <xdr:nvSpPr>
        <xdr:cNvPr id="84" name="円/楕円 83"/>
        <xdr:cNvSpPr/>
      </xdr:nvSpPr>
      <xdr:spPr>
        <a:xfrm>
          <a:off x="2857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57802</xdr:rowOff>
    </xdr:from>
    <xdr:ext cx="469744" cy="259045"/>
    <xdr:sp macro="" textlink="">
      <xdr:nvSpPr>
        <xdr:cNvPr id="85" name="テキスト ボックス 84"/>
        <xdr:cNvSpPr txBox="1"/>
      </xdr:nvSpPr>
      <xdr:spPr>
        <a:xfrm>
          <a:off x="2673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64262</xdr:rowOff>
    </xdr:from>
    <xdr:to>
      <xdr:col>3</xdr:col>
      <xdr:colOff>3175</xdr:colOff>
      <xdr:row>37</xdr:row>
      <xdr:rowOff>165862</xdr:rowOff>
    </xdr:to>
    <xdr:sp macro="" textlink="">
      <xdr:nvSpPr>
        <xdr:cNvPr id="86" name="円/楕円 85"/>
        <xdr:cNvSpPr/>
      </xdr:nvSpPr>
      <xdr:spPr>
        <a:xfrm>
          <a:off x="1968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156989</xdr:rowOff>
    </xdr:from>
    <xdr:ext cx="469744" cy="259045"/>
    <xdr:sp macro="" textlink="">
      <xdr:nvSpPr>
        <xdr:cNvPr id="87" name="テキスト ボックス 86"/>
        <xdr:cNvSpPr txBox="1"/>
      </xdr:nvSpPr>
      <xdr:spPr>
        <a:xfrm>
          <a:off x="1784427"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29845</xdr:rowOff>
    </xdr:from>
    <xdr:to>
      <xdr:col>1</xdr:col>
      <xdr:colOff>485775</xdr:colOff>
      <xdr:row>37</xdr:row>
      <xdr:rowOff>131445</xdr:rowOff>
    </xdr:to>
    <xdr:sp macro="" textlink="">
      <xdr:nvSpPr>
        <xdr:cNvPr id="88" name="円/楕円 87"/>
        <xdr:cNvSpPr/>
      </xdr:nvSpPr>
      <xdr:spPr>
        <a:xfrm>
          <a:off x="107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122572</xdr:rowOff>
    </xdr:from>
    <xdr:ext cx="469744" cy="259045"/>
    <xdr:sp macro="" textlink="">
      <xdr:nvSpPr>
        <xdr:cNvPr id="89" name="テキスト ボックス 88"/>
        <xdr:cNvSpPr txBox="1"/>
      </xdr:nvSpPr>
      <xdr:spPr>
        <a:xfrm>
          <a:off x="895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137035</xdr:rowOff>
    </xdr:from>
    <xdr:to>
      <xdr:col>6</xdr:col>
      <xdr:colOff>511175</xdr:colOff>
      <xdr:row>57</xdr:row>
      <xdr:rowOff>22409</xdr:rowOff>
    </xdr:to>
    <xdr:cxnSp macro="">
      <xdr:nvCxnSpPr>
        <xdr:cNvPr id="120" name="直線コネクタ 119"/>
        <xdr:cNvCxnSpPr/>
      </xdr:nvCxnSpPr>
      <xdr:spPr>
        <a:xfrm>
          <a:off x="3797300" y="9738235"/>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92945</xdr:rowOff>
    </xdr:from>
    <xdr:to>
      <xdr:col>5</xdr:col>
      <xdr:colOff>358775</xdr:colOff>
      <xdr:row>56</xdr:row>
      <xdr:rowOff>137035</xdr:rowOff>
    </xdr:to>
    <xdr:cxnSp macro="">
      <xdr:nvCxnSpPr>
        <xdr:cNvPr id="123" name="直線コネクタ 122"/>
        <xdr:cNvCxnSpPr/>
      </xdr:nvCxnSpPr>
      <xdr:spPr>
        <a:xfrm>
          <a:off x="2908300" y="9694145"/>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67835</xdr:rowOff>
    </xdr:from>
    <xdr:to>
      <xdr:col>4</xdr:col>
      <xdr:colOff>155575</xdr:colOff>
      <xdr:row>56</xdr:row>
      <xdr:rowOff>92945</xdr:rowOff>
    </xdr:to>
    <xdr:cxnSp macro="">
      <xdr:nvCxnSpPr>
        <xdr:cNvPr id="126" name="直線コネクタ 125"/>
        <xdr:cNvCxnSpPr/>
      </xdr:nvCxnSpPr>
      <xdr:spPr>
        <a:xfrm>
          <a:off x="2019300" y="9669035"/>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26265</xdr:rowOff>
    </xdr:from>
    <xdr:to>
      <xdr:col>2</xdr:col>
      <xdr:colOff>638175</xdr:colOff>
      <xdr:row>56</xdr:row>
      <xdr:rowOff>67835</xdr:rowOff>
    </xdr:to>
    <xdr:cxnSp macro="">
      <xdr:nvCxnSpPr>
        <xdr:cNvPr id="129" name="直線コネクタ 128"/>
        <xdr:cNvCxnSpPr/>
      </xdr:nvCxnSpPr>
      <xdr:spPr>
        <a:xfrm>
          <a:off x="1130300" y="9627465"/>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143059</xdr:rowOff>
    </xdr:from>
    <xdr:to>
      <xdr:col>6</xdr:col>
      <xdr:colOff>561975</xdr:colOff>
      <xdr:row>57</xdr:row>
      <xdr:rowOff>73209</xdr:rowOff>
    </xdr:to>
    <xdr:sp macro="" textlink="">
      <xdr:nvSpPr>
        <xdr:cNvPr id="139" name="円/楕円 138"/>
        <xdr:cNvSpPr/>
      </xdr:nvSpPr>
      <xdr:spPr>
        <a:xfrm>
          <a:off x="4584700" y="97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121486</xdr:rowOff>
    </xdr:from>
    <xdr:ext cx="599010" cy="259045"/>
    <xdr:sp macro="" textlink="">
      <xdr:nvSpPr>
        <xdr:cNvPr id="140" name="総務費該当値テキスト"/>
        <xdr:cNvSpPr txBox="1"/>
      </xdr:nvSpPr>
      <xdr:spPr>
        <a:xfrm>
          <a:off x="4686300" y="972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86235</xdr:rowOff>
    </xdr:from>
    <xdr:to>
      <xdr:col>5</xdr:col>
      <xdr:colOff>409575</xdr:colOff>
      <xdr:row>57</xdr:row>
      <xdr:rowOff>16385</xdr:rowOff>
    </xdr:to>
    <xdr:sp macro="" textlink="">
      <xdr:nvSpPr>
        <xdr:cNvPr id="141" name="円/楕円 140"/>
        <xdr:cNvSpPr/>
      </xdr:nvSpPr>
      <xdr:spPr>
        <a:xfrm>
          <a:off x="3746500" y="96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7512</xdr:rowOff>
    </xdr:from>
    <xdr:ext cx="599010" cy="259045"/>
    <xdr:sp macro="" textlink="">
      <xdr:nvSpPr>
        <xdr:cNvPr id="142" name="テキスト ボックス 141"/>
        <xdr:cNvSpPr txBox="1"/>
      </xdr:nvSpPr>
      <xdr:spPr>
        <a:xfrm>
          <a:off x="3497794" y="978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42145</xdr:rowOff>
    </xdr:from>
    <xdr:to>
      <xdr:col>4</xdr:col>
      <xdr:colOff>206375</xdr:colOff>
      <xdr:row>56</xdr:row>
      <xdr:rowOff>143745</xdr:rowOff>
    </xdr:to>
    <xdr:sp macro="" textlink="">
      <xdr:nvSpPr>
        <xdr:cNvPr id="143" name="円/楕円 142"/>
        <xdr:cNvSpPr/>
      </xdr:nvSpPr>
      <xdr:spPr>
        <a:xfrm>
          <a:off x="2857500" y="9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160272</xdr:rowOff>
    </xdr:from>
    <xdr:ext cx="599010" cy="259045"/>
    <xdr:sp macro="" textlink="">
      <xdr:nvSpPr>
        <xdr:cNvPr id="144" name="テキスト ボックス 143"/>
        <xdr:cNvSpPr txBox="1"/>
      </xdr:nvSpPr>
      <xdr:spPr>
        <a:xfrm>
          <a:off x="2608794" y="9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17035</xdr:rowOff>
    </xdr:from>
    <xdr:to>
      <xdr:col>3</xdr:col>
      <xdr:colOff>3175</xdr:colOff>
      <xdr:row>56</xdr:row>
      <xdr:rowOff>118635</xdr:rowOff>
    </xdr:to>
    <xdr:sp macro="" textlink="">
      <xdr:nvSpPr>
        <xdr:cNvPr id="145" name="円/楕円 144"/>
        <xdr:cNvSpPr/>
      </xdr:nvSpPr>
      <xdr:spPr>
        <a:xfrm>
          <a:off x="1968500" y="96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135162</xdr:rowOff>
    </xdr:from>
    <xdr:ext cx="599010" cy="259045"/>
    <xdr:sp macro="" textlink="">
      <xdr:nvSpPr>
        <xdr:cNvPr id="146" name="テキスト ボックス 145"/>
        <xdr:cNvSpPr txBox="1"/>
      </xdr:nvSpPr>
      <xdr:spPr>
        <a:xfrm>
          <a:off x="1719794" y="93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146915</xdr:rowOff>
    </xdr:from>
    <xdr:to>
      <xdr:col>1</xdr:col>
      <xdr:colOff>485775</xdr:colOff>
      <xdr:row>56</xdr:row>
      <xdr:rowOff>77065</xdr:rowOff>
    </xdr:to>
    <xdr:sp macro="" textlink="">
      <xdr:nvSpPr>
        <xdr:cNvPr id="147" name="円/楕円 146"/>
        <xdr:cNvSpPr/>
      </xdr:nvSpPr>
      <xdr:spPr>
        <a:xfrm>
          <a:off x="1079500" y="95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93592</xdr:rowOff>
    </xdr:from>
    <xdr:ext cx="599010" cy="259045"/>
    <xdr:sp macro="" textlink="">
      <xdr:nvSpPr>
        <xdr:cNvPr id="148" name="テキスト ボックス 147"/>
        <xdr:cNvSpPr txBox="1"/>
      </xdr:nvSpPr>
      <xdr:spPr>
        <a:xfrm>
          <a:off x="830794" y="935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158440</xdr:rowOff>
    </xdr:from>
    <xdr:to>
      <xdr:col>6</xdr:col>
      <xdr:colOff>511175</xdr:colOff>
      <xdr:row>76</xdr:row>
      <xdr:rowOff>35874</xdr:rowOff>
    </xdr:to>
    <xdr:cxnSp macro="">
      <xdr:nvCxnSpPr>
        <xdr:cNvPr id="176" name="直線コネクタ 175"/>
        <xdr:cNvCxnSpPr/>
      </xdr:nvCxnSpPr>
      <xdr:spPr>
        <a:xfrm flipV="1">
          <a:off x="3797300" y="13017190"/>
          <a:ext cx="838200" cy="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35874</xdr:rowOff>
    </xdr:from>
    <xdr:to>
      <xdr:col>5</xdr:col>
      <xdr:colOff>358775</xdr:colOff>
      <xdr:row>76</xdr:row>
      <xdr:rowOff>62187</xdr:rowOff>
    </xdr:to>
    <xdr:cxnSp macro="">
      <xdr:nvCxnSpPr>
        <xdr:cNvPr id="179" name="直線コネクタ 178"/>
        <xdr:cNvCxnSpPr/>
      </xdr:nvCxnSpPr>
      <xdr:spPr>
        <a:xfrm flipV="1">
          <a:off x="2908300" y="13066074"/>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62187</xdr:rowOff>
    </xdr:from>
    <xdr:to>
      <xdr:col>4</xdr:col>
      <xdr:colOff>155575</xdr:colOff>
      <xdr:row>76</xdr:row>
      <xdr:rowOff>133139</xdr:rowOff>
    </xdr:to>
    <xdr:cxnSp macro="">
      <xdr:nvCxnSpPr>
        <xdr:cNvPr id="182" name="直線コネクタ 181"/>
        <xdr:cNvCxnSpPr/>
      </xdr:nvCxnSpPr>
      <xdr:spPr>
        <a:xfrm flipV="1">
          <a:off x="2019300" y="13092387"/>
          <a:ext cx="889000" cy="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133139</xdr:rowOff>
    </xdr:from>
    <xdr:to>
      <xdr:col>2</xdr:col>
      <xdr:colOff>638175</xdr:colOff>
      <xdr:row>76</xdr:row>
      <xdr:rowOff>141853</xdr:rowOff>
    </xdr:to>
    <xdr:cxnSp macro="">
      <xdr:nvCxnSpPr>
        <xdr:cNvPr id="185" name="直線コネクタ 184"/>
        <xdr:cNvCxnSpPr/>
      </xdr:nvCxnSpPr>
      <xdr:spPr>
        <a:xfrm flipV="1">
          <a:off x="1130300" y="1316333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107641</xdr:rowOff>
    </xdr:from>
    <xdr:to>
      <xdr:col>6</xdr:col>
      <xdr:colOff>561975</xdr:colOff>
      <xdr:row>76</xdr:row>
      <xdr:rowOff>37790</xdr:rowOff>
    </xdr:to>
    <xdr:sp macro="" textlink="">
      <xdr:nvSpPr>
        <xdr:cNvPr id="195" name="円/楕円 194"/>
        <xdr:cNvSpPr/>
      </xdr:nvSpPr>
      <xdr:spPr>
        <a:xfrm>
          <a:off x="45847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130518</xdr:rowOff>
    </xdr:from>
    <xdr:ext cx="599010" cy="259045"/>
    <xdr:sp macro="" textlink="">
      <xdr:nvSpPr>
        <xdr:cNvPr id="196" name="民生費該当値テキスト"/>
        <xdr:cNvSpPr txBox="1"/>
      </xdr:nvSpPr>
      <xdr:spPr>
        <a:xfrm>
          <a:off x="4686300" y="1281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208,401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156524</xdr:rowOff>
    </xdr:from>
    <xdr:to>
      <xdr:col>5</xdr:col>
      <xdr:colOff>409575</xdr:colOff>
      <xdr:row>76</xdr:row>
      <xdr:rowOff>86674</xdr:rowOff>
    </xdr:to>
    <xdr:sp macro="" textlink="">
      <xdr:nvSpPr>
        <xdr:cNvPr id="197" name="円/楕円 196"/>
        <xdr:cNvSpPr/>
      </xdr:nvSpPr>
      <xdr:spPr>
        <a:xfrm>
          <a:off x="37465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103202</xdr:rowOff>
    </xdr:from>
    <xdr:ext cx="599010" cy="259045"/>
    <xdr:sp macro="" textlink="">
      <xdr:nvSpPr>
        <xdr:cNvPr id="198" name="テキスト ボックス 197"/>
        <xdr:cNvSpPr txBox="1"/>
      </xdr:nvSpPr>
      <xdr:spPr>
        <a:xfrm>
          <a:off x="3497794" y="1279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11387</xdr:rowOff>
    </xdr:from>
    <xdr:to>
      <xdr:col>4</xdr:col>
      <xdr:colOff>206375</xdr:colOff>
      <xdr:row>76</xdr:row>
      <xdr:rowOff>112987</xdr:rowOff>
    </xdr:to>
    <xdr:sp macro="" textlink="">
      <xdr:nvSpPr>
        <xdr:cNvPr id="199" name="円/楕円 198"/>
        <xdr:cNvSpPr/>
      </xdr:nvSpPr>
      <xdr:spPr>
        <a:xfrm>
          <a:off x="2857500" y="130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129513</xdr:rowOff>
    </xdr:from>
    <xdr:ext cx="599010" cy="259045"/>
    <xdr:sp macro="" textlink="">
      <xdr:nvSpPr>
        <xdr:cNvPr id="200" name="テキスト ボックス 199"/>
        <xdr:cNvSpPr txBox="1"/>
      </xdr:nvSpPr>
      <xdr:spPr>
        <a:xfrm>
          <a:off x="2608794" y="128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82339</xdr:rowOff>
    </xdr:from>
    <xdr:to>
      <xdr:col>3</xdr:col>
      <xdr:colOff>3175</xdr:colOff>
      <xdr:row>77</xdr:row>
      <xdr:rowOff>12489</xdr:rowOff>
    </xdr:to>
    <xdr:sp macro="" textlink="">
      <xdr:nvSpPr>
        <xdr:cNvPr id="201" name="円/楕円 200"/>
        <xdr:cNvSpPr/>
      </xdr:nvSpPr>
      <xdr:spPr>
        <a:xfrm>
          <a:off x="1968500" y="131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29016</xdr:rowOff>
    </xdr:from>
    <xdr:ext cx="599010" cy="259045"/>
    <xdr:sp macro="" textlink="">
      <xdr:nvSpPr>
        <xdr:cNvPr id="202" name="テキスト ボックス 201"/>
        <xdr:cNvSpPr txBox="1"/>
      </xdr:nvSpPr>
      <xdr:spPr>
        <a:xfrm>
          <a:off x="1719794" y="128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91053</xdr:rowOff>
    </xdr:from>
    <xdr:to>
      <xdr:col>1</xdr:col>
      <xdr:colOff>485775</xdr:colOff>
      <xdr:row>77</xdr:row>
      <xdr:rowOff>21203</xdr:rowOff>
    </xdr:to>
    <xdr:sp macro="" textlink="">
      <xdr:nvSpPr>
        <xdr:cNvPr id="203" name="円/楕円 202"/>
        <xdr:cNvSpPr/>
      </xdr:nvSpPr>
      <xdr:spPr>
        <a:xfrm>
          <a:off x="1079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37730</xdr:rowOff>
    </xdr:from>
    <xdr:ext cx="599010" cy="259045"/>
    <xdr:sp macro="" textlink="">
      <xdr:nvSpPr>
        <xdr:cNvPr id="204" name="テキスト ボックス 203"/>
        <xdr:cNvSpPr txBox="1"/>
      </xdr:nvSpPr>
      <xdr:spPr>
        <a:xfrm>
          <a:off x="830794" y="128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55941</xdr:rowOff>
    </xdr:from>
    <xdr:to>
      <xdr:col>6</xdr:col>
      <xdr:colOff>511175</xdr:colOff>
      <xdr:row>94</xdr:row>
      <xdr:rowOff>74152</xdr:rowOff>
    </xdr:to>
    <xdr:cxnSp macro="">
      <xdr:nvCxnSpPr>
        <xdr:cNvPr id="233" name="直線コネクタ 232"/>
        <xdr:cNvCxnSpPr/>
      </xdr:nvCxnSpPr>
      <xdr:spPr>
        <a:xfrm flipV="1">
          <a:off x="3797300" y="16172241"/>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74152</xdr:rowOff>
    </xdr:from>
    <xdr:to>
      <xdr:col>5</xdr:col>
      <xdr:colOff>358775</xdr:colOff>
      <xdr:row>94</xdr:row>
      <xdr:rowOff>143587</xdr:rowOff>
    </xdr:to>
    <xdr:cxnSp macro="">
      <xdr:nvCxnSpPr>
        <xdr:cNvPr id="236" name="直線コネクタ 235"/>
        <xdr:cNvCxnSpPr/>
      </xdr:nvCxnSpPr>
      <xdr:spPr>
        <a:xfrm flipV="1">
          <a:off x="2908300" y="16190452"/>
          <a:ext cx="889000" cy="6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4421</xdr:rowOff>
    </xdr:from>
    <xdr:to>
      <xdr:col>4</xdr:col>
      <xdr:colOff>155575</xdr:colOff>
      <xdr:row>94</xdr:row>
      <xdr:rowOff>143587</xdr:rowOff>
    </xdr:to>
    <xdr:cxnSp macro="">
      <xdr:nvCxnSpPr>
        <xdr:cNvPr id="239" name="直線コネクタ 238"/>
        <xdr:cNvCxnSpPr/>
      </xdr:nvCxnSpPr>
      <xdr:spPr>
        <a:xfrm>
          <a:off x="2019300" y="16120721"/>
          <a:ext cx="889000" cy="1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4421</xdr:rowOff>
    </xdr:from>
    <xdr:to>
      <xdr:col>2</xdr:col>
      <xdr:colOff>638175</xdr:colOff>
      <xdr:row>94</xdr:row>
      <xdr:rowOff>94545</xdr:rowOff>
    </xdr:to>
    <xdr:cxnSp macro="">
      <xdr:nvCxnSpPr>
        <xdr:cNvPr id="242" name="直線コネクタ 241"/>
        <xdr:cNvCxnSpPr/>
      </xdr:nvCxnSpPr>
      <xdr:spPr>
        <a:xfrm flipV="1">
          <a:off x="1130300" y="16120721"/>
          <a:ext cx="8890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5141</xdr:rowOff>
    </xdr:from>
    <xdr:to>
      <xdr:col>6</xdr:col>
      <xdr:colOff>561975</xdr:colOff>
      <xdr:row>94</xdr:row>
      <xdr:rowOff>106741</xdr:rowOff>
    </xdr:to>
    <xdr:sp macro="" textlink="">
      <xdr:nvSpPr>
        <xdr:cNvPr id="252" name="円/楕円 251"/>
        <xdr:cNvSpPr/>
      </xdr:nvSpPr>
      <xdr:spPr>
        <a:xfrm>
          <a:off x="4584700" y="161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28018</xdr:rowOff>
    </xdr:from>
    <xdr:ext cx="599010" cy="259045"/>
    <xdr:sp macro="" textlink="">
      <xdr:nvSpPr>
        <xdr:cNvPr id="253" name="衛生費該当値テキスト"/>
        <xdr:cNvSpPr txBox="1"/>
      </xdr:nvSpPr>
      <xdr:spPr>
        <a:xfrm>
          <a:off x="4686300" y="159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23352</xdr:rowOff>
    </xdr:from>
    <xdr:to>
      <xdr:col>5</xdr:col>
      <xdr:colOff>409575</xdr:colOff>
      <xdr:row>94</xdr:row>
      <xdr:rowOff>124952</xdr:rowOff>
    </xdr:to>
    <xdr:sp macro="" textlink="">
      <xdr:nvSpPr>
        <xdr:cNvPr id="254" name="円/楕円 253"/>
        <xdr:cNvSpPr/>
      </xdr:nvSpPr>
      <xdr:spPr>
        <a:xfrm>
          <a:off x="3746500" y="161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141479</xdr:rowOff>
    </xdr:from>
    <xdr:ext cx="599010" cy="259045"/>
    <xdr:sp macro="" textlink="">
      <xdr:nvSpPr>
        <xdr:cNvPr id="255" name="テキスト ボックス 254"/>
        <xdr:cNvSpPr txBox="1"/>
      </xdr:nvSpPr>
      <xdr:spPr>
        <a:xfrm>
          <a:off x="3497794" y="1591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92787</xdr:rowOff>
    </xdr:from>
    <xdr:to>
      <xdr:col>4</xdr:col>
      <xdr:colOff>206375</xdr:colOff>
      <xdr:row>95</xdr:row>
      <xdr:rowOff>22937</xdr:rowOff>
    </xdr:to>
    <xdr:sp macro="" textlink="">
      <xdr:nvSpPr>
        <xdr:cNvPr id="256" name="円/楕円 255"/>
        <xdr:cNvSpPr/>
      </xdr:nvSpPr>
      <xdr:spPr>
        <a:xfrm>
          <a:off x="2857500" y="162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39464</xdr:rowOff>
    </xdr:from>
    <xdr:ext cx="534377" cy="259045"/>
    <xdr:sp macro="" textlink="">
      <xdr:nvSpPr>
        <xdr:cNvPr id="257" name="テキスト ボックス 256"/>
        <xdr:cNvSpPr txBox="1"/>
      </xdr:nvSpPr>
      <xdr:spPr>
        <a:xfrm>
          <a:off x="2641111" y="159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125071</xdr:rowOff>
    </xdr:from>
    <xdr:to>
      <xdr:col>3</xdr:col>
      <xdr:colOff>3175</xdr:colOff>
      <xdr:row>94</xdr:row>
      <xdr:rowOff>55221</xdr:rowOff>
    </xdr:to>
    <xdr:sp macro="" textlink="">
      <xdr:nvSpPr>
        <xdr:cNvPr id="258" name="円/楕円 257"/>
        <xdr:cNvSpPr/>
      </xdr:nvSpPr>
      <xdr:spPr>
        <a:xfrm>
          <a:off x="1968500" y="160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71748</xdr:rowOff>
    </xdr:from>
    <xdr:ext cx="599010" cy="259045"/>
    <xdr:sp macro="" textlink="">
      <xdr:nvSpPr>
        <xdr:cNvPr id="259" name="テキスト ボックス 258"/>
        <xdr:cNvSpPr txBox="1"/>
      </xdr:nvSpPr>
      <xdr:spPr>
        <a:xfrm>
          <a:off x="1719794" y="1584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43745</xdr:rowOff>
    </xdr:from>
    <xdr:to>
      <xdr:col>1</xdr:col>
      <xdr:colOff>485775</xdr:colOff>
      <xdr:row>94</xdr:row>
      <xdr:rowOff>145345</xdr:rowOff>
    </xdr:to>
    <xdr:sp macro="" textlink="">
      <xdr:nvSpPr>
        <xdr:cNvPr id="260" name="円/楕円 259"/>
        <xdr:cNvSpPr/>
      </xdr:nvSpPr>
      <xdr:spPr>
        <a:xfrm>
          <a:off x="1079500" y="161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161872</xdr:rowOff>
    </xdr:from>
    <xdr:ext cx="599010" cy="259045"/>
    <xdr:sp macro="" textlink="">
      <xdr:nvSpPr>
        <xdr:cNvPr id="261" name="テキスト ボックス 260"/>
        <xdr:cNvSpPr txBox="1"/>
      </xdr:nvSpPr>
      <xdr:spPr>
        <a:xfrm>
          <a:off x="830794" y="159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17245</xdr:rowOff>
    </xdr:from>
    <xdr:to>
      <xdr:col>15</xdr:col>
      <xdr:colOff>180975</xdr:colOff>
      <xdr:row>57</xdr:row>
      <xdr:rowOff>32235</xdr:rowOff>
    </xdr:to>
    <xdr:cxnSp macro="">
      <xdr:nvCxnSpPr>
        <xdr:cNvPr id="345" name="直線コネクタ 344"/>
        <xdr:cNvCxnSpPr/>
      </xdr:nvCxnSpPr>
      <xdr:spPr>
        <a:xfrm flipV="1">
          <a:off x="9639300" y="9789895"/>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9942</xdr:rowOff>
    </xdr:from>
    <xdr:to>
      <xdr:col>14</xdr:col>
      <xdr:colOff>28575</xdr:colOff>
      <xdr:row>57</xdr:row>
      <xdr:rowOff>32235</xdr:rowOff>
    </xdr:to>
    <xdr:cxnSp macro="">
      <xdr:nvCxnSpPr>
        <xdr:cNvPr id="348" name="直線コネクタ 347"/>
        <xdr:cNvCxnSpPr/>
      </xdr:nvCxnSpPr>
      <xdr:spPr>
        <a:xfrm>
          <a:off x="8750300" y="9782592"/>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116433</xdr:rowOff>
    </xdr:from>
    <xdr:to>
      <xdr:col>12</xdr:col>
      <xdr:colOff>511175</xdr:colOff>
      <xdr:row>57</xdr:row>
      <xdr:rowOff>9942</xdr:rowOff>
    </xdr:to>
    <xdr:cxnSp macro="">
      <xdr:nvCxnSpPr>
        <xdr:cNvPr id="351" name="直線コネクタ 350"/>
        <xdr:cNvCxnSpPr/>
      </xdr:nvCxnSpPr>
      <xdr:spPr>
        <a:xfrm>
          <a:off x="7861300" y="9717633"/>
          <a:ext cx="889000" cy="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116433</xdr:rowOff>
    </xdr:from>
    <xdr:to>
      <xdr:col>11</xdr:col>
      <xdr:colOff>307975</xdr:colOff>
      <xdr:row>57</xdr:row>
      <xdr:rowOff>68562</xdr:rowOff>
    </xdr:to>
    <xdr:cxnSp macro="">
      <xdr:nvCxnSpPr>
        <xdr:cNvPr id="354" name="直線コネクタ 353"/>
        <xdr:cNvCxnSpPr/>
      </xdr:nvCxnSpPr>
      <xdr:spPr>
        <a:xfrm flipV="1">
          <a:off x="6972300" y="9717633"/>
          <a:ext cx="8890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137895</xdr:rowOff>
    </xdr:from>
    <xdr:to>
      <xdr:col>15</xdr:col>
      <xdr:colOff>231775</xdr:colOff>
      <xdr:row>57</xdr:row>
      <xdr:rowOff>68045</xdr:rowOff>
    </xdr:to>
    <xdr:sp macro="" textlink="">
      <xdr:nvSpPr>
        <xdr:cNvPr id="364" name="円/楕円 363"/>
        <xdr:cNvSpPr/>
      </xdr:nvSpPr>
      <xdr:spPr>
        <a:xfrm>
          <a:off x="10426700" y="9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160772</xdr:rowOff>
    </xdr:from>
    <xdr:ext cx="599010" cy="259045"/>
    <xdr:sp macro="" textlink="">
      <xdr:nvSpPr>
        <xdr:cNvPr id="365" name="農林水産業費該当値テキスト"/>
        <xdr:cNvSpPr txBox="1"/>
      </xdr:nvSpPr>
      <xdr:spPr>
        <a:xfrm>
          <a:off x="10528300" y="959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152885</xdr:rowOff>
    </xdr:from>
    <xdr:to>
      <xdr:col>14</xdr:col>
      <xdr:colOff>79375</xdr:colOff>
      <xdr:row>57</xdr:row>
      <xdr:rowOff>83035</xdr:rowOff>
    </xdr:to>
    <xdr:sp macro="" textlink="">
      <xdr:nvSpPr>
        <xdr:cNvPr id="366" name="円/楕円 365"/>
        <xdr:cNvSpPr/>
      </xdr:nvSpPr>
      <xdr:spPr>
        <a:xfrm>
          <a:off x="9588500" y="97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99562</xdr:rowOff>
    </xdr:from>
    <xdr:ext cx="599010" cy="259045"/>
    <xdr:sp macro="" textlink="">
      <xdr:nvSpPr>
        <xdr:cNvPr id="367" name="テキスト ボックス 366"/>
        <xdr:cNvSpPr txBox="1"/>
      </xdr:nvSpPr>
      <xdr:spPr>
        <a:xfrm>
          <a:off x="9339794" y="952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130592</xdr:rowOff>
    </xdr:from>
    <xdr:to>
      <xdr:col>12</xdr:col>
      <xdr:colOff>561975</xdr:colOff>
      <xdr:row>57</xdr:row>
      <xdr:rowOff>60742</xdr:rowOff>
    </xdr:to>
    <xdr:sp macro="" textlink="">
      <xdr:nvSpPr>
        <xdr:cNvPr id="368" name="円/楕円 367"/>
        <xdr:cNvSpPr/>
      </xdr:nvSpPr>
      <xdr:spPr>
        <a:xfrm>
          <a:off x="8699500" y="97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77269</xdr:rowOff>
    </xdr:from>
    <xdr:ext cx="599010" cy="259045"/>
    <xdr:sp macro="" textlink="">
      <xdr:nvSpPr>
        <xdr:cNvPr id="369" name="テキスト ボックス 368"/>
        <xdr:cNvSpPr txBox="1"/>
      </xdr:nvSpPr>
      <xdr:spPr>
        <a:xfrm>
          <a:off x="8450794" y="950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65633</xdr:rowOff>
    </xdr:from>
    <xdr:to>
      <xdr:col>11</xdr:col>
      <xdr:colOff>358775</xdr:colOff>
      <xdr:row>56</xdr:row>
      <xdr:rowOff>167233</xdr:rowOff>
    </xdr:to>
    <xdr:sp macro="" textlink="">
      <xdr:nvSpPr>
        <xdr:cNvPr id="370" name="円/楕円 369"/>
        <xdr:cNvSpPr/>
      </xdr:nvSpPr>
      <xdr:spPr>
        <a:xfrm>
          <a:off x="7810500" y="96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12310</xdr:rowOff>
    </xdr:from>
    <xdr:ext cx="599010" cy="259045"/>
    <xdr:sp macro="" textlink="">
      <xdr:nvSpPr>
        <xdr:cNvPr id="371" name="テキスト ボックス 370"/>
        <xdr:cNvSpPr txBox="1"/>
      </xdr:nvSpPr>
      <xdr:spPr>
        <a:xfrm>
          <a:off x="7561794" y="944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17762</xdr:rowOff>
    </xdr:from>
    <xdr:to>
      <xdr:col>10</xdr:col>
      <xdr:colOff>155575</xdr:colOff>
      <xdr:row>57</xdr:row>
      <xdr:rowOff>119362</xdr:rowOff>
    </xdr:to>
    <xdr:sp macro="" textlink="">
      <xdr:nvSpPr>
        <xdr:cNvPr id="372" name="円/楕円 371"/>
        <xdr:cNvSpPr/>
      </xdr:nvSpPr>
      <xdr:spPr>
        <a:xfrm>
          <a:off x="6921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135889</xdr:rowOff>
    </xdr:from>
    <xdr:ext cx="599010" cy="259045"/>
    <xdr:sp macro="" textlink="">
      <xdr:nvSpPr>
        <xdr:cNvPr id="373" name="テキスト ボックス 372"/>
        <xdr:cNvSpPr txBox="1"/>
      </xdr:nvSpPr>
      <xdr:spPr>
        <a:xfrm>
          <a:off x="6672794" y="956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103178</xdr:rowOff>
    </xdr:from>
    <xdr:to>
      <xdr:col>15</xdr:col>
      <xdr:colOff>180975</xdr:colOff>
      <xdr:row>77</xdr:row>
      <xdr:rowOff>138776</xdr:rowOff>
    </xdr:to>
    <xdr:cxnSp macro="">
      <xdr:nvCxnSpPr>
        <xdr:cNvPr id="400" name="直線コネクタ 399"/>
        <xdr:cNvCxnSpPr/>
      </xdr:nvCxnSpPr>
      <xdr:spPr>
        <a:xfrm>
          <a:off x="9639300" y="13304828"/>
          <a:ext cx="8382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103178</xdr:rowOff>
    </xdr:from>
    <xdr:to>
      <xdr:col>14</xdr:col>
      <xdr:colOff>28575</xdr:colOff>
      <xdr:row>77</xdr:row>
      <xdr:rowOff>117763</xdr:rowOff>
    </xdr:to>
    <xdr:cxnSp macro="">
      <xdr:nvCxnSpPr>
        <xdr:cNvPr id="403" name="直線コネクタ 402"/>
        <xdr:cNvCxnSpPr/>
      </xdr:nvCxnSpPr>
      <xdr:spPr>
        <a:xfrm flipV="1">
          <a:off x="8750300" y="1330482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109734</xdr:rowOff>
    </xdr:from>
    <xdr:to>
      <xdr:col>12</xdr:col>
      <xdr:colOff>511175</xdr:colOff>
      <xdr:row>77</xdr:row>
      <xdr:rowOff>117763</xdr:rowOff>
    </xdr:to>
    <xdr:cxnSp macro="">
      <xdr:nvCxnSpPr>
        <xdr:cNvPr id="406" name="直線コネクタ 405"/>
        <xdr:cNvCxnSpPr/>
      </xdr:nvCxnSpPr>
      <xdr:spPr>
        <a:xfrm>
          <a:off x="7861300" y="1331138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104660</xdr:rowOff>
    </xdr:from>
    <xdr:to>
      <xdr:col>11</xdr:col>
      <xdr:colOff>307975</xdr:colOff>
      <xdr:row>77</xdr:row>
      <xdr:rowOff>109734</xdr:rowOff>
    </xdr:to>
    <xdr:cxnSp macro="">
      <xdr:nvCxnSpPr>
        <xdr:cNvPr id="409" name="直線コネクタ 408"/>
        <xdr:cNvCxnSpPr/>
      </xdr:nvCxnSpPr>
      <xdr:spPr>
        <a:xfrm>
          <a:off x="6972300" y="13306310"/>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87976</xdr:rowOff>
    </xdr:from>
    <xdr:to>
      <xdr:col>15</xdr:col>
      <xdr:colOff>231775</xdr:colOff>
      <xdr:row>78</xdr:row>
      <xdr:rowOff>18126</xdr:rowOff>
    </xdr:to>
    <xdr:sp macro="" textlink="">
      <xdr:nvSpPr>
        <xdr:cNvPr id="419" name="円/楕円 418"/>
        <xdr:cNvSpPr/>
      </xdr:nvSpPr>
      <xdr:spPr>
        <a:xfrm>
          <a:off x="104267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66403</xdr:rowOff>
    </xdr:from>
    <xdr:ext cx="534377" cy="259045"/>
    <xdr:sp macro="" textlink="">
      <xdr:nvSpPr>
        <xdr:cNvPr id="420" name="商工費該当値テキスト"/>
        <xdr:cNvSpPr txBox="1"/>
      </xdr:nvSpPr>
      <xdr:spPr>
        <a:xfrm>
          <a:off x="10528300" y="132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52378</xdr:rowOff>
    </xdr:from>
    <xdr:to>
      <xdr:col>14</xdr:col>
      <xdr:colOff>79375</xdr:colOff>
      <xdr:row>77</xdr:row>
      <xdr:rowOff>153978</xdr:rowOff>
    </xdr:to>
    <xdr:sp macro="" textlink="">
      <xdr:nvSpPr>
        <xdr:cNvPr id="421" name="円/楕円 420"/>
        <xdr:cNvSpPr/>
      </xdr:nvSpPr>
      <xdr:spPr>
        <a:xfrm>
          <a:off x="9588500" y="132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145105</xdr:rowOff>
    </xdr:from>
    <xdr:ext cx="534377" cy="259045"/>
    <xdr:sp macro="" textlink="">
      <xdr:nvSpPr>
        <xdr:cNvPr id="422" name="テキスト ボックス 421"/>
        <xdr:cNvSpPr txBox="1"/>
      </xdr:nvSpPr>
      <xdr:spPr>
        <a:xfrm>
          <a:off x="9372111" y="133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66963</xdr:rowOff>
    </xdr:from>
    <xdr:to>
      <xdr:col>12</xdr:col>
      <xdr:colOff>561975</xdr:colOff>
      <xdr:row>77</xdr:row>
      <xdr:rowOff>168563</xdr:rowOff>
    </xdr:to>
    <xdr:sp macro="" textlink="">
      <xdr:nvSpPr>
        <xdr:cNvPr id="423" name="円/楕円 422"/>
        <xdr:cNvSpPr/>
      </xdr:nvSpPr>
      <xdr:spPr>
        <a:xfrm>
          <a:off x="8699500" y="132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159690</xdr:rowOff>
    </xdr:from>
    <xdr:ext cx="534377" cy="259045"/>
    <xdr:sp macro="" textlink="">
      <xdr:nvSpPr>
        <xdr:cNvPr id="424" name="テキスト ボックス 423"/>
        <xdr:cNvSpPr txBox="1"/>
      </xdr:nvSpPr>
      <xdr:spPr>
        <a:xfrm>
          <a:off x="8483111" y="1336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58934</xdr:rowOff>
    </xdr:from>
    <xdr:to>
      <xdr:col>11</xdr:col>
      <xdr:colOff>358775</xdr:colOff>
      <xdr:row>77</xdr:row>
      <xdr:rowOff>160534</xdr:rowOff>
    </xdr:to>
    <xdr:sp macro="" textlink="">
      <xdr:nvSpPr>
        <xdr:cNvPr id="425" name="円/楕円 424"/>
        <xdr:cNvSpPr/>
      </xdr:nvSpPr>
      <xdr:spPr>
        <a:xfrm>
          <a:off x="7810500" y="132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5611</xdr:rowOff>
    </xdr:from>
    <xdr:ext cx="534377" cy="259045"/>
    <xdr:sp macro="" textlink="">
      <xdr:nvSpPr>
        <xdr:cNvPr id="426" name="テキスト ボックス 425"/>
        <xdr:cNvSpPr txBox="1"/>
      </xdr:nvSpPr>
      <xdr:spPr>
        <a:xfrm>
          <a:off x="7594111" y="130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53860</xdr:rowOff>
    </xdr:from>
    <xdr:to>
      <xdr:col>10</xdr:col>
      <xdr:colOff>155575</xdr:colOff>
      <xdr:row>77</xdr:row>
      <xdr:rowOff>155460</xdr:rowOff>
    </xdr:to>
    <xdr:sp macro="" textlink="">
      <xdr:nvSpPr>
        <xdr:cNvPr id="427" name="円/楕円 426"/>
        <xdr:cNvSpPr/>
      </xdr:nvSpPr>
      <xdr:spPr>
        <a:xfrm>
          <a:off x="6921500" y="132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537</xdr:rowOff>
    </xdr:from>
    <xdr:ext cx="534377" cy="259045"/>
    <xdr:sp macro="" textlink="">
      <xdr:nvSpPr>
        <xdr:cNvPr id="428" name="テキスト ボックス 427"/>
        <xdr:cNvSpPr txBox="1"/>
      </xdr:nvSpPr>
      <xdr:spPr>
        <a:xfrm>
          <a:off x="6705111" y="130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123234</xdr:rowOff>
    </xdr:from>
    <xdr:to>
      <xdr:col>15</xdr:col>
      <xdr:colOff>180975</xdr:colOff>
      <xdr:row>95</xdr:row>
      <xdr:rowOff>158891</xdr:rowOff>
    </xdr:to>
    <xdr:cxnSp macro="">
      <xdr:nvCxnSpPr>
        <xdr:cNvPr id="453" name="直線コネクタ 452"/>
        <xdr:cNvCxnSpPr/>
      </xdr:nvCxnSpPr>
      <xdr:spPr>
        <a:xfrm flipV="1">
          <a:off x="9639300" y="16410984"/>
          <a:ext cx="8382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140626</xdr:rowOff>
    </xdr:from>
    <xdr:to>
      <xdr:col>14</xdr:col>
      <xdr:colOff>28575</xdr:colOff>
      <xdr:row>95</xdr:row>
      <xdr:rowOff>158891</xdr:rowOff>
    </xdr:to>
    <xdr:cxnSp macro="">
      <xdr:nvCxnSpPr>
        <xdr:cNvPr id="456" name="直線コネクタ 455"/>
        <xdr:cNvCxnSpPr/>
      </xdr:nvCxnSpPr>
      <xdr:spPr>
        <a:xfrm>
          <a:off x="8750300" y="16428376"/>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50837</xdr:rowOff>
    </xdr:from>
    <xdr:to>
      <xdr:col>12</xdr:col>
      <xdr:colOff>511175</xdr:colOff>
      <xdr:row>95</xdr:row>
      <xdr:rowOff>140626</xdr:rowOff>
    </xdr:to>
    <xdr:cxnSp macro="">
      <xdr:nvCxnSpPr>
        <xdr:cNvPr id="459" name="直線コネクタ 458"/>
        <xdr:cNvCxnSpPr/>
      </xdr:nvCxnSpPr>
      <xdr:spPr>
        <a:xfrm>
          <a:off x="7861300" y="16338587"/>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50837</xdr:rowOff>
    </xdr:from>
    <xdr:to>
      <xdr:col>11</xdr:col>
      <xdr:colOff>307975</xdr:colOff>
      <xdr:row>95</xdr:row>
      <xdr:rowOff>149318</xdr:rowOff>
    </xdr:to>
    <xdr:cxnSp macro="">
      <xdr:nvCxnSpPr>
        <xdr:cNvPr id="462" name="直線コネクタ 461"/>
        <xdr:cNvCxnSpPr/>
      </xdr:nvCxnSpPr>
      <xdr:spPr>
        <a:xfrm flipV="1">
          <a:off x="6972300" y="16338587"/>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72434</xdr:rowOff>
    </xdr:from>
    <xdr:to>
      <xdr:col>15</xdr:col>
      <xdr:colOff>231775</xdr:colOff>
      <xdr:row>96</xdr:row>
      <xdr:rowOff>2584</xdr:rowOff>
    </xdr:to>
    <xdr:sp macro="" textlink="">
      <xdr:nvSpPr>
        <xdr:cNvPr id="472" name="円/楕円 471"/>
        <xdr:cNvSpPr/>
      </xdr:nvSpPr>
      <xdr:spPr>
        <a:xfrm>
          <a:off x="10426700" y="163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50861</xdr:rowOff>
    </xdr:from>
    <xdr:ext cx="534377" cy="259045"/>
    <xdr:sp macro="" textlink="">
      <xdr:nvSpPr>
        <xdr:cNvPr id="473" name="土木費該当値テキスト"/>
        <xdr:cNvSpPr txBox="1"/>
      </xdr:nvSpPr>
      <xdr:spPr>
        <a:xfrm>
          <a:off x="10528300" y="163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72,881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108091</xdr:rowOff>
    </xdr:from>
    <xdr:to>
      <xdr:col>14</xdr:col>
      <xdr:colOff>79375</xdr:colOff>
      <xdr:row>96</xdr:row>
      <xdr:rowOff>38241</xdr:rowOff>
    </xdr:to>
    <xdr:sp macro="" textlink="">
      <xdr:nvSpPr>
        <xdr:cNvPr id="474" name="円/楕円 473"/>
        <xdr:cNvSpPr/>
      </xdr:nvSpPr>
      <xdr:spPr>
        <a:xfrm>
          <a:off x="9588500" y="163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29368</xdr:rowOff>
    </xdr:from>
    <xdr:ext cx="534377" cy="259045"/>
    <xdr:sp macro="" textlink="">
      <xdr:nvSpPr>
        <xdr:cNvPr id="475" name="テキスト ボックス 474"/>
        <xdr:cNvSpPr txBox="1"/>
      </xdr:nvSpPr>
      <xdr:spPr>
        <a:xfrm>
          <a:off x="9372111" y="16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89826</xdr:rowOff>
    </xdr:from>
    <xdr:to>
      <xdr:col>12</xdr:col>
      <xdr:colOff>561975</xdr:colOff>
      <xdr:row>96</xdr:row>
      <xdr:rowOff>19976</xdr:rowOff>
    </xdr:to>
    <xdr:sp macro="" textlink="">
      <xdr:nvSpPr>
        <xdr:cNvPr id="476" name="円/楕円 475"/>
        <xdr:cNvSpPr/>
      </xdr:nvSpPr>
      <xdr:spPr>
        <a:xfrm>
          <a:off x="8699500" y="163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11103</xdr:rowOff>
    </xdr:from>
    <xdr:ext cx="534377" cy="259045"/>
    <xdr:sp macro="" textlink="">
      <xdr:nvSpPr>
        <xdr:cNvPr id="477" name="テキスト ボックス 476"/>
        <xdr:cNvSpPr txBox="1"/>
      </xdr:nvSpPr>
      <xdr:spPr>
        <a:xfrm>
          <a:off x="8483111" y="164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37</xdr:rowOff>
    </xdr:from>
    <xdr:to>
      <xdr:col>11</xdr:col>
      <xdr:colOff>358775</xdr:colOff>
      <xdr:row>95</xdr:row>
      <xdr:rowOff>101637</xdr:rowOff>
    </xdr:to>
    <xdr:sp macro="" textlink="">
      <xdr:nvSpPr>
        <xdr:cNvPr id="478" name="円/楕円 477"/>
        <xdr:cNvSpPr/>
      </xdr:nvSpPr>
      <xdr:spPr>
        <a:xfrm>
          <a:off x="7810500" y="162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92764</xdr:rowOff>
    </xdr:from>
    <xdr:ext cx="534377" cy="259045"/>
    <xdr:sp macro="" textlink="">
      <xdr:nvSpPr>
        <xdr:cNvPr id="479" name="テキスト ボックス 478"/>
        <xdr:cNvSpPr txBox="1"/>
      </xdr:nvSpPr>
      <xdr:spPr>
        <a:xfrm>
          <a:off x="7594111" y="1638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98518</xdr:rowOff>
    </xdr:from>
    <xdr:to>
      <xdr:col>10</xdr:col>
      <xdr:colOff>155575</xdr:colOff>
      <xdr:row>96</xdr:row>
      <xdr:rowOff>28668</xdr:rowOff>
    </xdr:to>
    <xdr:sp macro="" textlink="">
      <xdr:nvSpPr>
        <xdr:cNvPr id="480" name="円/楕円 479"/>
        <xdr:cNvSpPr/>
      </xdr:nvSpPr>
      <xdr:spPr>
        <a:xfrm>
          <a:off x="6921500" y="163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19795</xdr:rowOff>
    </xdr:from>
    <xdr:ext cx="534377" cy="259045"/>
    <xdr:sp macro="" textlink="">
      <xdr:nvSpPr>
        <xdr:cNvPr id="481" name="テキスト ボックス 480"/>
        <xdr:cNvSpPr txBox="1"/>
      </xdr:nvSpPr>
      <xdr:spPr>
        <a:xfrm>
          <a:off x="6705111" y="164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80788</xdr:rowOff>
    </xdr:from>
    <xdr:to>
      <xdr:col>23</xdr:col>
      <xdr:colOff>517525</xdr:colOff>
      <xdr:row>35</xdr:row>
      <xdr:rowOff>45383</xdr:rowOff>
    </xdr:to>
    <xdr:cxnSp macro="">
      <xdr:nvCxnSpPr>
        <xdr:cNvPr id="514" name="直線コネクタ 513"/>
        <xdr:cNvCxnSpPr/>
      </xdr:nvCxnSpPr>
      <xdr:spPr>
        <a:xfrm flipV="1">
          <a:off x="15481300" y="5910088"/>
          <a:ext cx="838200" cy="1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45383</xdr:rowOff>
    </xdr:from>
    <xdr:to>
      <xdr:col>22</xdr:col>
      <xdr:colOff>365125</xdr:colOff>
      <xdr:row>36</xdr:row>
      <xdr:rowOff>127203</xdr:rowOff>
    </xdr:to>
    <xdr:cxnSp macro="">
      <xdr:nvCxnSpPr>
        <xdr:cNvPr id="517" name="直線コネクタ 516"/>
        <xdr:cNvCxnSpPr/>
      </xdr:nvCxnSpPr>
      <xdr:spPr>
        <a:xfrm flipV="1">
          <a:off x="14592300" y="6046133"/>
          <a:ext cx="889000" cy="2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170580</xdr:rowOff>
    </xdr:from>
    <xdr:to>
      <xdr:col>21</xdr:col>
      <xdr:colOff>161925</xdr:colOff>
      <xdr:row>36</xdr:row>
      <xdr:rowOff>127203</xdr:rowOff>
    </xdr:to>
    <xdr:cxnSp macro="">
      <xdr:nvCxnSpPr>
        <xdr:cNvPr id="520" name="直線コネクタ 519"/>
        <xdr:cNvCxnSpPr/>
      </xdr:nvCxnSpPr>
      <xdr:spPr>
        <a:xfrm>
          <a:off x="13703300" y="5828430"/>
          <a:ext cx="889000" cy="4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170580</xdr:rowOff>
    </xdr:from>
    <xdr:to>
      <xdr:col>19</xdr:col>
      <xdr:colOff>644525</xdr:colOff>
      <xdr:row>36</xdr:row>
      <xdr:rowOff>154530</xdr:rowOff>
    </xdr:to>
    <xdr:cxnSp macro="">
      <xdr:nvCxnSpPr>
        <xdr:cNvPr id="523" name="直線コネクタ 522"/>
        <xdr:cNvCxnSpPr/>
      </xdr:nvCxnSpPr>
      <xdr:spPr>
        <a:xfrm flipV="1">
          <a:off x="12814300" y="5828430"/>
          <a:ext cx="889000" cy="4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29988</xdr:rowOff>
    </xdr:from>
    <xdr:to>
      <xdr:col>23</xdr:col>
      <xdr:colOff>568325</xdr:colOff>
      <xdr:row>34</xdr:row>
      <xdr:rowOff>131588</xdr:rowOff>
    </xdr:to>
    <xdr:sp macro="" textlink="">
      <xdr:nvSpPr>
        <xdr:cNvPr id="533" name="円/楕円 532"/>
        <xdr:cNvSpPr/>
      </xdr:nvSpPr>
      <xdr:spPr>
        <a:xfrm>
          <a:off x="16268700" y="58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52865</xdr:rowOff>
    </xdr:from>
    <xdr:ext cx="534377" cy="259045"/>
    <xdr:sp macro="" textlink="">
      <xdr:nvSpPr>
        <xdr:cNvPr id="534" name="消防費該当値テキスト"/>
        <xdr:cNvSpPr txBox="1"/>
      </xdr:nvSpPr>
      <xdr:spPr>
        <a:xfrm>
          <a:off x="16370300" y="57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96,185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166033</xdr:rowOff>
    </xdr:from>
    <xdr:to>
      <xdr:col>22</xdr:col>
      <xdr:colOff>415925</xdr:colOff>
      <xdr:row>35</xdr:row>
      <xdr:rowOff>96183</xdr:rowOff>
    </xdr:to>
    <xdr:sp macro="" textlink="">
      <xdr:nvSpPr>
        <xdr:cNvPr id="535" name="円/楕円 534"/>
        <xdr:cNvSpPr/>
      </xdr:nvSpPr>
      <xdr:spPr>
        <a:xfrm>
          <a:off x="15430500" y="59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112710</xdr:rowOff>
    </xdr:from>
    <xdr:ext cx="534377" cy="259045"/>
    <xdr:sp macro="" textlink="">
      <xdr:nvSpPr>
        <xdr:cNvPr id="536" name="テキスト ボックス 535"/>
        <xdr:cNvSpPr txBox="1"/>
      </xdr:nvSpPr>
      <xdr:spPr>
        <a:xfrm>
          <a:off x="15214111" y="57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76403</xdr:rowOff>
    </xdr:from>
    <xdr:to>
      <xdr:col>21</xdr:col>
      <xdr:colOff>212725</xdr:colOff>
      <xdr:row>37</xdr:row>
      <xdr:rowOff>6553</xdr:rowOff>
    </xdr:to>
    <xdr:sp macro="" textlink="">
      <xdr:nvSpPr>
        <xdr:cNvPr id="537" name="円/楕円 536"/>
        <xdr:cNvSpPr/>
      </xdr:nvSpPr>
      <xdr:spPr>
        <a:xfrm>
          <a:off x="14541500" y="62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23080</xdr:rowOff>
    </xdr:from>
    <xdr:ext cx="534377" cy="259045"/>
    <xdr:sp macro="" textlink="">
      <xdr:nvSpPr>
        <xdr:cNvPr id="538" name="テキスト ボックス 537"/>
        <xdr:cNvSpPr txBox="1"/>
      </xdr:nvSpPr>
      <xdr:spPr>
        <a:xfrm>
          <a:off x="14325111" y="60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119780</xdr:rowOff>
    </xdr:from>
    <xdr:to>
      <xdr:col>20</xdr:col>
      <xdr:colOff>9525</xdr:colOff>
      <xdr:row>34</xdr:row>
      <xdr:rowOff>49930</xdr:rowOff>
    </xdr:to>
    <xdr:sp macro="" textlink="">
      <xdr:nvSpPr>
        <xdr:cNvPr id="539" name="円/楕円 538"/>
        <xdr:cNvSpPr/>
      </xdr:nvSpPr>
      <xdr:spPr>
        <a:xfrm>
          <a:off x="13652500" y="57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66457</xdr:rowOff>
    </xdr:from>
    <xdr:ext cx="599010" cy="259045"/>
    <xdr:sp macro="" textlink="">
      <xdr:nvSpPr>
        <xdr:cNvPr id="540" name="テキスト ボックス 539"/>
        <xdr:cNvSpPr txBox="1"/>
      </xdr:nvSpPr>
      <xdr:spPr>
        <a:xfrm>
          <a:off x="13403794" y="555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103730</xdr:rowOff>
    </xdr:from>
    <xdr:to>
      <xdr:col>18</xdr:col>
      <xdr:colOff>492125</xdr:colOff>
      <xdr:row>37</xdr:row>
      <xdr:rowOff>33880</xdr:rowOff>
    </xdr:to>
    <xdr:sp macro="" textlink="">
      <xdr:nvSpPr>
        <xdr:cNvPr id="541" name="円/楕円 540"/>
        <xdr:cNvSpPr/>
      </xdr:nvSpPr>
      <xdr:spPr>
        <a:xfrm>
          <a:off x="12763500" y="62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50407</xdr:rowOff>
    </xdr:from>
    <xdr:ext cx="534377" cy="259045"/>
    <xdr:sp macro="" textlink="">
      <xdr:nvSpPr>
        <xdr:cNvPr id="542" name="テキスト ボックス 541"/>
        <xdr:cNvSpPr txBox="1"/>
      </xdr:nvSpPr>
      <xdr:spPr>
        <a:xfrm>
          <a:off x="12547111" y="605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164074</xdr:rowOff>
    </xdr:from>
    <xdr:to>
      <xdr:col>23</xdr:col>
      <xdr:colOff>517525</xdr:colOff>
      <xdr:row>56</xdr:row>
      <xdr:rowOff>55365</xdr:rowOff>
    </xdr:to>
    <xdr:cxnSp macro="">
      <xdr:nvCxnSpPr>
        <xdr:cNvPr id="569" name="直線コネクタ 568"/>
        <xdr:cNvCxnSpPr/>
      </xdr:nvCxnSpPr>
      <xdr:spPr>
        <a:xfrm>
          <a:off x="15481300" y="9593824"/>
          <a:ext cx="838200" cy="6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105708</xdr:rowOff>
    </xdr:from>
    <xdr:to>
      <xdr:col>22</xdr:col>
      <xdr:colOff>365125</xdr:colOff>
      <xdr:row>55</xdr:row>
      <xdr:rowOff>164074</xdr:rowOff>
    </xdr:to>
    <xdr:cxnSp macro="">
      <xdr:nvCxnSpPr>
        <xdr:cNvPr id="572" name="直線コネクタ 571"/>
        <xdr:cNvCxnSpPr/>
      </xdr:nvCxnSpPr>
      <xdr:spPr>
        <a:xfrm>
          <a:off x="14592300" y="9535458"/>
          <a:ext cx="8890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105708</xdr:rowOff>
    </xdr:from>
    <xdr:to>
      <xdr:col>21</xdr:col>
      <xdr:colOff>161925</xdr:colOff>
      <xdr:row>56</xdr:row>
      <xdr:rowOff>93449</xdr:rowOff>
    </xdr:to>
    <xdr:cxnSp macro="">
      <xdr:nvCxnSpPr>
        <xdr:cNvPr id="575" name="直線コネクタ 574"/>
        <xdr:cNvCxnSpPr/>
      </xdr:nvCxnSpPr>
      <xdr:spPr>
        <a:xfrm flipV="1">
          <a:off x="13703300" y="9535458"/>
          <a:ext cx="889000" cy="1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93449</xdr:rowOff>
    </xdr:from>
    <xdr:to>
      <xdr:col>19</xdr:col>
      <xdr:colOff>644525</xdr:colOff>
      <xdr:row>56</xdr:row>
      <xdr:rowOff>116982</xdr:rowOff>
    </xdr:to>
    <xdr:cxnSp macro="">
      <xdr:nvCxnSpPr>
        <xdr:cNvPr id="578" name="直線コネクタ 577"/>
        <xdr:cNvCxnSpPr/>
      </xdr:nvCxnSpPr>
      <xdr:spPr>
        <a:xfrm flipV="1">
          <a:off x="12814300" y="9694649"/>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4565</xdr:rowOff>
    </xdr:from>
    <xdr:to>
      <xdr:col>23</xdr:col>
      <xdr:colOff>568325</xdr:colOff>
      <xdr:row>56</xdr:row>
      <xdr:rowOff>106165</xdr:rowOff>
    </xdr:to>
    <xdr:sp macro="" textlink="">
      <xdr:nvSpPr>
        <xdr:cNvPr id="588" name="円/楕円 587"/>
        <xdr:cNvSpPr/>
      </xdr:nvSpPr>
      <xdr:spPr>
        <a:xfrm>
          <a:off x="16268700" y="96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27442</xdr:rowOff>
    </xdr:from>
    <xdr:ext cx="534377" cy="259045"/>
    <xdr:sp macro="" textlink="">
      <xdr:nvSpPr>
        <xdr:cNvPr id="589" name="教育費該当値テキスト"/>
        <xdr:cNvSpPr txBox="1"/>
      </xdr:nvSpPr>
      <xdr:spPr>
        <a:xfrm>
          <a:off x="16370300" y="94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93,446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113274</xdr:rowOff>
    </xdr:from>
    <xdr:to>
      <xdr:col>22</xdr:col>
      <xdr:colOff>415925</xdr:colOff>
      <xdr:row>56</xdr:row>
      <xdr:rowOff>43424</xdr:rowOff>
    </xdr:to>
    <xdr:sp macro="" textlink="">
      <xdr:nvSpPr>
        <xdr:cNvPr id="590" name="円/楕円 589"/>
        <xdr:cNvSpPr/>
      </xdr:nvSpPr>
      <xdr:spPr>
        <a:xfrm>
          <a:off x="15430500" y="9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59951</xdr:rowOff>
    </xdr:from>
    <xdr:ext cx="599010" cy="259045"/>
    <xdr:sp macro="" textlink="">
      <xdr:nvSpPr>
        <xdr:cNvPr id="591" name="テキスト ボックス 590"/>
        <xdr:cNvSpPr txBox="1"/>
      </xdr:nvSpPr>
      <xdr:spPr>
        <a:xfrm>
          <a:off x="15181794" y="931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54908</xdr:rowOff>
    </xdr:from>
    <xdr:to>
      <xdr:col>21</xdr:col>
      <xdr:colOff>212725</xdr:colOff>
      <xdr:row>55</xdr:row>
      <xdr:rowOff>156508</xdr:rowOff>
    </xdr:to>
    <xdr:sp macro="" textlink="">
      <xdr:nvSpPr>
        <xdr:cNvPr id="592" name="円/楕円 591"/>
        <xdr:cNvSpPr/>
      </xdr:nvSpPr>
      <xdr:spPr>
        <a:xfrm>
          <a:off x="14541500" y="94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1585</xdr:rowOff>
    </xdr:from>
    <xdr:ext cx="599010" cy="259045"/>
    <xdr:sp macro="" textlink="">
      <xdr:nvSpPr>
        <xdr:cNvPr id="593" name="テキスト ボックス 592"/>
        <xdr:cNvSpPr txBox="1"/>
      </xdr:nvSpPr>
      <xdr:spPr>
        <a:xfrm>
          <a:off x="14292794" y="92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42649</xdr:rowOff>
    </xdr:from>
    <xdr:to>
      <xdr:col>20</xdr:col>
      <xdr:colOff>9525</xdr:colOff>
      <xdr:row>56</xdr:row>
      <xdr:rowOff>144249</xdr:rowOff>
    </xdr:to>
    <xdr:sp macro="" textlink="">
      <xdr:nvSpPr>
        <xdr:cNvPr id="594" name="円/楕円 593"/>
        <xdr:cNvSpPr/>
      </xdr:nvSpPr>
      <xdr:spPr>
        <a:xfrm>
          <a:off x="13652500" y="96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135376</xdr:rowOff>
    </xdr:from>
    <xdr:ext cx="534377" cy="259045"/>
    <xdr:sp macro="" textlink="">
      <xdr:nvSpPr>
        <xdr:cNvPr id="595" name="テキスト ボックス 594"/>
        <xdr:cNvSpPr txBox="1"/>
      </xdr:nvSpPr>
      <xdr:spPr>
        <a:xfrm>
          <a:off x="13436111" y="97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66182</xdr:rowOff>
    </xdr:from>
    <xdr:to>
      <xdr:col>18</xdr:col>
      <xdr:colOff>492125</xdr:colOff>
      <xdr:row>56</xdr:row>
      <xdr:rowOff>167782</xdr:rowOff>
    </xdr:to>
    <xdr:sp macro="" textlink="">
      <xdr:nvSpPr>
        <xdr:cNvPr id="596" name="円/楕円 595"/>
        <xdr:cNvSpPr/>
      </xdr:nvSpPr>
      <xdr:spPr>
        <a:xfrm>
          <a:off x="12763500" y="96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158909</xdr:rowOff>
    </xdr:from>
    <xdr:ext cx="534377" cy="259045"/>
    <xdr:sp macro="" textlink="">
      <xdr:nvSpPr>
        <xdr:cNvPr id="597" name="テキスト ボックス 596"/>
        <xdr:cNvSpPr txBox="1"/>
      </xdr:nvSpPr>
      <xdr:spPr>
        <a:xfrm>
          <a:off x="12547111" y="97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109959</xdr:rowOff>
    </xdr:from>
    <xdr:to>
      <xdr:col>23</xdr:col>
      <xdr:colOff>517525</xdr:colOff>
      <xdr:row>79</xdr:row>
      <xdr:rowOff>9048</xdr:rowOff>
    </xdr:to>
    <xdr:cxnSp macro="">
      <xdr:nvCxnSpPr>
        <xdr:cNvPr id="626" name="直線コネクタ 625"/>
        <xdr:cNvCxnSpPr/>
      </xdr:nvCxnSpPr>
      <xdr:spPr>
        <a:xfrm>
          <a:off x="15481300" y="13483059"/>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52649</xdr:rowOff>
    </xdr:from>
    <xdr:to>
      <xdr:col>22</xdr:col>
      <xdr:colOff>365125</xdr:colOff>
      <xdr:row>78</xdr:row>
      <xdr:rowOff>109959</xdr:rowOff>
    </xdr:to>
    <xdr:cxnSp macro="">
      <xdr:nvCxnSpPr>
        <xdr:cNvPr id="629" name="直線コネクタ 628"/>
        <xdr:cNvCxnSpPr/>
      </xdr:nvCxnSpPr>
      <xdr:spPr>
        <a:xfrm>
          <a:off x="14592300" y="13425749"/>
          <a:ext cx="889000" cy="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52649</xdr:rowOff>
    </xdr:from>
    <xdr:to>
      <xdr:col>21</xdr:col>
      <xdr:colOff>161925</xdr:colOff>
      <xdr:row>78</xdr:row>
      <xdr:rowOff>149789</xdr:rowOff>
    </xdr:to>
    <xdr:cxnSp macro="">
      <xdr:nvCxnSpPr>
        <xdr:cNvPr id="632" name="直線コネクタ 631"/>
        <xdr:cNvCxnSpPr/>
      </xdr:nvCxnSpPr>
      <xdr:spPr>
        <a:xfrm flipV="1">
          <a:off x="13703300" y="13425749"/>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79280</xdr:rowOff>
    </xdr:from>
    <xdr:to>
      <xdr:col>19</xdr:col>
      <xdr:colOff>644525</xdr:colOff>
      <xdr:row>78</xdr:row>
      <xdr:rowOff>149789</xdr:rowOff>
    </xdr:to>
    <xdr:cxnSp macro="">
      <xdr:nvCxnSpPr>
        <xdr:cNvPr id="635" name="直線コネクタ 634"/>
        <xdr:cNvCxnSpPr/>
      </xdr:nvCxnSpPr>
      <xdr:spPr>
        <a:xfrm>
          <a:off x="12814300" y="13452380"/>
          <a:ext cx="889000" cy="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129698</xdr:rowOff>
    </xdr:from>
    <xdr:to>
      <xdr:col>23</xdr:col>
      <xdr:colOff>568325</xdr:colOff>
      <xdr:row>79</xdr:row>
      <xdr:rowOff>59848</xdr:rowOff>
    </xdr:to>
    <xdr:sp macro="" textlink="">
      <xdr:nvSpPr>
        <xdr:cNvPr id="645" name="円/楕円 644"/>
        <xdr:cNvSpPr/>
      </xdr:nvSpPr>
      <xdr:spPr>
        <a:xfrm>
          <a:off x="16268700" y="135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59159</xdr:rowOff>
    </xdr:from>
    <xdr:to>
      <xdr:col>22</xdr:col>
      <xdr:colOff>415925</xdr:colOff>
      <xdr:row>78</xdr:row>
      <xdr:rowOff>160759</xdr:rowOff>
    </xdr:to>
    <xdr:sp macro="" textlink="">
      <xdr:nvSpPr>
        <xdr:cNvPr id="647" name="円/楕円 646"/>
        <xdr:cNvSpPr/>
      </xdr:nvSpPr>
      <xdr:spPr>
        <a:xfrm>
          <a:off x="15430500" y="1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5836</xdr:rowOff>
    </xdr:from>
    <xdr:ext cx="534377" cy="259045"/>
    <xdr:sp macro="" textlink="">
      <xdr:nvSpPr>
        <xdr:cNvPr id="648" name="テキスト ボックス 647"/>
        <xdr:cNvSpPr txBox="1"/>
      </xdr:nvSpPr>
      <xdr:spPr>
        <a:xfrm>
          <a:off x="15214111" y="132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1849</xdr:rowOff>
    </xdr:from>
    <xdr:to>
      <xdr:col>21</xdr:col>
      <xdr:colOff>212725</xdr:colOff>
      <xdr:row>78</xdr:row>
      <xdr:rowOff>103449</xdr:rowOff>
    </xdr:to>
    <xdr:sp macro="" textlink="">
      <xdr:nvSpPr>
        <xdr:cNvPr id="649" name="円/楕円 648"/>
        <xdr:cNvSpPr/>
      </xdr:nvSpPr>
      <xdr:spPr>
        <a:xfrm>
          <a:off x="14541500" y="13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119976</xdr:rowOff>
    </xdr:from>
    <xdr:ext cx="534377" cy="259045"/>
    <xdr:sp macro="" textlink="">
      <xdr:nvSpPr>
        <xdr:cNvPr id="650" name="テキスト ボックス 649"/>
        <xdr:cNvSpPr txBox="1"/>
      </xdr:nvSpPr>
      <xdr:spPr>
        <a:xfrm>
          <a:off x="14325111" y="131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98989</xdr:rowOff>
    </xdr:from>
    <xdr:to>
      <xdr:col>20</xdr:col>
      <xdr:colOff>9525</xdr:colOff>
      <xdr:row>79</xdr:row>
      <xdr:rowOff>29139</xdr:rowOff>
    </xdr:to>
    <xdr:sp macro="" textlink="">
      <xdr:nvSpPr>
        <xdr:cNvPr id="651" name="円/楕円 650"/>
        <xdr:cNvSpPr/>
      </xdr:nvSpPr>
      <xdr:spPr>
        <a:xfrm>
          <a:off x="13652500" y="134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45666</xdr:rowOff>
    </xdr:from>
    <xdr:ext cx="469744" cy="259045"/>
    <xdr:sp macro="" textlink="">
      <xdr:nvSpPr>
        <xdr:cNvPr id="652" name="テキスト ボックス 651"/>
        <xdr:cNvSpPr txBox="1"/>
      </xdr:nvSpPr>
      <xdr:spPr>
        <a:xfrm>
          <a:off x="13468427" y="1324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28480</xdr:rowOff>
    </xdr:from>
    <xdr:to>
      <xdr:col>18</xdr:col>
      <xdr:colOff>492125</xdr:colOff>
      <xdr:row>78</xdr:row>
      <xdr:rowOff>130080</xdr:rowOff>
    </xdr:to>
    <xdr:sp macro="" textlink="">
      <xdr:nvSpPr>
        <xdr:cNvPr id="653" name="円/楕円 652"/>
        <xdr:cNvSpPr/>
      </xdr:nvSpPr>
      <xdr:spPr>
        <a:xfrm>
          <a:off x="12763500" y="13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146607</xdr:rowOff>
    </xdr:from>
    <xdr:ext cx="534377" cy="259045"/>
    <xdr:sp macro="" textlink="">
      <xdr:nvSpPr>
        <xdr:cNvPr id="654" name="テキスト ボックス 653"/>
        <xdr:cNvSpPr txBox="1"/>
      </xdr:nvSpPr>
      <xdr:spPr>
        <a:xfrm>
          <a:off x="12547111" y="131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62295</xdr:rowOff>
    </xdr:from>
    <xdr:to>
      <xdr:col>23</xdr:col>
      <xdr:colOff>517525</xdr:colOff>
      <xdr:row>95</xdr:row>
      <xdr:rowOff>107034</xdr:rowOff>
    </xdr:to>
    <xdr:cxnSp macro="">
      <xdr:nvCxnSpPr>
        <xdr:cNvPr id="681" name="直線コネクタ 680"/>
        <xdr:cNvCxnSpPr/>
      </xdr:nvCxnSpPr>
      <xdr:spPr>
        <a:xfrm>
          <a:off x="15481300" y="16350045"/>
          <a:ext cx="8382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34846</xdr:rowOff>
    </xdr:from>
    <xdr:to>
      <xdr:col>22</xdr:col>
      <xdr:colOff>365125</xdr:colOff>
      <xdr:row>95</xdr:row>
      <xdr:rowOff>62295</xdr:rowOff>
    </xdr:to>
    <xdr:cxnSp macro="">
      <xdr:nvCxnSpPr>
        <xdr:cNvPr id="684" name="直線コネクタ 683"/>
        <xdr:cNvCxnSpPr/>
      </xdr:nvCxnSpPr>
      <xdr:spPr>
        <a:xfrm>
          <a:off x="14592300" y="16322596"/>
          <a:ext cx="8890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19763</xdr:rowOff>
    </xdr:from>
    <xdr:to>
      <xdr:col>21</xdr:col>
      <xdr:colOff>161925</xdr:colOff>
      <xdr:row>95</xdr:row>
      <xdr:rowOff>34846</xdr:rowOff>
    </xdr:to>
    <xdr:cxnSp macro="">
      <xdr:nvCxnSpPr>
        <xdr:cNvPr id="687" name="直線コネクタ 686"/>
        <xdr:cNvCxnSpPr/>
      </xdr:nvCxnSpPr>
      <xdr:spPr>
        <a:xfrm>
          <a:off x="13703300" y="1630751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140120</xdr:rowOff>
    </xdr:from>
    <xdr:to>
      <xdr:col>19</xdr:col>
      <xdr:colOff>644525</xdr:colOff>
      <xdr:row>95</xdr:row>
      <xdr:rowOff>19763</xdr:rowOff>
    </xdr:to>
    <xdr:cxnSp macro="">
      <xdr:nvCxnSpPr>
        <xdr:cNvPr id="690" name="直線コネクタ 689"/>
        <xdr:cNvCxnSpPr/>
      </xdr:nvCxnSpPr>
      <xdr:spPr>
        <a:xfrm>
          <a:off x="12814300" y="16256420"/>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56234</xdr:rowOff>
    </xdr:from>
    <xdr:to>
      <xdr:col>23</xdr:col>
      <xdr:colOff>568325</xdr:colOff>
      <xdr:row>95</xdr:row>
      <xdr:rowOff>157834</xdr:rowOff>
    </xdr:to>
    <xdr:sp macro="" textlink="">
      <xdr:nvSpPr>
        <xdr:cNvPr id="700" name="円/楕円 699"/>
        <xdr:cNvSpPr/>
      </xdr:nvSpPr>
      <xdr:spPr>
        <a:xfrm>
          <a:off x="162687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79111</xdr:rowOff>
    </xdr:from>
    <xdr:ext cx="599010" cy="259045"/>
    <xdr:sp macro="" textlink="">
      <xdr:nvSpPr>
        <xdr:cNvPr id="701" name="公債費該当値テキスト"/>
        <xdr:cNvSpPr txBox="1"/>
      </xdr:nvSpPr>
      <xdr:spPr>
        <a:xfrm>
          <a:off x="16370300" y="1619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11495</xdr:rowOff>
    </xdr:from>
    <xdr:to>
      <xdr:col>22</xdr:col>
      <xdr:colOff>415925</xdr:colOff>
      <xdr:row>95</xdr:row>
      <xdr:rowOff>113095</xdr:rowOff>
    </xdr:to>
    <xdr:sp macro="" textlink="">
      <xdr:nvSpPr>
        <xdr:cNvPr id="702" name="円/楕円 701"/>
        <xdr:cNvSpPr/>
      </xdr:nvSpPr>
      <xdr:spPr>
        <a:xfrm>
          <a:off x="15430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129622</xdr:rowOff>
    </xdr:from>
    <xdr:ext cx="599010" cy="259045"/>
    <xdr:sp macro="" textlink="">
      <xdr:nvSpPr>
        <xdr:cNvPr id="703" name="テキスト ボックス 702"/>
        <xdr:cNvSpPr txBox="1"/>
      </xdr:nvSpPr>
      <xdr:spPr>
        <a:xfrm>
          <a:off x="15181794" y="160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155496</xdr:rowOff>
    </xdr:from>
    <xdr:to>
      <xdr:col>21</xdr:col>
      <xdr:colOff>212725</xdr:colOff>
      <xdr:row>95</xdr:row>
      <xdr:rowOff>85646</xdr:rowOff>
    </xdr:to>
    <xdr:sp macro="" textlink="">
      <xdr:nvSpPr>
        <xdr:cNvPr id="704" name="円/楕円 703"/>
        <xdr:cNvSpPr/>
      </xdr:nvSpPr>
      <xdr:spPr>
        <a:xfrm>
          <a:off x="14541500" y="162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102173</xdr:rowOff>
    </xdr:from>
    <xdr:ext cx="599010" cy="259045"/>
    <xdr:sp macro="" textlink="">
      <xdr:nvSpPr>
        <xdr:cNvPr id="705" name="テキスト ボックス 704"/>
        <xdr:cNvSpPr txBox="1"/>
      </xdr:nvSpPr>
      <xdr:spPr>
        <a:xfrm>
          <a:off x="14292794" y="160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140413</xdr:rowOff>
    </xdr:from>
    <xdr:to>
      <xdr:col>20</xdr:col>
      <xdr:colOff>9525</xdr:colOff>
      <xdr:row>95</xdr:row>
      <xdr:rowOff>70563</xdr:rowOff>
    </xdr:to>
    <xdr:sp macro="" textlink="">
      <xdr:nvSpPr>
        <xdr:cNvPr id="706" name="円/楕円 705"/>
        <xdr:cNvSpPr/>
      </xdr:nvSpPr>
      <xdr:spPr>
        <a:xfrm>
          <a:off x="13652500" y="16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87090</xdr:rowOff>
    </xdr:from>
    <xdr:ext cx="599010" cy="259045"/>
    <xdr:sp macro="" textlink="">
      <xdr:nvSpPr>
        <xdr:cNvPr id="707" name="テキスト ボックス 706"/>
        <xdr:cNvSpPr txBox="1"/>
      </xdr:nvSpPr>
      <xdr:spPr>
        <a:xfrm>
          <a:off x="13403794" y="1603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89320</xdr:rowOff>
    </xdr:from>
    <xdr:to>
      <xdr:col>18</xdr:col>
      <xdr:colOff>492125</xdr:colOff>
      <xdr:row>95</xdr:row>
      <xdr:rowOff>19470</xdr:rowOff>
    </xdr:to>
    <xdr:sp macro="" textlink="">
      <xdr:nvSpPr>
        <xdr:cNvPr id="708" name="円/楕円 707"/>
        <xdr:cNvSpPr/>
      </xdr:nvSpPr>
      <xdr:spPr>
        <a:xfrm>
          <a:off x="12763500" y="162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35997</xdr:rowOff>
    </xdr:from>
    <xdr:ext cx="599010" cy="259045"/>
    <xdr:sp macro="" textlink="">
      <xdr:nvSpPr>
        <xdr:cNvPr id="709" name="テキスト ボックス 708"/>
        <xdr:cNvSpPr txBox="1"/>
      </xdr:nvSpPr>
      <xdr:spPr>
        <a:xfrm>
          <a:off x="12514794" y="159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衛生費</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おいて住民一人当たりのコストが高額となっている要因としては、性質別の分析でも突出していた繰出金と同様の理由と分析される。民生費に関しては高齢化</a:t>
          </a:r>
          <a:r>
            <a:rPr lang="ja-JP" altLang="en-US" sz="1100">
              <a:solidFill>
                <a:schemeClr val="dk1"/>
              </a:solidFill>
              <a:effectLst/>
              <a:latin typeface="+mn-lt"/>
              <a:ea typeface="+mn-ea"/>
              <a:cs typeface="+mn-cs"/>
            </a:rPr>
            <a:t>や子育て支援</a:t>
          </a:r>
          <a:r>
            <a:rPr lang="ja-JP" altLang="ja-JP" sz="1100">
              <a:solidFill>
                <a:schemeClr val="dk1"/>
              </a:solidFill>
              <a:effectLst/>
              <a:latin typeface="+mn-lt"/>
              <a:ea typeface="+mn-ea"/>
              <a:cs typeface="+mn-cs"/>
            </a:rPr>
            <a:t>により社会保障分野経費の増額も影響があると考えられる。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農林水産業費において、本町の特徴として農林業が基幹産業でありコストが高額となっている。基盤整備による生産量の拡大に努め、担い手の育成や６次産業化に向けて取り組んでいるところである。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消防費において</a:t>
          </a:r>
          <a:r>
            <a:rPr lang="ja-JP" altLang="en-US" sz="1100">
              <a:solidFill>
                <a:schemeClr val="dk1"/>
              </a:solidFill>
              <a:effectLst/>
              <a:latin typeface="+mn-lt"/>
              <a:ea typeface="+mn-ea"/>
              <a:cs typeface="+mn-cs"/>
            </a:rPr>
            <a:t>、近年</a:t>
          </a:r>
          <a:r>
            <a:rPr lang="ja-JP" altLang="ja-JP" sz="1100">
              <a:solidFill>
                <a:schemeClr val="dk1"/>
              </a:solidFill>
              <a:effectLst/>
              <a:latin typeface="+mn-lt"/>
              <a:ea typeface="+mn-ea"/>
              <a:cs typeface="+mn-cs"/>
            </a:rPr>
            <a:t>コストが高額</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なっている要因としては、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年度において</a:t>
          </a:r>
          <a:r>
            <a:rPr lang="ja-JP" altLang="ja-JP" sz="1100">
              <a:solidFill>
                <a:schemeClr val="dk1"/>
              </a:solidFill>
              <a:effectLst/>
              <a:latin typeface="+mn-lt"/>
              <a:ea typeface="+mn-ea"/>
              <a:cs typeface="+mn-cs"/>
            </a:rPr>
            <a:t>消防本部新庁舎新築工事</a:t>
          </a:r>
          <a:r>
            <a:rPr lang="ja-JP" altLang="en-US" sz="1100">
              <a:solidFill>
                <a:schemeClr val="dk1"/>
              </a:solidFill>
              <a:effectLst/>
              <a:latin typeface="+mn-lt"/>
              <a:ea typeface="+mn-ea"/>
              <a:cs typeface="+mn-cs"/>
            </a:rPr>
            <a:t>を実施し</a:t>
          </a:r>
          <a:r>
            <a:rPr lang="ja-JP" altLang="ja-JP" sz="1100">
              <a:solidFill>
                <a:schemeClr val="dk1"/>
              </a:solidFill>
              <a:effectLst/>
              <a:latin typeface="+mn-lt"/>
              <a:ea typeface="+mn-ea"/>
              <a:cs typeface="+mn-cs"/>
            </a:rPr>
            <a:t>たことに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普通建設事業費が一時的に増高したことが要因と考えられる</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教育費において、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年度着工した学校給食センター改築工事が翌年度へ繰越となり若干減額となった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今後も施設の更新及び修繕等が予定されており</a:t>
          </a:r>
          <a:r>
            <a:rPr lang="ja-JP" altLang="ja-JP" sz="1100">
              <a:solidFill>
                <a:schemeClr val="dk1"/>
              </a:solidFill>
              <a:effectLst/>
              <a:latin typeface="+mn-lt"/>
              <a:ea typeface="+mn-ea"/>
              <a:cs typeface="+mn-cs"/>
            </a:rPr>
            <a:t>教育費の一人当たりのコストが高額とな</a:t>
          </a:r>
          <a:r>
            <a:rPr lang="ja-JP" altLang="en-US" sz="1100">
              <a:solidFill>
                <a:schemeClr val="dk1"/>
              </a:solidFill>
              <a:effectLst/>
              <a:latin typeface="+mn-lt"/>
              <a:ea typeface="+mn-ea"/>
              <a:cs typeface="+mn-cs"/>
            </a:rPr>
            <a:t>ると考えられる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今後も年度によって、政策的な要因で目的ごとの決算額は異なるが、基本的な方針として、</a:t>
          </a:r>
          <a:r>
            <a:rPr kumimoji="1" lang="ja-JP" altLang="en-US" sz="1100">
              <a:solidFill>
                <a:schemeClr val="dk1"/>
              </a:solidFill>
              <a:effectLst/>
              <a:latin typeface="+mn-lt"/>
              <a:ea typeface="+mn-ea"/>
              <a:cs typeface="+mn-cs"/>
            </a:rPr>
            <a:t>財政改善実行</a:t>
          </a:r>
          <a:r>
            <a:rPr kumimoji="1" lang="ja-JP" altLang="ja-JP" sz="1100">
              <a:solidFill>
                <a:schemeClr val="dk1"/>
              </a:solidFill>
              <a:effectLst/>
              <a:latin typeface="+mn-lt"/>
              <a:ea typeface="+mn-ea"/>
              <a:cs typeface="+mn-cs"/>
            </a:rPr>
            <a:t>プラン等に基づき、事務事業の見直し、施設の統廃合など歳出の合理化</a:t>
          </a:r>
          <a:r>
            <a:rPr kumimoji="1" lang="ja-JP" altLang="en-US" sz="1100">
              <a:solidFill>
                <a:schemeClr val="dk1"/>
              </a:solidFill>
              <a:effectLst/>
              <a:latin typeface="+mn-lt"/>
              <a:ea typeface="+mn-ea"/>
              <a:cs typeface="+mn-cs"/>
            </a:rPr>
            <a:t>等行財政改革</a:t>
          </a:r>
          <a:r>
            <a:rPr kumimoji="1" lang="ja-JP" altLang="ja-JP" sz="1100">
              <a:solidFill>
                <a:schemeClr val="dk1"/>
              </a:solidFill>
              <a:effectLst/>
              <a:latin typeface="+mn-lt"/>
              <a:ea typeface="+mn-ea"/>
              <a:cs typeface="+mn-cs"/>
            </a:rPr>
            <a:t>を推進し、健全な行財政運営に努める。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町村合併時より普通交付税の</a:t>
          </a:r>
          <a:r>
            <a:rPr lang="ja-JP" altLang="ja-JP" sz="1400" b="0" i="0" baseline="0">
              <a:solidFill>
                <a:schemeClr val="dk1"/>
              </a:solidFill>
              <a:effectLst/>
              <a:latin typeface="+mn-lt"/>
              <a:ea typeface="+mn-ea"/>
              <a:cs typeface="+mn-cs"/>
            </a:rPr>
            <a:t>合併特例措置の縮減・終了を見据えた財政運営に取り組んでおり、標準財政規模に占める財政調整基金残高の割合は、平成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年度以降、増加して</a:t>
          </a:r>
          <a:r>
            <a:rPr lang="ja-JP" altLang="en-US" sz="1400" b="0" i="0" baseline="0">
              <a:solidFill>
                <a:schemeClr val="dk1"/>
              </a:solidFill>
              <a:effectLst/>
              <a:latin typeface="+mn-lt"/>
              <a:ea typeface="+mn-ea"/>
              <a:cs typeface="+mn-cs"/>
            </a:rPr>
            <a:t>きた</a:t>
          </a:r>
          <a:r>
            <a:rPr lang="ja-JP" altLang="ja-JP" sz="1400" b="0" i="0" baseline="0">
              <a:solidFill>
                <a:schemeClr val="dk1"/>
              </a:solidFill>
              <a:effectLst/>
              <a:latin typeface="+mn-lt"/>
              <a:ea typeface="+mn-ea"/>
              <a:cs typeface="+mn-cs"/>
            </a:rPr>
            <a:t>。また、実質単年度収支についても、黒字を保って</a:t>
          </a:r>
          <a:r>
            <a:rPr lang="ja-JP" altLang="en-US" sz="1400" b="0" i="0" baseline="0">
              <a:solidFill>
                <a:schemeClr val="dk1"/>
              </a:solidFill>
              <a:effectLst/>
              <a:latin typeface="+mn-lt"/>
              <a:ea typeface="+mn-ea"/>
              <a:cs typeface="+mn-cs"/>
            </a:rPr>
            <a:t>きたが</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の財政状況は厳しさが見込まれ</a:t>
          </a:r>
          <a:r>
            <a:rPr lang="ja-JP" altLang="ja-JP" sz="1400" b="0" i="0" baseline="0">
              <a:solidFill>
                <a:schemeClr val="dk1"/>
              </a:solidFill>
              <a:effectLst/>
              <a:latin typeface="+mn-lt"/>
              <a:ea typeface="+mn-ea"/>
              <a:cs typeface="+mn-cs"/>
            </a:rPr>
            <a:t>、町の規模に見合った財政運営に努め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特別会計は全</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会計とも黒字決算となっているが、一般会計からの繰入金（全特別会計で総額</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百万円）によって収支の均等が保たれているのが現状である。</a:t>
          </a:r>
          <a:endParaRPr lang="ja-JP" altLang="ja-JP" sz="1400">
            <a:effectLst/>
          </a:endParaRPr>
        </a:p>
        <a:p>
          <a:r>
            <a:rPr kumimoji="1" lang="ja-JP" altLang="ja-JP" sz="1400">
              <a:solidFill>
                <a:schemeClr val="dk1"/>
              </a:solidFill>
              <a:effectLst/>
              <a:latin typeface="+mn-lt"/>
              <a:ea typeface="+mn-ea"/>
              <a:cs typeface="+mn-cs"/>
            </a:rPr>
            <a:t>　今後も安定的な運営を目指すべく、事業の効率化や利用料金の適正化等を検討していく必要性がある。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9455179</v>
      </c>
      <c r="BO4" s="411"/>
      <c r="BP4" s="411"/>
      <c r="BQ4" s="411"/>
      <c r="BR4" s="411"/>
      <c r="BS4" s="411"/>
      <c r="BT4" s="411"/>
      <c r="BU4" s="412"/>
      <c r="BV4" s="410">
        <v>9885879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10.9</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8692158</v>
      </c>
      <c r="BO5" s="416"/>
      <c r="BP5" s="416"/>
      <c r="BQ5" s="416"/>
      <c r="BR5" s="416"/>
      <c r="BS5" s="416"/>
      <c r="BT5" s="416"/>
      <c r="BU5" s="417"/>
      <c r="BV5" s="415">
        <v>9084791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83.6</v>
      </c>
      <c r="CU5" s="386"/>
      <c r="CV5" s="386"/>
      <c r="CW5" s="386"/>
      <c r="CX5" s="386"/>
      <c r="CY5" s="386"/>
      <c r="CZ5" s="386"/>
      <c r="DA5" s="387"/>
      <c r="DB5" s="385">
        <v>81.2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763021</v>
      </c>
      <c r="BO6" s="416"/>
      <c r="BP6" s="416"/>
      <c r="BQ6" s="416"/>
      <c r="BR6" s="416"/>
      <c r="BS6" s="416"/>
      <c r="BT6" s="416"/>
      <c r="BU6" s="417"/>
      <c r="BV6" s="415">
        <v>801088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86.7</v>
      </c>
      <c r="CU6" s="562"/>
      <c r="CV6" s="562"/>
      <c r="CW6" s="562"/>
      <c r="CX6" s="562"/>
      <c r="CY6" s="562"/>
      <c r="CZ6" s="562"/>
      <c r="DA6" s="563"/>
      <c r="DB6" s="561">
        <v>85.2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95736</v>
      </c>
      <c r="BO7" s="416"/>
      <c r="BP7" s="416"/>
      <c r="BQ7" s="416"/>
      <c r="BR7" s="416"/>
      <c r="BS7" s="416"/>
      <c r="BT7" s="416"/>
      <c r="BU7" s="417"/>
      <c r="BV7" s="415">
        <v>359207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6103889</v>
      </c>
      <c r="CU7" s="416"/>
      <c r="CV7" s="416"/>
      <c r="CW7" s="416"/>
      <c r="CX7" s="416"/>
      <c r="CY7" s="416"/>
      <c r="CZ7" s="416"/>
      <c r="DA7" s="417"/>
      <c r="DB7" s="415">
        <v>6563045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667285</v>
      </c>
      <c r="BO8" s="416"/>
      <c r="BP8" s="416"/>
      <c r="BQ8" s="416"/>
      <c r="BR8" s="416"/>
      <c r="BS8" s="416"/>
      <c r="BT8" s="416"/>
      <c r="BU8" s="417"/>
      <c r="BV8" s="415">
        <v>441881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8447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225404</v>
      </c>
      <c r="BO9" s="416"/>
      <c r="BP9" s="416"/>
      <c r="BQ9" s="416"/>
      <c r="BR9" s="416"/>
      <c r="BS9" s="416"/>
      <c r="BT9" s="416"/>
      <c r="BU9" s="417"/>
      <c r="BV9" s="415">
        <v>-181167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14.6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9644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14730</v>
      </c>
      <c r="BO10" s="416"/>
      <c r="BP10" s="416"/>
      <c r="BQ10" s="416"/>
      <c r="BR10" s="416"/>
      <c r="BS10" s="416"/>
      <c r="BT10" s="416"/>
      <c r="BU10" s="417"/>
      <c r="BV10" s="415">
        <v>234232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8774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8736</v>
      </c>
      <c r="S13" s="517"/>
      <c r="T13" s="517"/>
      <c r="U13" s="517"/>
      <c r="V13" s="518"/>
      <c r="W13" s="504" t="s">
        <v>123</v>
      </c>
      <c r="X13" s="428"/>
      <c r="Y13" s="428"/>
      <c r="Z13" s="428"/>
      <c r="AA13" s="428"/>
      <c r="AB13" s="429"/>
      <c r="AC13" s="391">
        <v>1179</v>
      </c>
      <c r="AD13" s="392"/>
      <c r="AE13" s="392"/>
      <c r="AF13" s="392"/>
      <c r="AG13" s="393"/>
      <c r="AH13" s="391">
        <v>1081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240134</v>
      </c>
      <c r="BO13" s="416"/>
      <c r="BP13" s="416"/>
      <c r="BQ13" s="416"/>
      <c r="BR13" s="416"/>
      <c r="BS13" s="416"/>
      <c r="BT13" s="416"/>
      <c r="BU13" s="417"/>
      <c r="BV13" s="415">
        <v>53065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10.9</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9040</v>
      </c>
      <c r="S14" s="517"/>
      <c r="T14" s="517"/>
      <c r="U14" s="517"/>
      <c r="V14" s="518"/>
      <c r="W14" s="519"/>
      <c r="X14" s="431"/>
      <c r="Y14" s="431"/>
      <c r="Z14" s="431"/>
      <c r="AA14" s="431"/>
      <c r="AB14" s="432"/>
      <c r="AC14" s="509">
        <v>30</v>
      </c>
      <c r="AD14" s="510"/>
      <c r="AE14" s="510"/>
      <c r="AF14" s="510"/>
      <c r="AG14" s="511"/>
      <c r="AH14" s="509">
        <v>27.1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8.3000000000000007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9000</v>
      </c>
      <c r="S15" s="517"/>
      <c r="T15" s="517"/>
      <c r="U15" s="517"/>
      <c r="V15" s="518"/>
      <c r="W15" s="504" t="s">
        <v>130</v>
      </c>
      <c r="X15" s="428"/>
      <c r="Y15" s="428"/>
      <c r="Z15" s="428"/>
      <c r="AA15" s="428"/>
      <c r="AB15" s="429"/>
      <c r="AC15" s="391">
        <v>578</v>
      </c>
      <c r="AD15" s="392"/>
      <c r="AE15" s="392"/>
      <c r="AF15" s="392"/>
      <c r="AG15" s="393"/>
      <c r="AH15" s="391">
        <v>617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912287</v>
      </c>
      <c r="BO15" s="411"/>
      <c r="BP15" s="411"/>
      <c r="BQ15" s="411"/>
      <c r="BR15" s="411"/>
      <c r="BS15" s="411"/>
      <c r="BT15" s="411"/>
      <c r="BU15" s="412"/>
      <c r="BV15" s="410">
        <v>914280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14.7</v>
      </c>
      <c r="AD16" s="510"/>
      <c r="AE16" s="510"/>
      <c r="AF16" s="510"/>
      <c r="AG16" s="511"/>
      <c r="AH16" s="509">
        <v>15.4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5211652</v>
      </c>
      <c r="BO16" s="416"/>
      <c r="BP16" s="416"/>
      <c r="BQ16" s="416"/>
      <c r="BR16" s="416"/>
      <c r="BS16" s="416"/>
      <c r="BT16" s="416"/>
      <c r="BU16" s="417"/>
      <c r="BV16" s="415">
        <v>5167389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2177</v>
      </c>
      <c r="AD17" s="392"/>
      <c r="AE17" s="392"/>
      <c r="AF17" s="392"/>
      <c r="AG17" s="393"/>
      <c r="AH17" s="391">
        <v>2296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1151742</v>
      </c>
      <c r="BO17" s="416"/>
      <c r="BP17" s="416"/>
      <c r="BQ17" s="416"/>
      <c r="BR17" s="416"/>
      <c r="BS17" s="416"/>
      <c r="BT17" s="416"/>
      <c r="BU17" s="417"/>
      <c r="BV17" s="415">
        <v>1151631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583.69000000000005</v>
      </c>
      <c r="M18" s="480"/>
      <c r="N18" s="480"/>
      <c r="O18" s="480"/>
      <c r="P18" s="480"/>
      <c r="Q18" s="480"/>
      <c r="R18" s="481"/>
      <c r="S18" s="481"/>
      <c r="T18" s="481"/>
      <c r="U18" s="481"/>
      <c r="V18" s="482"/>
      <c r="W18" s="496"/>
      <c r="X18" s="497"/>
      <c r="Y18" s="497"/>
      <c r="Z18" s="497"/>
      <c r="AA18" s="497"/>
      <c r="AB18" s="505"/>
      <c r="AC18" s="379">
        <v>55.3</v>
      </c>
      <c r="AD18" s="380"/>
      <c r="AE18" s="380"/>
      <c r="AF18" s="380"/>
      <c r="AG18" s="483"/>
      <c r="AH18" s="379">
        <v>57.5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5137098</v>
      </c>
      <c r="BO18" s="416"/>
      <c r="BP18" s="416"/>
      <c r="BQ18" s="416"/>
      <c r="BR18" s="416"/>
      <c r="BS18" s="416"/>
      <c r="BT18" s="416"/>
      <c r="BU18" s="417"/>
      <c r="BV18" s="415">
        <v>5378500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7027549</v>
      </c>
      <c r="BO19" s="416"/>
      <c r="BP19" s="416"/>
      <c r="BQ19" s="416"/>
      <c r="BR19" s="416"/>
      <c r="BS19" s="416"/>
      <c r="BT19" s="416"/>
      <c r="BU19" s="417"/>
      <c r="BV19" s="415">
        <v>7593702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4052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8795352</v>
      </c>
      <c r="BO23" s="416"/>
      <c r="BP23" s="416"/>
      <c r="BQ23" s="416"/>
      <c r="BR23" s="416"/>
      <c r="BS23" s="416"/>
      <c r="BT23" s="416"/>
      <c r="BU23" s="417"/>
      <c r="BV23" s="415">
        <v>9102540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7700</v>
      </c>
      <c r="R24" s="392"/>
      <c r="S24" s="392"/>
      <c r="T24" s="392"/>
      <c r="U24" s="392"/>
      <c r="V24" s="393"/>
      <c r="W24" s="457"/>
      <c r="X24" s="448"/>
      <c r="Y24" s="449"/>
      <c r="Z24" s="388" t="s">
        <v>153</v>
      </c>
      <c r="AA24" s="389"/>
      <c r="AB24" s="389"/>
      <c r="AC24" s="389"/>
      <c r="AD24" s="389"/>
      <c r="AE24" s="389"/>
      <c r="AF24" s="389"/>
      <c r="AG24" s="390"/>
      <c r="AH24" s="391">
        <v>226</v>
      </c>
      <c r="AI24" s="392"/>
      <c r="AJ24" s="392"/>
      <c r="AK24" s="392"/>
      <c r="AL24" s="393"/>
      <c r="AM24" s="391">
        <v>678452</v>
      </c>
      <c r="AN24" s="392"/>
      <c r="AO24" s="392"/>
      <c r="AP24" s="392"/>
      <c r="AQ24" s="392"/>
      <c r="AR24" s="393"/>
      <c r="AS24" s="391">
        <v>3002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7750818</v>
      </c>
      <c r="BO24" s="416"/>
      <c r="BP24" s="416"/>
      <c r="BQ24" s="416"/>
      <c r="BR24" s="416"/>
      <c r="BS24" s="416"/>
      <c r="BT24" s="416"/>
      <c r="BU24" s="417"/>
      <c r="BV24" s="415">
        <v>8066056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6160</v>
      </c>
      <c r="R25" s="392"/>
      <c r="S25" s="392"/>
      <c r="T25" s="392"/>
      <c r="U25" s="392"/>
      <c r="V25" s="393"/>
      <c r="W25" s="457"/>
      <c r="X25" s="448"/>
      <c r="Y25" s="449"/>
      <c r="Z25" s="388" t="s">
        <v>156</v>
      </c>
      <c r="AA25" s="389"/>
      <c r="AB25" s="389"/>
      <c r="AC25" s="389"/>
      <c r="AD25" s="389"/>
      <c r="AE25" s="389"/>
      <c r="AF25" s="389"/>
      <c r="AG25" s="390"/>
      <c r="AH25" s="391">
        <v>42</v>
      </c>
      <c r="AI25" s="392"/>
      <c r="AJ25" s="392"/>
      <c r="AK25" s="392"/>
      <c r="AL25" s="393"/>
      <c r="AM25" s="391">
        <v>115332</v>
      </c>
      <c r="AN25" s="392"/>
      <c r="AO25" s="392"/>
      <c r="AP25" s="392"/>
      <c r="AQ25" s="392"/>
      <c r="AR25" s="393"/>
      <c r="AS25" s="391">
        <v>2746</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225272</v>
      </c>
      <c r="BO25" s="411"/>
      <c r="BP25" s="411"/>
      <c r="BQ25" s="411"/>
      <c r="BR25" s="411"/>
      <c r="BS25" s="411"/>
      <c r="BT25" s="411"/>
      <c r="BU25" s="412"/>
      <c r="BV25" s="410">
        <v>164865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5540</v>
      </c>
      <c r="R26" s="392"/>
      <c r="S26" s="392"/>
      <c r="T26" s="392"/>
      <c r="U26" s="392"/>
      <c r="V26" s="393"/>
      <c r="W26" s="457"/>
      <c r="X26" s="448"/>
      <c r="Y26" s="449"/>
      <c r="Z26" s="388" t="s">
        <v>159</v>
      </c>
      <c r="AA26" s="470"/>
      <c r="AB26" s="470"/>
      <c r="AC26" s="470"/>
      <c r="AD26" s="470"/>
      <c r="AE26" s="470"/>
      <c r="AF26" s="470"/>
      <c r="AG26" s="471"/>
      <c r="AH26" s="391">
        <v>10</v>
      </c>
      <c r="AI26" s="392"/>
      <c r="AJ26" s="392"/>
      <c r="AK26" s="392"/>
      <c r="AL26" s="393"/>
      <c r="AM26" s="391">
        <v>26770</v>
      </c>
      <c r="AN26" s="392"/>
      <c r="AO26" s="392"/>
      <c r="AP26" s="392"/>
      <c r="AQ26" s="392"/>
      <c r="AR26" s="393"/>
      <c r="AS26" s="391">
        <v>2677</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2650</v>
      </c>
      <c r="R27" s="392"/>
      <c r="S27" s="392"/>
      <c r="T27" s="392"/>
      <c r="U27" s="392"/>
      <c r="V27" s="393"/>
      <c r="W27" s="457"/>
      <c r="X27" s="448"/>
      <c r="Y27" s="449"/>
      <c r="Z27" s="388" t="s">
        <v>162</v>
      </c>
      <c r="AA27" s="389"/>
      <c r="AB27" s="389"/>
      <c r="AC27" s="389"/>
      <c r="AD27" s="389"/>
      <c r="AE27" s="389"/>
      <c r="AF27" s="389"/>
      <c r="AG27" s="390"/>
      <c r="AH27" s="391">
        <v>20</v>
      </c>
      <c r="AI27" s="392"/>
      <c r="AJ27" s="392"/>
      <c r="AK27" s="392"/>
      <c r="AL27" s="393"/>
      <c r="AM27" s="391">
        <v>52380</v>
      </c>
      <c r="AN27" s="392"/>
      <c r="AO27" s="392"/>
      <c r="AP27" s="392"/>
      <c r="AQ27" s="392"/>
      <c r="AR27" s="393"/>
      <c r="AS27" s="391">
        <v>2619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1990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4577755</v>
      </c>
      <c r="BO28" s="411"/>
      <c r="BP28" s="411"/>
      <c r="BQ28" s="411"/>
      <c r="BR28" s="411"/>
      <c r="BS28" s="411"/>
      <c r="BT28" s="411"/>
      <c r="BU28" s="412"/>
      <c r="BV28" s="410">
        <v>4203025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11</v>
      </c>
      <c r="M29" s="392"/>
      <c r="N29" s="392"/>
      <c r="O29" s="392"/>
      <c r="P29" s="393"/>
      <c r="Q29" s="391">
        <v>1850</v>
      </c>
      <c r="R29" s="392"/>
      <c r="S29" s="392"/>
      <c r="T29" s="392"/>
      <c r="U29" s="392"/>
      <c r="V29" s="393"/>
      <c r="W29" s="458"/>
      <c r="X29" s="459"/>
      <c r="Y29" s="460"/>
      <c r="Z29" s="388" t="s">
        <v>169</v>
      </c>
      <c r="AA29" s="389"/>
      <c r="AB29" s="389"/>
      <c r="AC29" s="389"/>
      <c r="AD29" s="389"/>
      <c r="AE29" s="389"/>
      <c r="AF29" s="389"/>
      <c r="AG29" s="390"/>
      <c r="AH29" s="391">
        <v>246</v>
      </c>
      <c r="AI29" s="392"/>
      <c r="AJ29" s="392"/>
      <c r="AK29" s="392"/>
      <c r="AL29" s="393"/>
      <c r="AM29" s="391">
        <v>730832</v>
      </c>
      <c r="AN29" s="392"/>
      <c r="AO29" s="392"/>
      <c r="AP29" s="392"/>
      <c r="AQ29" s="392"/>
      <c r="AR29" s="393"/>
      <c r="AS29" s="391">
        <v>2971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196267</v>
      </c>
      <c r="BO29" s="416"/>
      <c r="BP29" s="416"/>
      <c r="BQ29" s="416"/>
      <c r="BR29" s="416"/>
      <c r="BS29" s="416"/>
      <c r="BT29" s="416"/>
      <c r="BU29" s="417"/>
      <c r="BV29" s="415">
        <v>195799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91.4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2187794</v>
      </c>
      <c r="BO30" s="419"/>
      <c r="BP30" s="419"/>
      <c r="BQ30" s="419"/>
      <c r="BR30" s="419"/>
      <c r="BS30" s="419"/>
      <c r="BT30" s="419"/>
      <c r="BU30" s="420"/>
      <c r="BV30" s="418">
        <v>2331785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訪問看護事業特別会計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松山広域福祉施設事務組合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公益社団法人久万高原農業公社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凶荒予備事業特別会計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老人保健施設事業会計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松山広域福祉施設事務組合　公営企業会計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株式会社いぶき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国民健康保険診療所事業特別会計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簡易水道事業会計</v>
      </c>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IF('各会計、関係団体の財政状況及び健全化判断比率'!B38="","",'各会計、関係団体の財政状況及び健全化判断比率'!B38)</f>
        <v>浄化槽事業特別会計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愛媛県市町総合事務組合　退職手当事業分</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一般社団法人柳谷産業開発公社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IF('各会計、関係団体の財政状況及び健全化判断比率'!B39="","",'各会計、関係団体の財政状況及び健全化判断比率'!B39)</f>
        <v>分譲宅地造成事業特別会計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愛媛県市町総合事務組合　消防補償事業分</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株式会社みかわ</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後期高齢者医療保険事業特別会計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愛媛県市町総合事務組合　交通災害事業分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愛媛県市町総合事務組合　自治会館事業分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愛媛県市町総合事務組合　議員公務災害事業分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愛媛県市町総合事務組合　共通経費分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愛媛地方税滞納整理機構</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愛媛県後期高齢者医療広域連合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529</v>
      </c>
      <c r="D34" s="1184"/>
      <c r="E34" s="1185"/>
      <c r="F34" s="32">
        <v>7.49</v>
      </c>
      <c r="G34" s="33">
        <v>7.92</v>
      </c>
      <c r="H34" s="33">
        <v>9.3000000000000007</v>
      </c>
      <c r="I34" s="33">
        <v>6.71</v>
      </c>
      <c r="J34" s="34">
        <v>10.91</v>
      </c>
      <c r="K34" s="22"/>
      <c r="L34" s="22"/>
      <c r="M34" s="22"/>
      <c r="N34" s="22"/>
      <c r="O34" s="22"/>
      <c r="P34" s="22"/>
    </row>
    <row r="35" spans="1:16" ht="39" customHeight="1">
      <c r="A35" s="22"/>
      <c r="B35" s="35"/>
      <c r="C35" s="1178" t="s">
        <v>530</v>
      </c>
      <c r="D35" s="1179"/>
      <c r="E35" s="1180"/>
      <c r="F35" s="36">
        <v>11.31</v>
      </c>
      <c r="G35" s="37">
        <v>11.81</v>
      </c>
      <c r="H35" s="37">
        <v>12.11</v>
      </c>
      <c r="I35" s="37">
        <v>11.91</v>
      </c>
      <c r="J35" s="38">
        <v>10.77</v>
      </c>
      <c r="K35" s="22"/>
      <c r="L35" s="22"/>
      <c r="M35" s="22"/>
      <c r="N35" s="22"/>
      <c r="O35" s="22"/>
      <c r="P35" s="22"/>
    </row>
    <row r="36" spans="1:16" ht="39" customHeight="1">
      <c r="A36" s="22"/>
      <c r="B36" s="35"/>
      <c r="C36" s="1178" t="s">
        <v>531</v>
      </c>
      <c r="D36" s="1179"/>
      <c r="E36" s="1180"/>
      <c r="F36" s="36">
        <v>5.05</v>
      </c>
      <c r="G36" s="37">
        <v>5.25</v>
      </c>
      <c r="H36" s="37">
        <v>5.71</v>
      </c>
      <c r="I36" s="37">
        <v>5.69</v>
      </c>
      <c r="J36" s="38">
        <v>6.01</v>
      </c>
      <c r="K36" s="22"/>
      <c r="L36" s="22"/>
      <c r="M36" s="22"/>
      <c r="N36" s="22"/>
      <c r="O36" s="22"/>
      <c r="P36" s="22"/>
    </row>
    <row r="37" spans="1:16" ht="39" customHeight="1">
      <c r="A37" s="22"/>
      <c r="B37" s="35"/>
      <c r="C37" s="1178" t="s">
        <v>532</v>
      </c>
      <c r="D37" s="1179"/>
      <c r="E37" s="1180"/>
      <c r="F37" s="36">
        <v>2.5</v>
      </c>
      <c r="G37" s="37">
        <v>2.21</v>
      </c>
      <c r="H37" s="37">
        <v>2.1800000000000002</v>
      </c>
      <c r="I37" s="37">
        <v>2.25</v>
      </c>
      <c r="J37" s="38">
        <v>1.55</v>
      </c>
      <c r="K37" s="22"/>
      <c r="L37" s="22"/>
      <c r="M37" s="22"/>
      <c r="N37" s="22"/>
      <c r="O37" s="22"/>
      <c r="P37" s="22"/>
    </row>
    <row r="38" spans="1:16" ht="39" customHeight="1">
      <c r="A38" s="22"/>
      <c r="B38" s="35"/>
      <c r="C38" s="1178" t="s">
        <v>533</v>
      </c>
      <c r="D38" s="1179"/>
      <c r="E38" s="1180"/>
      <c r="F38" s="36">
        <v>0.05</v>
      </c>
      <c r="G38" s="37">
        <v>0.22</v>
      </c>
      <c r="H38" s="37">
        <v>0.39</v>
      </c>
      <c r="I38" s="37">
        <v>0.4</v>
      </c>
      <c r="J38" s="38">
        <v>0.46</v>
      </c>
      <c r="K38" s="22"/>
      <c r="L38" s="22"/>
      <c r="M38" s="22"/>
      <c r="N38" s="22"/>
      <c r="O38" s="22"/>
      <c r="P38" s="22"/>
    </row>
    <row r="39" spans="1:16" ht="39" customHeight="1">
      <c r="A39" s="22"/>
      <c r="B39" s="35"/>
      <c r="C39" s="1178" t="s">
        <v>534</v>
      </c>
      <c r="D39" s="1179"/>
      <c r="E39" s="1180"/>
      <c r="F39" s="36" t="s">
        <v>485</v>
      </c>
      <c r="G39" s="37" t="s">
        <v>485</v>
      </c>
      <c r="H39" s="37" t="s">
        <v>485</v>
      </c>
      <c r="I39" s="37" t="s">
        <v>485</v>
      </c>
      <c r="J39" s="38">
        <v>0.28000000000000003</v>
      </c>
      <c r="K39" s="22"/>
      <c r="L39" s="22"/>
      <c r="M39" s="22"/>
      <c r="N39" s="22"/>
      <c r="O39" s="22"/>
      <c r="P39" s="22"/>
    </row>
    <row r="40" spans="1:16" ht="39" customHeight="1">
      <c r="A40" s="22"/>
      <c r="B40" s="35"/>
      <c r="C40" s="1178" t="s">
        <v>535</v>
      </c>
      <c r="D40" s="1179"/>
      <c r="E40" s="1180"/>
      <c r="F40" s="36">
        <v>0.12</v>
      </c>
      <c r="G40" s="37">
        <v>0.08</v>
      </c>
      <c r="H40" s="37">
        <v>0.09</v>
      </c>
      <c r="I40" s="37">
        <v>0.14000000000000001</v>
      </c>
      <c r="J40" s="38">
        <v>0.28000000000000003</v>
      </c>
      <c r="K40" s="22"/>
      <c r="L40" s="22"/>
      <c r="M40" s="22"/>
      <c r="N40" s="22"/>
      <c r="O40" s="22"/>
      <c r="P40" s="22"/>
    </row>
    <row r="41" spans="1:16" ht="39" customHeight="1">
      <c r="A41" s="22"/>
      <c r="B41" s="35"/>
      <c r="C41" s="1178" t="s">
        <v>536</v>
      </c>
      <c r="D41" s="1179"/>
      <c r="E41" s="1180"/>
      <c r="F41" s="36">
        <v>0.11</v>
      </c>
      <c r="G41" s="37">
        <v>0.06</v>
      </c>
      <c r="H41" s="37">
        <v>0.17</v>
      </c>
      <c r="I41" s="37">
        <v>0.05</v>
      </c>
      <c r="J41" s="38">
        <v>0.14000000000000001</v>
      </c>
      <c r="K41" s="22"/>
      <c r="L41" s="22"/>
      <c r="M41" s="22"/>
      <c r="N41" s="22"/>
      <c r="O41" s="22"/>
      <c r="P41" s="22"/>
    </row>
    <row r="42" spans="1:16" ht="39" customHeight="1">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538</v>
      </c>
      <c r="D43" s="1182"/>
      <c r="E43" s="1183"/>
      <c r="F43" s="41">
        <v>0.43</v>
      </c>
      <c r="G43" s="42">
        <v>0.26</v>
      </c>
      <c r="H43" s="42">
        <v>0.32</v>
      </c>
      <c r="I43" s="42">
        <v>0.63</v>
      </c>
      <c r="J43" s="43">
        <v>0.36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1463</v>
      </c>
      <c r="L45" s="60">
        <v>1343</v>
      </c>
      <c r="M45" s="60">
        <v>1258</v>
      </c>
      <c r="N45" s="60">
        <v>1170</v>
      </c>
      <c r="O45" s="61">
        <v>1050</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653</v>
      </c>
      <c r="L48" s="64">
        <v>663</v>
      </c>
      <c r="M48" s="64">
        <v>650</v>
      </c>
      <c r="N48" s="64">
        <v>619</v>
      </c>
      <c r="O48" s="65">
        <v>591</v>
      </c>
      <c r="P48" s="48"/>
      <c r="Q48" s="48"/>
      <c r="R48" s="48"/>
      <c r="S48" s="48"/>
      <c r="T48" s="48"/>
      <c r="U48" s="48"/>
    </row>
    <row r="49" spans="1:21" ht="30.75" customHeight="1">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c r="A50" s="48"/>
      <c r="B50" s="1196"/>
      <c r="C50" s="1197"/>
      <c r="D50" s="62"/>
      <c r="E50" s="1188" t="s">
        <v>17</v>
      </c>
      <c r="F50" s="1188"/>
      <c r="G50" s="1188"/>
      <c r="H50" s="1188"/>
      <c r="I50" s="1188"/>
      <c r="J50" s="1189"/>
      <c r="K50" s="63">
        <v>21</v>
      </c>
      <c r="L50" s="64">
        <v>18</v>
      </c>
      <c r="M50" s="64">
        <v>18</v>
      </c>
      <c r="N50" s="64">
        <v>18</v>
      </c>
      <c r="O50" s="65">
        <v>20</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1364</v>
      </c>
      <c r="L52" s="64">
        <v>1332</v>
      </c>
      <c r="M52" s="64">
        <v>1276</v>
      </c>
      <c r="N52" s="64">
        <v>1245</v>
      </c>
      <c r="O52" s="65">
        <v>1136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773</v>
      </c>
      <c r="L53" s="69">
        <v>692</v>
      </c>
      <c r="M53" s="69">
        <v>650</v>
      </c>
      <c r="N53" s="69">
        <v>562</v>
      </c>
      <c r="O53" s="70">
        <v>525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9912</v>
      </c>
      <c r="J41" s="83">
        <v>9917</v>
      </c>
      <c r="K41" s="83">
        <v>9443</v>
      </c>
      <c r="L41" s="83">
        <v>9103</v>
      </c>
      <c r="M41" s="84">
        <v>8795</v>
      </c>
    </row>
    <row r="42" spans="2:13" ht="27.75" customHeight="1">
      <c r="B42" s="1204"/>
      <c r="C42" s="1205"/>
      <c r="D42" s="85"/>
      <c r="E42" s="1208" t="s">
        <v>26</v>
      </c>
      <c r="F42" s="1208"/>
      <c r="G42" s="1208"/>
      <c r="H42" s="1209"/>
      <c r="I42" s="86">
        <v>201</v>
      </c>
      <c r="J42" s="87">
        <v>183</v>
      </c>
      <c r="K42" s="87">
        <v>164</v>
      </c>
      <c r="L42" s="87">
        <v>147</v>
      </c>
      <c r="M42" s="88">
        <v>126</v>
      </c>
    </row>
    <row r="43" spans="2:13" ht="27.75" customHeight="1">
      <c r="B43" s="1204"/>
      <c r="C43" s="1205"/>
      <c r="D43" s="85"/>
      <c r="E43" s="1208" t="s">
        <v>27</v>
      </c>
      <c r="F43" s="1208"/>
      <c r="G43" s="1208"/>
      <c r="H43" s="1209"/>
      <c r="I43" s="86">
        <v>7475</v>
      </c>
      <c r="J43" s="87">
        <v>7139</v>
      </c>
      <c r="K43" s="87">
        <v>6701</v>
      </c>
      <c r="L43" s="87">
        <v>6243</v>
      </c>
      <c r="M43" s="88">
        <v>5745</v>
      </c>
    </row>
    <row r="44" spans="2:13" ht="27.75" customHeight="1">
      <c r="B44" s="1204"/>
      <c r="C44" s="1205"/>
      <c r="D44" s="85"/>
      <c r="E44" s="1208" t="s">
        <v>28</v>
      </c>
      <c r="F44" s="1208"/>
      <c r="G44" s="1208"/>
      <c r="H44" s="1209"/>
      <c r="I44" s="86" t="s">
        <v>485</v>
      </c>
      <c r="J44" s="87" t="s">
        <v>485</v>
      </c>
      <c r="K44" s="87" t="s">
        <v>485</v>
      </c>
      <c r="L44" s="87" t="s">
        <v>485</v>
      </c>
      <c r="M44" s="88" t="s">
        <v>485</v>
      </c>
    </row>
    <row r="45" spans="2:13" ht="27.75" customHeight="1">
      <c r="B45" s="1204"/>
      <c r="C45" s="1205"/>
      <c r="D45" s="85"/>
      <c r="E45" s="1208" t="s">
        <v>29</v>
      </c>
      <c r="F45" s="1208"/>
      <c r="G45" s="1208"/>
      <c r="H45" s="1209"/>
      <c r="I45" s="86">
        <v>1683</v>
      </c>
      <c r="J45" s="87">
        <v>1573</v>
      </c>
      <c r="K45" s="87">
        <v>1506</v>
      </c>
      <c r="L45" s="87">
        <v>1362</v>
      </c>
      <c r="M45" s="88">
        <v>1346</v>
      </c>
    </row>
    <row r="46" spans="2:13" ht="27.75" customHeight="1">
      <c r="B46" s="1204"/>
      <c r="C46" s="1205"/>
      <c r="D46" s="89"/>
      <c r="E46" s="1208" t="s">
        <v>30</v>
      </c>
      <c r="F46" s="1208"/>
      <c r="G46" s="1208"/>
      <c r="H46" s="1209"/>
      <c r="I46" s="86" t="s">
        <v>485</v>
      </c>
      <c r="J46" s="87" t="s">
        <v>485</v>
      </c>
      <c r="K46" s="87" t="s">
        <v>485</v>
      </c>
      <c r="L46" s="87" t="s">
        <v>485</v>
      </c>
      <c r="M46" s="88" t="s">
        <v>485</v>
      </c>
    </row>
    <row r="47" spans="2:13" ht="27.75" customHeight="1">
      <c r="B47" s="1204"/>
      <c r="C47" s="1205"/>
      <c r="D47" s="90"/>
      <c r="E47" s="1218" t="s">
        <v>31</v>
      </c>
      <c r="F47" s="1219"/>
      <c r="G47" s="1219"/>
      <c r="H47" s="1220"/>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06"/>
      <c r="C49" s="1207"/>
      <c r="D49" s="85"/>
      <c r="E49" s="1208" t="s">
        <v>33</v>
      </c>
      <c r="F49" s="1208"/>
      <c r="G49" s="1208"/>
      <c r="H49" s="1209"/>
      <c r="I49" s="86" t="s">
        <v>485</v>
      </c>
      <c r="J49" s="87" t="s">
        <v>485</v>
      </c>
      <c r="K49" s="87" t="s">
        <v>485</v>
      </c>
      <c r="L49" s="87" t="s">
        <v>485</v>
      </c>
      <c r="M49" s="88" t="s">
        <v>485</v>
      </c>
    </row>
    <row r="50" spans="2:13" ht="27.75" customHeight="1">
      <c r="B50" s="1202" t="s">
        <v>34</v>
      </c>
      <c r="C50" s="1203"/>
      <c r="D50" s="91"/>
      <c r="E50" s="1208" t="s">
        <v>35</v>
      </c>
      <c r="F50" s="1208"/>
      <c r="G50" s="1208"/>
      <c r="H50" s="1209"/>
      <c r="I50" s="86">
        <v>4145</v>
      </c>
      <c r="J50" s="87">
        <v>5032</v>
      </c>
      <c r="K50" s="87">
        <v>5514</v>
      </c>
      <c r="L50" s="87">
        <v>6166</v>
      </c>
      <c r="M50" s="88">
        <v>6412</v>
      </c>
    </row>
    <row r="51" spans="2:13" ht="27.75" customHeight="1">
      <c r="B51" s="1204"/>
      <c r="C51" s="1205"/>
      <c r="D51" s="85"/>
      <c r="E51" s="1208" t="s">
        <v>36</v>
      </c>
      <c r="F51" s="1208"/>
      <c r="G51" s="1208"/>
      <c r="H51" s="1209"/>
      <c r="I51" s="86">
        <v>462</v>
      </c>
      <c r="J51" s="87">
        <v>392</v>
      </c>
      <c r="K51" s="87">
        <v>312</v>
      </c>
      <c r="L51" s="87">
        <v>285</v>
      </c>
      <c r="M51" s="88">
        <v>220</v>
      </c>
    </row>
    <row r="52" spans="2:13" ht="27.75" customHeight="1">
      <c r="B52" s="1206"/>
      <c r="C52" s="1207"/>
      <c r="D52" s="85"/>
      <c r="E52" s="1208" t="s">
        <v>37</v>
      </c>
      <c r="F52" s="1208"/>
      <c r="G52" s="1208"/>
      <c r="H52" s="1209"/>
      <c r="I52" s="86">
        <v>11148</v>
      </c>
      <c r="J52" s="87">
        <v>10804</v>
      </c>
      <c r="K52" s="87">
        <v>10516</v>
      </c>
      <c r="L52" s="87">
        <v>9954</v>
      </c>
      <c r="M52" s="88">
        <v>9663</v>
      </c>
    </row>
    <row r="53" spans="2:13" ht="27.75" customHeight="1" thickBot="1">
      <c r="B53" s="1210" t="s">
        <v>21</v>
      </c>
      <c r="C53" s="1211"/>
      <c r="D53" s="92"/>
      <c r="E53" s="1212" t="s">
        <v>38</v>
      </c>
      <c r="F53" s="1212"/>
      <c r="G53" s="1212"/>
      <c r="H53" s="1213"/>
      <c r="I53" s="93">
        <v>3516</v>
      </c>
      <c r="J53" s="94">
        <v>2583</v>
      </c>
      <c r="K53" s="94">
        <v>1473</v>
      </c>
      <c r="L53" s="94">
        <v>449</v>
      </c>
      <c r="M53" s="95">
        <v>-283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21" t="s">
        <v>574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30"/>
      <c r="H50" s="1231"/>
      <c r="I50" s="1231"/>
      <c r="J50" s="1232"/>
      <c r="K50" s="356" t="s">
        <v>524</v>
      </c>
      <c r="L50" s="356" t="s">
        <v>525</v>
      </c>
      <c r="M50" s="356" t="s">
        <v>526</v>
      </c>
      <c r="N50" s="356" t="s">
        <v>527</v>
      </c>
      <c r="O50" s="356" t="s">
        <v>528</v>
      </c>
    </row>
    <row r="51" spans="1:17">
      <c r="B51" s="250"/>
      <c r="C51" s="246"/>
      <c r="D51" s="246"/>
      <c r="E51" s="246"/>
      <c r="F51" s="246"/>
      <c r="G51" s="1233" t="s">
        <v>568</v>
      </c>
      <c r="H51" s="1234"/>
      <c r="I51" s="1239" t="s">
        <v>569</v>
      </c>
      <c r="J51" s="1239"/>
      <c r="K51" s="1241"/>
      <c r="L51" s="1241"/>
      <c r="M51" s="1241"/>
      <c r="N51" s="1242">
        <v>8.3000000000000007</v>
      </c>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575</v>
      </c>
      <c r="J53" s="1243"/>
      <c r="K53" s="1250"/>
      <c r="L53" s="1250"/>
      <c r="M53" s="1250"/>
      <c r="N53" s="1252">
        <v>65.8</v>
      </c>
      <c r="O53" s="1252">
        <v>66.8</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570</v>
      </c>
      <c r="H55" s="1245"/>
      <c r="I55" s="1243" t="s">
        <v>569</v>
      </c>
      <c r="J55" s="1243"/>
      <c r="K55" s="1241"/>
      <c r="L55" s="1241"/>
      <c r="M55" s="1241"/>
      <c r="N55" s="1242">
        <v>0</v>
      </c>
      <c r="O55" s="1242">
        <v>0</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576</v>
      </c>
      <c r="J57" s="1253"/>
      <c r="K57" s="1250"/>
      <c r="L57" s="1250"/>
      <c r="M57" s="1250"/>
      <c r="N57" s="1252">
        <v>55.3</v>
      </c>
      <c r="O57" s="1252">
        <v>56.6</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21" t="s">
        <v>577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30"/>
      <c r="H72" s="1231"/>
      <c r="I72" s="1231"/>
      <c r="J72" s="1232"/>
      <c r="K72" s="356" t="s">
        <v>524</v>
      </c>
      <c r="L72" s="356" t="s">
        <v>525</v>
      </c>
      <c r="M72" s="356" t="s">
        <v>526</v>
      </c>
      <c r="N72" s="356" t="s">
        <v>527</v>
      </c>
      <c r="O72" s="356" t="s">
        <v>528</v>
      </c>
    </row>
    <row r="73" spans="2:30">
      <c r="B73" s="250"/>
      <c r="C73" s="246"/>
      <c r="D73" s="246"/>
      <c r="E73" s="246"/>
      <c r="F73" s="246"/>
      <c r="G73" s="1233" t="s">
        <v>568</v>
      </c>
      <c r="H73" s="1234"/>
      <c r="I73" s="1239" t="s">
        <v>569</v>
      </c>
      <c r="J73" s="1239"/>
      <c r="K73" s="1254">
        <v>61.1</v>
      </c>
      <c r="L73" s="1254">
        <v>45.3</v>
      </c>
      <c r="M73" s="1242">
        <v>27.2</v>
      </c>
      <c r="N73" s="1242">
        <v>8.3000000000000007</v>
      </c>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573</v>
      </c>
      <c r="J75" s="1243"/>
      <c r="K75" s="1252">
        <v>15.3</v>
      </c>
      <c r="L75" s="1252">
        <v>14</v>
      </c>
      <c r="M75" s="1252">
        <v>12.5</v>
      </c>
      <c r="N75" s="1252">
        <v>11.5</v>
      </c>
      <c r="O75" s="1252">
        <v>10.9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570</v>
      </c>
      <c r="H77" s="1245"/>
      <c r="I77" s="1243" t="s">
        <v>569</v>
      </c>
      <c r="J77" s="1243"/>
      <c r="K77" s="1254">
        <v>5.7</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573</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97876</v>
      </c>
      <c r="E3" s="118"/>
      <c r="F3" s="119">
        <v>146641</v>
      </c>
      <c r="G3" s="120"/>
      <c r="H3" s="121"/>
    </row>
    <row r="4" spans="1:8">
      <c r="A4" s="122"/>
      <c r="B4" s="123"/>
      <c r="C4" s="124"/>
      <c r="D4" s="125">
        <v>48299</v>
      </c>
      <c r="E4" s="126"/>
      <c r="F4" s="127">
        <v>68142</v>
      </c>
      <c r="G4" s="128"/>
      <c r="H4" s="129"/>
    </row>
    <row r="5" spans="1:8">
      <c r="A5" s="110" t="s">
        <v>518</v>
      </c>
      <c r="B5" s="115"/>
      <c r="C5" s="116"/>
      <c r="D5" s="117">
        <v>211616</v>
      </c>
      <c r="E5" s="118"/>
      <c r="F5" s="119">
        <v>174587</v>
      </c>
      <c r="G5" s="120"/>
      <c r="H5" s="121"/>
    </row>
    <row r="6" spans="1:8">
      <c r="A6" s="122"/>
      <c r="B6" s="123"/>
      <c r="C6" s="124"/>
      <c r="D6" s="125">
        <v>65555</v>
      </c>
      <c r="E6" s="126"/>
      <c r="F6" s="127">
        <v>79695</v>
      </c>
      <c r="G6" s="128"/>
      <c r="H6" s="129"/>
    </row>
    <row r="7" spans="1:8">
      <c r="A7" s="110" t="s">
        <v>519</v>
      </c>
      <c r="B7" s="115"/>
      <c r="C7" s="116"/>
      <c r="D7" s="117">
        <v>120713</v>
      </c>
      <c r="E7" s="118"/>
      <c r="F7" s="119">
        <v>175675</v>
      </c>
      <c r="G7" s="120"/>
      <c r="H7" s="121"/>
    </row>
    <row r="8" spans="1:8">
      <c r="A8" s="122"/>
      <c r="B8" s="123"/>
      <c r="C8" s="124"/>
      <c r="D8" s="125">
        <v>64060</v>
      </c>
      <c r="E8" s="126"/>
      <c r="F8" s="127">
        <v>87698</v>
      </c>
      <c r="G8" s="128"/>
      <c r="H8" s="129"/>
    </row>
    <row r="9" spans="1:8">
      <c r="A9" s="110" t="s">
        <v>520</v>
      </c>
      <c r="B9" s="115"/>
      <c r="C9" s="116"/>
      <c r="D9" s="117">
        <v>100466</v>
      </c>
      <c r="E9" s="118"/>
      <c r="F9" s="119">
        <v>162193</v>
      </c>
      <c r="G9" s="120"/>
      <c r="H9" s="121"/>
    </row>
    <row r="10" spans="1:8">
      <c r="A10" s="122"/>
      <c r="B10" s="123"/>
      <c r="C10" s="124"/>
      <c r="D10" s="125">
        <v>60044</v>
      </c>
      <c r="E10" s="126"/>
      <c r="F10" s="127">
        <v>79985</v>
      </c>
      <c r="G10" s="128"/>
      <c r="H10" s="129"/>
    </row>
    <row r="11" spans="1:8">
      <c r="A11" s="110" t="s">
        <v>521</v>
      </c>
      <c r="B11" s="115"/>
      <c r="C11" s="116"/>
      <c r="D11" s="117">
        <v>118261</v>
      </c>
      <c r="E11" s="118"/>
      <c r="F11" s="119">
        <v>168868</v>
      </c>
      <c r="G11" s="120"/>
      <c r="H11" s="121"/>
    </row>
    <row r="12" spans="1:8">
      <c r="A12" s="122"/>
      <c r="B12" s="123"/>
      <c r="C12" s="130"/>
      <c r="D12" s="125">
        <v>74669</v>
      </c>
      <c r="E12" s="126"/>
      <c r="F12" s="127">
        <v>79360</v>
      </c>
      <c r="G12" s="128"/>
      <c r="H12" s="129"/>
    </row>
    <row r="13" spans="1:8">
      <c r="A13" s="110"/>
      <c r="B13" s="115"/>
      <c r="C13" s="131"/>
      <c r="D13" s="132">
        <v>129786</v>
      </c>
      <c r="E13" s="133"/>
      <c r="F13" s="134">
        <v>165593</v>
      </c>
      <c r="G13" s="135"/>
      <c r="H13" s="121"/>
    </row>
    <row r="14" spans="1:8">
      <c r="A14" s="122"/>
      <c r="B14" s="123"/>
      <c r="C14" s="124"/>
      <c r="D14" s="125">
        <v>62525</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7.54</v>
      </c>
      <c r="C19" s="136">
        <f>ROUND(VALUE(SUBSTITUTE(実質収支比率等に係る経年分析!G$48,"▲","-")),2)</f>
        <v>7.98</v>
      </c>
      <c r="D19" s="136">
        <f>ROUND(VALUE(SUBSTITUTE(実質収支比率等に係る経年分析!H$48,"▲","-")),2)</f>
        <v>9.39</v>
      </c>
      <c r="E19" s="136">
        <f>ROUND(VALUE(SUBSTITUTE(実質収支比率等に係る経年分析!I$48,"▲","-")),2)</f>
        <v>6.73</v>
      </c>
      <c r="F19" s="136">
        <f>ROUND(VALUE(SUBSTITUTE(実質収支比率等に係る経年分析!J$48,"▲","-")),2)</f>
        <v>10.93</v>
      </c>
    </row>
    <row r="20" spans="1:11">
      <c r="A20" s="136" t="s">
        <v>43</v>
      </c>
      <c r="B20" s="136">
        <f>ROUND(VALUE(SUBSTITUTE(実質収支比率等に係る経年分析!F$47,"▲","-")),2)</f>
        <v>35.29</v>
      </c>
      <c r="C20" s="136">
        <f>ROUND(VALUE(SUBSTITUTE(実質収支比率等に係る経年分析!G$47,"▲","-")),2)</f>
        <v>44.43</v>
      </c>
      <c r="D20" s="136">
        <f>ROUND(VALUE(SUBSTITUTE(実質収支比率等に係る経年分析!H$47,"▲","-")),2)</f>
        <v>55.12</v>
      </c>
      <c r="E20" s="136">
        <f>ROUND(VALUE(SUBSTITUTE(実質収支比率等に係る経年分析!I$47,"▲","-")),2)</f>
        <v>64.040000000000006</v>
      </c>
      <c r="F20" s="136">
        <f>ROUND(VALUE(SUBSTITUTE(実質収支比率等に係る経年分析!J$47,"▲","-")),2)</f>
        <v>75</v>
      </c>
    </row>
    <row r="21" spans="1:11">
      <c r="A21" s="136" t="s">
        <v>44</v>
      </c>
      <c r="B21" s="136">
        <f>IF(ISNUMBER(VALUE(SUBSTITUTE(実質収支比率等に係る経年分析!F$49,"▲","-"))),ROUND(VALUE(SUBSTITUTE(実質収支比率等に係る経年分析!F$49,"▲","-")),2),NA())</f>
        <v>3.82</v>
      </c>
      <c r="C21" s="136">
        <f>IF(ISNUMBER(VALUE(SUBSTITUTE(実質収支比率等に係る経年分析!G$49,"▲","-"))),ROUND(VALUE(SUBSTITUTE(実質収支比率等に係る経年分析!G$49,"▲","-")),2),NA())</f>
        <v>5.13</v>
      </c>
      <c r="D21" s="136">
        <f>IF(ISNUMBER(VALUE(SUBSTITUTE(実質収支比率等に係る経年分析!H$49,"▲","-"))),ROUND(VALUE(SUBSTITUTE(実質収支比率等に係る経年分析!H$49,"▲","-")),2),NA())</f>
        <v>5.27</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3.93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0.63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c r="A30" s="137" t="str">
        <f>IF(連結実質赤字比率に係る赤字・黒字の構成分析!C$40="",NA(),連結実質赤字比率に係る赤字・黒字の構成分析!C$40)</f>
        <v>国民健康保険診療所事業特別会計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0.28000000000000003</v>
      </c>
    </row>
    <row r="31" spans="1:11">
      <c r="A31" s="137" t="str">
        <f>IF(連結実質赤字比率に係る赤字・黒字の構成分析!C$39="",NA(),連結実質赤字比率に係る赤字・黒字の構成分析!C$39)</f>
        <v>簡易水道事業会計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2.1800000000000002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1.55</v>
      </c>
    </row>
    <row r="34" spans="1:16">
      <c r="A34" s="137" t="str">
        <f>IF(連結実質赤字比率に係る赤字・黒字の構成分析!C$36="",NA(),連結実質赤字比率に係る赤字・黒字の構成分析!C$36)</f>
        <v>老人保健施設事業会計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6.01</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9.3000000000000007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1364</v>
      </c>
      <c r="E42" s="138"/>
      <c r="F42" s="138"/>
      <c r="G42" s="138">
        <f>'実質公債費比率（分子）の構造'!L$52</f>
        <v>1332</v>
      </c>
      <c r="H42" s="138"/>
      <c r="I42" s="138"/>
      <c r="J42" s="138">
        <f>'実質公債費比率（分子）の構造'!M$52</f>
        <v>1276</v>
      </c>
      <c r="K42" s="138"/>
      <c r="L42" s="138"/>
      <c r="M42" s="138">
        <f>'実質公債費比率（分子）の構造'!N$52</f>
        <v>1245</v>
      </c>
      <c r="N42" s="138"/>
      <c r="O42" s="138"/>
      <c r="P42" s="138">
        <f>'実質公債費比率（分子）の構造'!O$52</f>
        <v>1136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21</v>
      </c>
      <c r="C44" s="138"/>
      <c r="D44" s="138"/>
      <c r="E44" s="138">
        <f>'実質公債費比率（分子）の構造'!L$50</f>
        <v>18</v>
      </c>
      <c r="F44" s="138"/>
      <c r="G44" s="138"/>
      <c r="H44" s="138">
        <f>'実質公債費比率（分子）の構造'!M$50</f>
        <v>18</v>
      </c>
      <c r="I44" s="138"/>
      <c r="J44" s="138"/>
      <c r="K44" s="138">
        <f>'実質公債費比率（分子）の構造'!N$50</f>
        <v>18</v>
      </c>
      <c r="L44" s="138"/>
      <c r="M44" s="138"/>
      <c r="N44" s="138">
        <f>'実質公債費比率（分子）の構造'!O$50</f>
        <v>20</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653</v>
      </c>
      <c r="C46" s="138"/>
      <c r="D46" s="138"/>
      <c r="E46" s="138">
        <f>'実質公債費比率（分子）の構造'!L$48</f>
        <v>663</v>
      </c>
      <c r="F46" s="138"/>
      <c r="G46" s="138"/>
      <c r="H46" s="138">
        <f>'実質公債費比率（分子）の構造'!M$48</f>
        <v>650</v>
      </c>
      <c r="I46" s="138"/>
      <c r="J46" s="138"/>
      <c r="K46" s="138">
        <f>'実質公債費比率（分子）の構造'!N$48</f>
        <v>619</v>
      </c>
      <c r="L46" s="138"/>
      <c r="M46" s="138"/>
      <c r="N46" s="138">
        <f>'実質公債費比率（分子）の構造'!O$48</f>
        <v>591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1463</v>
      </c>
      <c r="C49" s="138"/>
      <c r="D49" s="138"/>
      <c r="E49" s="138">
        <f>'実質公債費比率（分子）の構造'!L$45</f>
        <v>1343</v>
      </c>
      <c r="F49" s="138"/>
      <c r="G49" s="138"/>
      <c r="H49" s="138">
        <f>'実質公債費比率（分子）の構造'!M$45</f>
        <v>1258</v>
      </c>
      <c r="I49" s="138"/>
      <c r="J49" s="138"/>
      <c r="K49" s="138">
        <f>'実質公債費比率（分子）の構造'!N$45</f>
        <v>1170</v>
      </c>
      <c r="L49" s="138"/>
      <c r="M49" s="138"/>
      <c r="N49" s="138">
        <f>'実質公債費比率（分子）の構造'!O$45</f>
        <v>1050</v>
      </c>
      <c r="O49" s="138"/>
      <c r="P49" s="138"/>
    </row>
    <row r="50" spans="1:16">
      <c r="A50" s="138" t="s">
        <v>59</v>
      </c>
      <c r="B50" s="138" t="e">
        <f>NA()</f>
        <v>#N/A</v>
      </c>
      <c r="C50" s="138">
        <f>IF(ISNUMBER('実質公債費比率（分子）の構造'!K$53),'実質公債費比率（分子）の構造'!K$53,NA())</f>
        <v>773</v>
      </c>
      <c r="D50" s="138" t="e">
        <f>NA()</f>
        <v>#N/A</v>
      </c>
      <c r="E50" s="138" t="e">
        <f>NA()</f>
        <v>#N/A</v>
      </c>
      <c r="F50" s="138">
        <f>IF(ISNUMBER('実質公債費比率（分子）の構造'!L$53),'実質公債費比率（分子）の構造'!L$53,NA())</f>
        <v>692</v>
      </c>
      <c r="G50" s="138" t="e">
        <f>NA()</f>
        <v>#N/A</v>
      </c>
      <c r="H50" s="138" t="e">
        <f>NA()</f>
        <v>#N/A</v>
      </c>
      <c r="I50" s="138">
        <f>IF(ISNUMBER('実質公債費比率（分子）の構造'!M$53),'実質公債費比率（分子）の構造'!M$53,NA())</f>
        <v>650</v>
      </c>
      <c r="J50" s="138" t="e">
        <f>NA()</f>
        <v>#N/A</v>
      </c>
      <c r="K50" s="138" t="e">
        <f>NA()</f>
        <v>#N/A</v>
      </c>
      <c r="L50" s="138">
        <f>IF(ISNUMBER('実質公債費比率（分子）の構造'!N$53),'実質公債費比率（分子）の構造'!N$53,NA())</f>
        <v>562</v>
      </c>
      <c r="M50" s="138" t="e">
        <f>NA()</f>
        <v>#N/A</v>
      </c>
      <c r="N50" s="138" t="e">
        <f>NA()</f>
        <v>#N/A</v>
      </c>
      <c r="O50" s="138">
        <f>IF(ISNUMBER('実質公債費比率（分子）の構造'!O$53),'実質公債費比率（分子）の構造'!O$53,NA())</f>
        <v>525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11148</v>
      </c>
      <c r="E56" s="137"/>
      <c r="F56" s="137"/>
      <c r="G56" s="137">
        <f>'将来負担比率（分子）の構造'!J$52</f>
        <v>10804</v>
      </c>
      <c r="H56" s="137"/>
      <c r="I56" s="137"/>
      <c r="J56" s="137">
        <f>'将来負担比率（分子）の構造'!K$52</f>
        <v>10516</v>
      </c>
      <c r="K56" s="137"/>
      <c r="L56" s="137"/>
      <c r="M56" s="137">
        <f>'将来負担比率（分子）の構造'!L$52</f>
        <v>9954</v>
      </c>
      <c r="N56" s="137"/>
      <c r="O56" s="137"/>
      <c r="P56" s="137">
        <f>'将来負担比率（分子）の構造'!M$52</f>
        <v>9663</v>
      </c>
    </row>
    <row r="57" spans="1:16">
      <c r="A57" s="137" t="s">
        <v>36</v>
      </c>
      <c r="B57" s="137"/>
      <c r="C57" s="137"/>
      <c r="D57" s="137">
        <f>'将来負担比率（分子）の構造'!I$51</f>
        <v>462</v>
      </c>
      <c r="E57" s="137"/>
      <c r="F57" s="137"/>
      <c r="G57" s="137">
        <f>'将来負担比率（分子）の構造'!J$51</f>
        <v>392</v>
      </c>
      <c r="H57" s="137"/>
      <c r="I57" s="137"/>
      <c r="J57" s="137">
        <f>'将来負担比率（分子）の構造'!K$51</f>
        <v>312</v>
      </c>
      <c r="K57" s="137"/>
      <c r="L57" s="137"/>
      <c r="M57" s="137">
        <f>'将来負担比率（分子）の構造'!L$51</f>
        <v>285</v>
      </c>
      <c r="N57" s="137"/>
      <c r="O57" s="137"/>
      <c r="P57" s="137">
        <f>'将来負担比率（分子）の構造'!M$51</f>
        <v>220</v>
      </c>
    </row>
    <row r="58" spans="1:16">
      <c r="A58" s="137" t="s">
        <v>35</v>
      </c>
      <c r="B58" s="137"/>
      <c r="C58" s="137"/>
      <c r="D58" s="137">
        <f>'将来負担比率（分子）の構造'!I$50</f>
        <v>4145</v>
      </c>
      <c r="E58" s="137"/>
      <c r="F58" s="137"/>
      <c r="G58" s="137">
        <f>'将来負担比率（分子）の構造'!J$50</f>
        <v>5032</v>
      </c>
      <c r="H58" s="137"/>
      <c r="I58" s="137"/>
      <c r="J58" s="137">
        <f>'将来負担比率（分子）の構造'!K$50</f>
        <v>5514</v>
      </c>
      <c r="K58" s="137"/>
      <c r="L58" s="137"/>
      <c r="M58" s="137">
        <f>'将来負担比率（分子）の構造'!L$50</f>
        <v>6166</v>
      </c>
      <c r="N58" s="137"/>
      <c r="O58" s="137"/>
      <c r="P58" s="137">
        <f>'将来負担比率（分子）の構造'!M$50</f>
        <v>6412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1683</v>
      </c>
      <c r="C62" s="137"/>
      <c r="D62" s="137"/>
      <c r="E62" s="137">
        <f>'将来負担比率（分子）の構造'!J$45</f>
        <v>1573</v>
      </c>
      <c r="F62" s="137"/>
      <c r="G62" s="137"/>
      <c r="H62" s="137">
        <f>'将来負担比率（分子）の構造'!K$45</f>
        <v>1506</v>
      </c>
      <c r="I62" s="137"/>
      <c r="J62" s="137"/>
      <c r="K62" s="137">
        <f>'将来負担比率（分子）の構造'!L$45</f>
        <v>1362</v>
      </c>
      <c r="L62" s="137"/>
      <c r="M62" s="137"/>
      <c r="N62" s="137">
        <f>'将来負担比率（分子）の構造'!M$45</f>
        <v>1346</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7475</v>
      </c>
      <c r="C64" s="137"/>
      <c r="D64" s="137"/>
      <c r="E64" s="137">
        <f>'将来負担比率（分子）の構造'!J$43</f>
        <v>7139</v>
      </c>
      <c r="F64" s="137"/>
      <c r="G64" s="137"/>
      <c r="H64" s="137">
        <f>'将来負担比率（分子）の構造'!K$43</f>
        <v>6701</v>
      </c>
      <c r="I64" s="137"/>
      <c r="J64" s="137"/>
      <c r="K64" s="137">
        <f>'将来負担比率（分子）の構造'!L$43</f>
        <v>6243</v>
      </c>
      <c r="L64" s="137"/>
      <c r="M64" s="137"/>
      <c r="N64" s="137">
        <f>'将来負担比率（分子）の構造'!M$43</f>
        <v>5745</v>
      </c>
      <c r="O64" s="137"/>
      <c r="P64" s="137"/>
    </row>
    <row r="65" spans="1:16">
      <c r="A65" s="137" t="s">
        <v>26</v>
      </c>
      <c r="B65" s="137">
        <f>'将来負担比率（分子）の構造'!I$42</f>
        <v>201</v>
      </c>
      <c r="C65" s="137"/>
      <c r="D65" s="137"/>
      <c r="E65" s="137">
        <f>'将来負担比率（分子）の構造'!J$42</f>
        <v>183</v>
      </c>
      <c r="F65" s="137"/>
      <c r="G65" s="137"/>
      <c r="H65" s="137">
        <f>'将来負担比率（分子）の構造'!K$42</f>
        <v>164</v>
      </c>
      <c r="I65" s="137"/>
      <c r="J65" s="137"/>
      <c r="K65" s="137">
        <f>'将来負担比率（分子）の構造'!L$42</f>
        <v>147</v>
      </c>
      <c r="L65" s="137"/>
      <c r="M65" s="137"/>
      <c r="N65" s="137">
        <f>'将来負担比率（分子）の構造'!M$42</f>
        <v>126</v>
      </c>
      <c r="O65" s="137"/>
      <c r="P65" s="137"/>
    </row>
    <row r="66" spans="1:16">
      <c r="A66" s="137" t="s">
        <v>25</v>
      </c>
      <c r="B66" s="137">
        <f>'将来負担比率（分子）の構造'!I$41</f>
        <v>9912</v>
      </c>
      <c r="C66" s="137"/>
      <c r="D66" s="137"/>
      <c r="E66" s="137">
        <f>'将来負担比率（分子）の構造'!J$41</f>
        <v>9917</v>
      </c>
      <c r="F66" s="137"/>
      <c r="G66" s="137"/>
      <c r="H66" s="137">
        <f>'将来負担比率（分子）の構造'!K$41</f>
        <v>9443</v>
      </c>
      <c r="I66" s="137"/>
      <c r="J66" s="137"/>
      <c r="K66" s="137">
        <f>'将来負担比率（分子）の構造'!L$41</f>
        <v>9103</v>
      </c>
      <c r="L66" s="137"/>
      <c r="M66" s="137"/>
      <c r="N66" s="137">
        <f>'将来負担比率（分子）の構造'!M$41</f>
        <v>8795</v>
      </c>
      <c r="O66" s="137"/>
      <c r="P66" s="137"/>
    </row>
    <row r="67" spans="1:16">
      <c r="A67" s="137" t="s">
        <v>63</v>
      </c>
      <c r="B67" s="137" t="e">
        <f>NA()</f>
        <v>#N/A</v>
      </c>
      <c r="C67" s="137">
        <f>IF(ISNUMBER('将来負担比率（分子）の構造'!I$53), IF('将来負担比率（分子）の構造'!I$53 &lt; 0, 0, '将来負担比率（分子）の構造'!I$53), NA())</f>
        <v>3516</v>
      </c>
      <c r="D67" s="137" t="e">
        <f>NA()</f>
        <v>#N/A</v>
      </c>
      <c r="E67" s="137" t="e">
        <f>NA()</f>
        <v>#N/A</v>
      </c>
      <c r="F67" s="137">
        <f>IF(ISNUMBER('将来負担比率（分子）の構造'!J$53), IF('将来負担比率（分子）の構造'!J$53 &lt; 0, 0, '将来負担比率（分子）の構造'!J$53), NA())</f>
        <v>2583</v>
      </c>
      <c r="G67" s="137" t="e">
        <f>NA()</f>
        <v>#N/A</v>
      </c>
      <c r="H67" s="137" t="e">
        <f>NA()</f>
        <v>#N/A</v>
      </c>
      <c r="I67" s="137">
        <f>IF(ISNUMBER('将来負担比率（分子）の構造'!K$53), IF('将来負担比率（分子）の構造'!K$53 &lt; 0, 0, '将来負担比率（分子）の構造'!K$53), NA())</f>
        <v>1473</v>
      </c>
      <c r="J67" s="137" t="e">
        <f>NA()</f>
        <v>#N/A</v>
      </c>
      <c r="K67" s="137" t="e">
        <f>NA()</f>
        <v>#N/A</v>
      </c>
      <c r="L67" s="137">
        <f>IF(ISNUMBER('将来負担比率（分子）の構造'!L$53), IF('将来負担比率（分子）の構造'!L$53 &lt; 0, 0, '将来負担比率（分子）の構造'!L$53), NA())</f>
        <v>449</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874487</v>
      </c>
      <c r="S5" s="671"/>
      <c r="T5" s="671"/>
      <c r="U5" s="671"/>
      <c r="V5" s="671"/>
      <c r="W5" s="671"/>
      <c r="X5" s="671"/>
      <c r="Y5" s="718"/>
      <c r="Z5" s="731">
        <v>9.1999999999999993</v>
      </c>
      <c r="AA5" s="731"/>
      <c r="AB5" s="731"/>
      <c r="AC5" s="731"/>
      <c r="AD5" s="732">
        <v>874487</v>
      </c>
      <c r="AE5" s="732"/>
      <c r="AF5" s="732"/>
      <c r="AG5" s="732"/>
      <c r="AH5" s="732"/>
      <c r="AI5" s="732"/>
      <c r="AJ5" s="732"/>
      <c r="AK5" s="732"/>
      <c r="AL5" s="719">
        <v>14.8</v>
      </c>
      <c r="AM5" s="688"/>
      <c r="AN5" s="688"/>
      <c r="AO5" s="720"/>
      <c r="AP5" s="707" t="s">
        <v>208</v>
      </c>
      <c r="AQ5" s="708"/>
      <c r="AR5" s="708"/>
      <c r="AS5" s="708"/>
      <c r="AT5" s="708"/>
      <c r="AU5" s="708"/>
      <c r="AV5" s="708"/>
      <c r="AW5" s="708"/>
      <c r="AX5" s="708"/>
      <c r="AY5" s="708"/>
      <c r="AZ5" s="708"/>
      <c r="BA5" s="708"/>
      <c r="BB5" s="708"/>
      <c r="BC5" s="708"/>
      <c r="BD5" s="708"/>
      <c r="BE5" s="708"/>
      <c r="BF5" s="709"/>
      <c r="BG5" s="620">
        <v>873481</v>
      </c>
      <c r="BH5" s="621"/>
      <c r="BI5" s="621"/>
      <c r="BJ5" s="621"/>
      <c r="BK5" s="621"/>
      <c r="BL5" s="621"/>
      <c r="BM5" s="621"/>
      <c r="BN5" s="622"/>
      <c r="BO5" s="673">
        <v>99.9</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80479</v>
      </c>
      <c r="S6" s="621"/>
      <c r="T6" s="621"/>
      <c r="U6" s="621"/>
      <c r="V6" s="621"/>
      <c r="W6" s="621"/>
      <c r="X6" s="621"/>
      <c r="Y6" s="622"/>
      <c r="Z6" s="673">
        <v>0.9</v>
      </c>
      <c r="AA6" s="673"/>
      <c r="AB6" s="673"/>
      <c r="AC6" s="673"/>
      <c r="AD6" s="674">
        <v>80479</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873481</v>
      </c>
      <c r="BH6" s="621"/>
      <c r="BI6" s="621"/>
      <c r="BJ6" s="621"/>
      <c r="BK6" s="621"/>
      <c r="BL6" s="621"/>
      <c r="BM6" s="621"/>
      <c r="BN6" s="622"/>
      <c r="BO6" s="673">
        <v>99.9</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75829</v>
      </c>
      <c r="CS6" s="621"/>
      <c r="CT6" s="621"/>
      <c r="CU6" s="621"/>
      <c r="CV6" s="621"/>
      <c r="CW6" s="621"/>
      <c r="CX6" s="621"/>
      <c r="CY6" s="622"/>
      <c r="CZ6" s="673">
        <v>0.9</v>
      </c>
      <c r="DA6" s="673"/>
      <c r="DB6" s="673"/>
      <c r="DC6" s="673"/>
      <c r="DD6" s="626" t="s">
        <v>209</v>
      </c>
      <c r="DE6" s="621"/>
      <c r="DF6" s="621"/>
      <c r="DG6" s="621"/>
      <c r="DH6" s="621"/>
      <c r="DI6" s="621"/>
      <c r="DJ6" s="621"/>
      <c r="DK6" s="621"/>
      <c r="DL6" s="621"/>
      <c r="DM6" s="621"/>
      <c r="DN6" s="621"/>
      <c r="DO6" s="621"/>
      <c r="DP6" s="622"/>
      <c r="DQ6" s="626">
        <v>75809</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1155</v>
      </c>
      <c r="S7" s="621"/>
      <c r="T7" s="621"/>
      <c r="U7" s="621"/>
      <c r="V7" s="621"/>
      <c r="W7" s="621"/>
      <c r="X7" s="621"/>
      <c r="Y7" s="622"/>
      <c r="Z7" s="673">
        <v>0</v>
      </c>
      <c r="AA7" s="673"/>
      <c r="AB7" s="673"/>
      <c r="AC7" s="673"/>
      <c r="AD7" s="674">
        <v>1155</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264092</v>
      </c>
      <c r="BH7" s="621"/>
      <c r="BI7" s="621"/>
      <c r="BJ7" s="621"/>
      <c r="BK7" s="621"/>
      <c r="BL7" s="621"/>
      <c r="BM7" s="621"/>
      <c r="BN7" s="622"/>
      <c r="BO7" s="673">
        <v>30.2</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1126723</v>
      </c>
      <c r="CS7" s="621"/>
      <c r="CT7" s="621"/>
      <c r="CU7" s="621"/>
      <c r="CV7" s="621"/>
      <c r="CW7" s="621"/>
      <c r="CX7" s="621"/>
      <c r="CY7" s="622"/>
      <c r="CZ7" s="673">
        <v>13</v>
      </c>
      <c r="DA7" s="673"/>
      <c r="DB7" s="673"/>
      <c r="DC7" s="673"/>
      <c r="DD7" s="626">
        <v>14188</v>
      </c>
      <c r="DE7" s="621"/>
      <c r="DF7" s="621"/>
      <c r="DG7" s="621"/>
      <c r="DH7" s="621"/>
      <c r="DI7" s="621"/>
      <c r="DJ7" s="621"/>
      <c r="DK7" s="621"/>
      <c r="DL7" s="621"/>
      <c r="DM7" s="621"/>
      <c r="DN7" s="621"/>
      <c r="DO7" s="621"/>
      <c r="DP7" s="622"/>
      <c r="DQ7" s="626">
        <v>968690</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2281</v>
      </c>
      <c r="S8" s="621"/>
      <c r="T8" s="621"/>
      <c r="U8" s="621"/>
      <c r="V8" s="621"/>
      <c r="W8" s="621"/>
      <c r="X8" s="621"/>
      <c r="Y8" s="622"/>
      <c r="Z8" s="673">
        <v>0</v>
      </c>
      <c r="AA8" s="673"/>
      <c r="AB8" s="673"/>
      <c r="AC8" s="673"/>
      <c r="AD8" s="674">
        <v>2281</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11109</v>
      </c>
      <c r="BH8" s="621"/>
      <c r="BI8" s="621"/>
      <c r="BJ8" s="621"/>
      <c r="BK8" s="621"/>
      <c r="BL8" s="621"/>
      <c r="BM8" s="621"/>
      <c r="BN8" s="622"/>
      <c r="BO8" s="673">
        <v>1.3</v>
      </c>
      <c r="BP8" s="673"/>
      <c r="BQ8" s="673"/>
      <c r="BR8" s="673"/>
      <c r="BS8" s="626" t="s">
        <v>221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1828512</v>
      </c>
      <c r="CS8" s="621"/>
      <c r="CT8" s="621"/>
      <c r="CU8" s="621"/>
      <c r="CV8" s="621"/>
      <c r="CW8" s="621"/>
      <c r="CX8" s="621"/>
      <c r="CY8" s="622"/>
      <c r="CZ8" s="673">
        <v>21</v>
      </c>
      <c r="DA8" s="673"/>
      <c r="DB8" s="673"/>
      <c r="DC8" s="673"/>
      <c r="DD8" s="626">
        <v>450</v>
      </c>
      <c r="DE8" s="621"/>
      <c r="DF8" s="621"/>
      <c r="DG8" s="621"/>
      <c r="DH8" s="621"/>
      <c r="DI8" s="621"/>
      <c r="DJ8" s="621"/>
      <c r="DK8" s="621"/>
      <c r="DL8" s="621"/>
      <c r="DM8" s="621"/>
      <c r="DN8" s="621"/>
      <c r="DO8" s="621"/>
      <c r="DP8" s="622"/>
      <c r="DQ8" s="626">
        <v>1129155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1504</v>
      </c>
      <c r="S9" s="621"/>
      <c r="T9" s="621"/>
      <c r="U9" s="621"/>
      <c r="V9" s="621"/>
      <c r="W9" s="621"/>
      <c r="X9" s="621"/>
      <c r="Y9" s="622"/>
      <c r="Z9" s="673">
        <v>0</v>
      </c>
      <c r="AA9" s="673"/>
      <c r="AB9" s="673"/>
      <c r="AC9" s="673"/>
      <c r="AD9" s="674">
        <v>1504</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220392</v>
      </c>
      <c r="BH9" s="621"/>
      <c r="BI9" s="621"/>
      <c r="BJ9" s="621"/>
      <c r="BK9" s="621"/>
      <c r="BL9" s="621"/>
      <c r="BM9" s="621"/>
      <c r="BN9" s="622"/>
      <c r="BO9" s="673">
        <v>25.2</v>
      </c>
      <c r="BP9" s="673"/>
      <c r="BQ9" s="673"/>
      <c r="BR9" s="673"/>
      <c r="BS9" s="626" t="s">
        <v>221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973847</v>
      </c>
      <c r="CS9" s="621"/>
      <c r="CT9" s="621"/>
      <c r="CU9" s="621"/>
      <c r="CV9" s="621"/>
      <c r="CW9" s="621"/>
      <c r="CX9" s="621"/>
      <c r="CY9" s="622"/>
      <c r="CZ9" s="673">
        <v>11.2</v>
      </c>
      <c r="DA9" s="673"/>
      <c r="DB9" s="673"/>
      <c r="DC9" s="673"/>
      <c r="DD9" s="626">
        <v>3456</v>
      </c>
      <c r="DE9" s="621"/>
      <c r="DF9" s="621"/>
      <c r="DG9" s="621"/>
      <c r="DH9" s="621"/>
      <c r="DI9" s="621"/>
      <c r="DJ9" s="621"/>
      <c r="DK9" s="621"/>
      <c r="DL9" s="621"/>
      <c r="DM9" s="621"/>
      <c r="DN9" s="621"/>
      <c r="DO9" s="621"/>
      <c r="DP9" s="622"/>
      <c r="DQ9" s="626">
        <v>909318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148396</v>
      </c>
      <c r="S10" s="621"/>
      <c r="T10" s="621"/>
      <c r="U10" s="621"/>
      <c r="V10" s="621"/>
      <c r="W10" s="621"/>
      <c r="X10" s="621"/>
      <c r="Y10" s="622"/>
      <c r="Z10" s="673">
        <v>1.6</v>
      </c>
      <c r="AA10" s="673"/>
      <c r="AB10" s="673"/>
      <c r="AC10" s="673"/>
      <c r="AD10" s="674">
        <v>148396</v>
      </c>
      <c r="AE10" s="674"/>
      <c r="AF10" s="674"/>
      <c r="AG10" s="674"/>
      <c r="AH10" s="674"/>
      <c r="AI10" s="674"/>
      <c r="AJ10" s="674"/>
      <c r="AK10" s="674"/>
      <c r="AL10" s="643">
        <v>2.5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19739</v>
      </c>
      <c r="BH10" s="621"/>
      <c r="BI10" s="621"/>
      <c r="BJ10" s="621"/>
      <c r="BK10" s="621"/>
      <c r="BL10" s="621"/>
      <c r="BM10" s="621"/>
      <c r="BN10" s="622"/>
      <c r="BO10" s="673">
        <v>2.2999999999999998</v>
      </c>
      <c r="BP10" s="673"/>
      <c r="BQ10" s="673"/>
      <c r="BR10" s="673"/>
      <c r="BS10" s="626" t="s">
        <v>221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221</v>
      </c>
      <c r="CS10" s="621"/>
      <c r="CT10" s="621"/>
      <c r="CU10" s="621"/>
      <c r="CV10" s="621"/>
      <c r="CW10" s="621"/>
      <c r="CX10" s="621"/>
      <c r="CY10" s="622"/>
      <c r="CZ10" s="673" t="s">
        <v>221</v>
      </c>
      <c r="DA10" s="673"/>
      <c r="DB10" s="673"/>
      <c r="DC10" s="673"/>
      <c r="DD10" s="626" t="s">
        <v>221</v>
      </c>
      <c r="DE10" s="621"/>
      <c r="DF10" s="621"/>
      <c r="DG10" s="621"/>
      <c r="DH10" s="621"/>
      <c r="DI10" s="621"/>
      <c r="DJ10" s="621"/>
      <c r="DK10" s="621"/>
      <c r="DL10" s="621"/>
      <c r="DM10" s="621"/>
      <c r="DN10" s="621"/>
      <c r="DO10" s="621"/>
      <c r="DP10" s="622"/>
      <c r="DQ10" s="626" t="s">
        <v>221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17796</v>
      </c>
      <c r="S11" s="621"/>
      <c r="T11" s="621"/>
      <c r="U11" s="621"/>
      <c r="V11" s="621"/>
      <c r="W11" s="621"/>
      <c r="X11" s="621"/>
      <c r="Y11" s="622"/>
      <c r="Z11" s="673">
        <v>0.2</v>
      </c>
      <c r="AA11" s="673"/>
      <c r="AB11" s="673"/>
      <c r="AC11" s="673"/>
      <c r="AD11" s="674">
        <v>17796</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12852</v>
      </c>
      <c r="BH11" s="621"/>
      <c r="BI11" s="621"/>
      <c r="BJ11" s="621"/>
      <c r="BK11" s="621"/>
      <c r="BL11" s="621"/>
      <c r="BM11" s="621"/>
      <c r="BN11" s="622"/>
      <c r="BO11" s="673">
        <v>1.5</v>
      </c>
      <c r="BP11" s="673"/>
      <c r="BQ11" s="673"/>
      <c r="BR11" s="673"/>
      <c r="BS11" s="626" t="s">
        <v>221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1128045</v>
      </c>
      <c r="CS11" s="621"/>
      <c r="CT11" s="621"/>
      <c r="CU11" s="621"/>
      <c r="CV11" s="621"/>
      <c r="CW11" s="621"/>
      <c r="CX11" s="621"/>
      <c r="CY11" s="622"/>
      <c r="CZ11" s="673">
        <v>13</v>
      </c>
      <c r="DA11" s="673"/>
      <c r="DB11" s="673"/>
      <c r="DC11" s="673"/>
      <c r="DD11" s="626">
        <v>286230</v>
      </c>
      <c r="DE11" s="621"/>
      <c r="DF11" s="621"/>
      <c r="DG11" s="621"/>
      <c r="DH11" s="621"/>
      <c r="DI11" s="621"/>
      <c r="DJ11" s="621"/>
      <c r="DK11" s="621"/>
      <c r="DL11" s="621"/>
      <c r="DM11" s="621"/>
      <c r="DN11" s="621"/>
      <c r="DO11" s="621"/>
      <c r="DP11" s="622"/>
      <c r="DQ11" s="626">
        <v>549335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221</v>
      </c>
      <c r="S12" s="621"/>
      <c r="T12" s="621"/>
      <c r="U12" s="621"/>
      <c r="V12" s="621"/>
      <c r="W12" s="621"/>
      <c r="X12" s="621"/>
      <c r="Y12" s="622"/>
      <c r="Z12" s="673" t="s">
        <v>221</v>
      </c>
      <c r="AA12" s="673"/>
      <c r="AB12" s="673"/>
      <c r="AC12" s="673"/>
      <c r="AD12" s="674" t="s">
        <v>221</v>
      </c>
      <c r="AE12" s="674"/>
      <c r="AF12" s="674"/>
      <c r="AG12" s="674"/>
      <c r="AH12" s="674"/>
      <c r="AI12" s="674"/>
      <c r="AJ12" s="674"/>
      <c r="AK12" s="674"/>
      <c r="AL12" s="643" t="s">
        <v>221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532954</v>
      </c>
      <c r="BH12" s="621"/>
      <c r="BI12" s="621"/>
      <c r="BJ12" s="621"/>
      <c r="BK12" s="621"/>
      <c r="BL12" s="621"/>
      <c r="BM12" s="621"/>
      <c r="BN12" s="622"/>
      <c r="BO12" s="673">
        <v>60.9</v>
      </c>
      <c r="BP12" s="673"/>
      <c r="BQ12" s="673"/>
      <c r="BR12" s="673"/>
      <c r="BS12" s="626" t="s">
        <v>221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165395</v>
      </c>
      <c r="CS12" s="621"/>
      <c r="CT12" s="621"/>
      <c r="CU12" s="621"/>
      <c r="CV12" s="621"/>
      <c r="CW12" s="621"/>
      <c r="CX12" s="621"/>
      <c r="CY12" s="622"/>
      <c r="CZ12" s="673">
        <v>1.9</v>
      </c>
      <c r="DA12" s="673"/>
      <c r="DB12" s="673"/>
      <c r="DC12" s="673"/>
      <c r="DD12" s="626">
        <v>4694</v>
      </c>
      <c r="DE12" s="621"/>
      <c r="DF12" s="621"/>
      <c r="DG12" s="621"/>
      <c r="DH12" s="621"/>
      <c r="DI12" s="621"/>
      <c r="DJ12" s="621"/>
      <c r="DK12" s="621"/>
      <c r="DL12" s="621"/>
      <c r="DM12" s="621"/>
      <c r="DN12" s="621"/>
      <c r="DO12" s="621"/>
      <c r="DP12" s="622"/>
      <c r="DQ12" s="626">
        <v>138934</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15510</v>
      </c>
      <c r="S13" s="621"/>
      <c r="T13" s="621"/>
      <c r="U13" s="621"/>
      <c r="V13" s="621"/>
      <c r="W13" s="621"/>
      <c r="X13" s="621"/>
      <c r="Y13" s="622"/>
      <c r="Z13" s="673">
        <v>0.2</v>
      </c>
      <c r="AA13" s="673"/>
      <c r="AB13" s="673"/>
      <c r="AC13" s="673"/>
      <c r="AD13" s="674">
        <v>15510</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507479</v>
      </c>
      <c r="BH13" s="621"/>
      <c r="BI13" s="621"/>
      <c r="BJ13" s="621"/>
      <c r="BK13" s="621"/>
      <c r="BL13" s="621"/>
      <c r="BM13" s="621"/>
      <c r="BN13" s="622"/>
      <c r="BO13" s="673">
        <v>58</v>
      </c>
      <c r="BP13" s="673"/>
      <c r="BQ13" s="673"/>
      <c r="BR13" s="673"/>
      <c r="BS13" s="626" t="s">
        <v>221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639460</v>
      </c>
      <c r="CS13" s="621"/>
      <c r="CT13" s="621"/>
      <c r="CU13" s="621"/>
      <c r="CV13" s="621"/>
      <c r="CW13" s="621"/>
      <c r="CX13" s="621"/>
      <c r="CY13" s="622"/>
      <c r="CZ13" s="673">
        <v>7.4</v>
      </c>
      <c r="DA13" s="673"/>
      <c r="DB13" s="673"/>
      <c r="DC13" s="673"/>
      <c r="DD13" s="626">
        <v>267327</v>
      </c>
      <c r="DE13" s="621"/>
      <c r="DF13" s="621"/>
      <c r="DG13" s="621"/>
      <c r="DH13" s="621"/>
      <c r="DI13" s="621"/>
      <c r="DJ13" s="621"/>
      <c r="DK13" s="621"/>
      <c r="DL13" s="621"/>
      <c r="DM13" s="621"/>
      <c r="DN13" s="621"/>
      <c r="DO13" s="621"/>
      <c r="DP13" s="622"/>
      <c r="DQ13" s="626">
        <v>387512</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221</v>
      </c>
      <c r="S14" s="621"/>
      <c r="T14" s="621"/>
      <c r="U14" s="621"/>
      <c r="V14" s="621"/>
      <c r="W14" s="621"/>
      <c r="X14" s="621"/>
      <c r="Y14" s="622"/>
      <c r="Z14" s="673" t="s">
        <v>221</v>
      </c>
      <c r="AA14" s="673"/>
      <c r="AB14" s="673"/>
      <c r="AC14" s="673"/>
      <c r="AD14" s="674" t="s">
        <v>221</v>
      </c>
      <c r="AE14" s="674"/>
      <c r="AF14" s="674"/>
      <c r="AG14" s="674"/>
      <c r="AH14" s="674"/>
      <c r="AI14" s="674"/>
      <c r="AJ14" s="674"/>
      <c r="AK14" s="674"/>
      <c r="AL14" s="643" t="s">
        <v>221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32220</v>
      </c>
      <c r="BH14" s="621"/>
      <c r="BI14" s="621"/>
      <c r="BJ14" s="621"/>
      <c r="BK14" s="621"/>
      <c r="BL14" s="621"/>
      <c r="BM14" s="621"/>
      <c r="BN14" s="622"/>
      <c r="BO14" s="673">
        <v>3.7</v>
      </c>
      <c r="BP14" s="673"/>
      <c r="BQ14" s="673"/>
      <c r="BR14" s="673"/>
      <c r="BS14" s="626" t="s">
        <v>221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843929</v>
      </c>
      <c r="CS14" s="621"/>
      <c r="CT14" s="621"/>
      <c r="CU14" s="621"/>
      <c r="CV14" s="621"/>
      <c r="CW14" s="621"/>
      <c r="CX14" s="621"/>
      <c r="CY14" s="622"/>
      <c r="CZ14" s="673">
        <v>9.6999999999999993</v>
      </c>
      <c r="DA14" s="673"/>
      <c r="DB14" s="673"/>
      <c r="DC14" s="673"/>
      <c r="DD14" s="626">
        <v>438832</v>
      </c>
      <c r="DE14" s="621"/>
      <c r="DF14" s="621"/>
      <c r="DG14" s="621"/>
      <c r="DH14" s="621"/>
      <c r="DI14" s="621"/>
      <c r="DJ14" s="621"/>
      <c r="DK14" s="621"/>
      <c r="DL14" s="621"/>
      <c r="DM14" s="621"/>
      <c r="DN14" s="621"/>
      <c r="DO14" s="621"/>
      <c r="DP14" s="622"/>
      <c r="DQ14" s="626">
        <v>390145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1450</v>
      </c>
      <c r="S15" s="621"/>
      <c r="T15" s="621"/>
      <c r="U15" s="621"/>
      <c r="V15" s="621"/>
      <c r="W15" s="621"/>
      <c r="X15" s="621"/>
      <c r="Y15" s="622"/>
      <c r="Z15" s="673">
        <v>0</v>
      </c>
      <c r="AA15" s="673"/>
      <c r="AB15" s="673"/>
      <c r="AC15" s="673"/>
      <c r="AD15" s="674">
        <v>1450</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44215</v>
      </c>
      <c r="BH15" s="621"/>
      <c r="BI15" s="621"/>
      <c r="BJ15" s="621"/>
      <c r="BK15" s="621"/>
      <c r="BL15" s="621"/>
      <c r="BM15" s="621"/>
      <c r="BN15" s="622"/>
      <c r="BO15" s="673">
        <v>5.0999999999999996</v>
      </c>
      <c r="BP15" s="673"/>
      <c r="BQ15" s="673"/>
      <c r="BR15" s="673"/>
      <c r="BS15" s="626" t="s">
        <v>221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819897</v>
      </c>
      <c r="CS15" s="621"/>
      <c r="CT15" s="621"/>
      <c r="CU15" s="621"/>
      <c r="CV15" s="621"/>
      <c r="CW15" s="621"/>
      <c r="CX15" s="621"/>
      <c r="CY15" s="622"/>
      <c r="CZ15" s="673">
        <v>9.4</v>
      </c>
      <c r="DA15" s="673"/>
      <c r="DB15" s="673"/>
      <c r="DC15" s="673"/>
      <c r="DD15" s="626">
        <v>22449</v>
      </c>
      <c r="DE15" s="621"/>
      <c r="DF15" s="621"/>
      <c r="DG15" s="621"/>
      <c r="DH15" s="621"/>
      <c r="DI15" s="621"/>
      <c r="DJ15" s="621"/>
      <c r="DK15" s="621"/>
      <c r="DL15" s="621"/>
      <c r="DM15" s="621"/>
      <c r="DN15" s="621"/>
      <c r="DO15" s="621"/>
      <c r="DP15" s="622"/>
      <c r="DQ15" s="626">
        <v>698119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5190061</v>
      </c>
      <c r="S16" s="621"/>
      <c r="T16" s="621"/>
      <c r="U16" s="621"/>
      <c r="V16" s="621"/>
      <c r="W16" s="621"/>
      <c r="X16" s="621"/>
      <c r="Y16" s="622"/>
      <c r="Z16" s="673">
        <v>54.9</v>
      </c>
      <c r="AA16" s="673"/>
      <c r="AB16" s="673"/>
      <c r="AC16" s="673"/>
      <c r="AD16" s="674">
        <v>4728557</v>
      </c>
      <c r="AE16" s="674"/>
      <c r="AF16" s="674"/>
      <c r="AG16" s="674"/>
      <c r="AH16" s="674"/>
      <c r="AI16" s="674"/>
      <c r="AJ16" s="674"/>
      <c r="AK16" s="674"/>
      <c r="AL16" s="643">
        <v>79.8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221</v>
      </c>
      <c r="BH16" s="621"/>
      <c r="BI16" s="621"/>
      <c r="BJ16" s="621"/>
      <c r="BK16" s="621"/>
      <c r="BL16" s="621"/>
      <c r="BM16" s="621"/>
      <c r="BN16" s="622"/>
      <c r="BO16" s="673" t="s">
        <v>221</v>
      </c>
      <c r="BP16" s="673"/>
      <c r="BQ16" s="673"/>
      <c r="BR16" s="673"/>
      <c r="BS16" s="626" t="s">
        <v>221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40760</v>
      </c>
      <c r="CS16" s="621"/>
      <c r="CT16" s="621"/>
      <c r="CU16" s="621"/>
      <c r="CV16" s="621"/>
      <c r="CW16" s="621"/>
      <c r="CX16" s="621"/>
      <c r="CY16" s="622"/>
      <c r="CZ16" s="673">
        <v>0.5</v>
      </c>
      <c r="DA16" s="673"/>
      <c r="DB16" s="673"/>
      <c r="DC16" s="673"/>
      <c r="DD16" s="626" t="s">
        <v>221</v>
      </c>
      <c r="DE16" s="621"/>
      <c r="DF16" s="621"/>
      <c r="DG16" s="621"/>
      <c r="DH16" s="621"/>
      <c r="DI16" s="621"/>
      <c r="DJ16" s="621"/>
      <c r="DK16" s="621"/>
      <c r="DL16" s="621"/>
      <c r="DM16" s="621"/>
      <c r="DN16" s="621"/>
      <c r="DO16" s="621"/>
      <c r="DP16" s="622"/>
      <c r="DQ16" s="626">
        <v>22704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4728557</v>
      </c>
      <c r="S17" s="621"/>
      <c r="T17" s="621"/>
      <c r="U17" s="621"/>
      <c r="V17" s="621"/>
      <c r="W17" s="621"/>
      <c r="X17" s="621"/>
      <c r="Y17" s="622"/>
      <c r="Z17" s="673">
        <v>50</v>
      </c>
      <c r="AA17" s="673"/>
      <c r="AB17" s="673"/>
      <c r="AC17" s="673"/>
      <c r="AD17" s="674">
        <v>4728557</v>
      </c>
      <c r="AE17" s="674"/>
      <c r="AF17" s="674"/>
      <c r="AG17" s="674"/>
      <c r="AH17" s="674"/>
      <c r="AI17" s="674"/>
      <c r="AJ17" s="674"/>
      <c r="AK17" s="674"/>
      <c r="AL17" s="643">
        <v>79.8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221</v>
      </c>
      <c r="BH17" s="621"/>
      <c r="BI17" s="621"/>
      <c r="BJ17" s="621"/>
      <c r="BK17" s="621"/>
      <c r="BL17" s="621"/>
      <c r="BM17" s="621"/>
      <c r="BN17" s="622"/>
      <c r="BO17" s="673" t="s">
        <v>221</v>
      </c>
      <c r="BP17" s="673"/>
      <c r="BQ17" s="673"/>
      <c r="BR17" s="673"/>
      <c r="BS17" s="626" t="s">
        <v>221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1049761</v>
      </c>
      <c r="CS17" s="621"/>
      <c r="CT17" s="621"/>
      <c r="CU17" s="621"/>
      <c r="CV17" s="621"/>
      <c r="CW17" s="621"/>
      <c r="CX17" s="621"/>
      <c r="CY17" s="622"/>
      <c r="CZ17" s="673">
        <v>12.1</v>
      </c>
      <c r="DA17" s="673"/>
      <c r="DB17" s="673"/>
      <c r="DC17" s="673"/>
      <c r="DD17" s="626" t="s">
        <v>221</v>
      </c>
      <c r="DE17" s="621"/>
      <c r="DF17" s="621"/>
      <c r="DG17" s="621"/>
      <c r="DH17" s="621"/>
      <c r="DI17" s="621"/>
      <c r="DJ17" s="621"/>
      <c r="DK17" s="621"/>
      <c r="DL17" s="621"/>
      <c r="DM17" s="621"/>
      <c r="DN17" s="621"/>
      <c r="DO17" s="621"/>
      <c r="DP17" s="622"/>
      <c r="DQ17" s="626">
        <v>994807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461504</v>
      </c>
      <c r="S18" s="621"/>
      <c r="T18" s="621"/>
      <c r="U18" s="621"/>
      <c r="V18" s="621"/>
      <c r="W18" s="621"/>
      <c r="X18" s="621"/>
      <c r="Y18" s="622"/>
      <c r="Z18" s="673">
        <v>4.9000000000000004</v>
      </c>
      <c r="AA18" s="673"/>
      <c r="AB18" s="673"/>
      <c r="AC18" s="673"/>
      <c r="AD18" s="674" t="s">
        <v>221</v>
      </c>
      <c r="AE18" s="674"/>
      <c r="AF18" s="674"/>
      <c r="AG18" s="674"/>
      <c r="AH18" s="674"/>
      <c r="AI18" s="674"/>
      <c r="AJ18" s="674"/>
      <c r="AK18" s="674"/>
      <c r="AL18" s="643" t="s">
        <v>221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221</v>
      </c>
      <c r="BH18" s="621"/>
      <c r="BI18" s="621"/>
      <c r="BJ18" s="621"/>
      <c r="BK18" s="621"/>
      <c r="BL18" s="621"/>
      <c r="BM18" s="621"/>
      <c r="BN18" s="622"/>
      <c r="BO18" s="673" t="s">
        <v>221</v>
      </c>
      <c r="BP18" s="673"/>
      <c r="BQ18" s="673"/>
      <c r="BR18" s="673"/>
      <c r="BS18" s="626" t="s">
        <v>221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221</v>
      </c>
      <c r="CS18" s="621"/>
      <c r="CT18" s="621"/>
      <c r="CU18" s="621"/>
      <c r="CV18" s="621"/>
      <c r="CW18" s="621"/>
      <c r="CX18" s="621"/>
      <c r="CY18" s="622"/>
      <c r="CZ18" s="673" t="s">
        <v>221</v>
      </c>
      <c r="DA18" s="673"/>
      <c r="DB18" s="673"/>
      <c r="DC18" s="673"/>
      <c r="DD18" s="626" t="s">
        <v>221</v>
      </c>
      <c r="DE18" s="621"/>
      <c r="DF18" s="621"/>
      <c r="DG18" s="621"/>
      <c r="DH18" s="621"/>
      <c r="DI18" s="621"/>
      <c r="DJ18" s="621"/>
      <c r="DK18" s="621"/>
      <c r="DL18" s="621"/>
      <c r="DM18" s="621"/>
      <c r="DN18" s="621"/>
      <c r="DO18" s="621"/>
      <c r="DP18" s="622"/>
      <c r="DQ18" s="626" t="s">
        <v>221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221</v>
      </c>
      <c r="S19" s="621"/>
      <c r="T19" s="621"/>
      <c r="U19" s="621"/>
      <c r="V19" s="621"/>
      <c r="W19" s="621"/>
      <c r="X19" s="621"/>
      <c r="Y19" s="622"/>
      <c r="Z19" s="673" t="s">
        <v>221</v>
      </c>
      <c r="AA19" s="673"/>
      <c r="AB19" s="673"/>
      <c r="AC19" s="673"/>
      <c r="AD19" s="674" t="s">
        <v>221</v>
      </c>
      <c r="AE19" s="674"/>
      <c r="AF19" s="674"/>
      <c r="AG19" s="674"/>
      <c r="AH19" s="674"/>
      <c r="AI19" s="674"/>
      <c r="AJ19" s="674"/>
      <c r="AK19" s="674"/>
      <c r="AL19" s="643" t="s">
        <v>221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1006</v>
      </c>
      <c r="BH19" s="621"/>
      <c r="BI19" s="621"/>
      <c r="BJ19" s="621"/>
      <c r="BK19" s="621"/>
      <c r="BL19" s="621"/>
      <c r="BM19" s="621"/>
      <c r="BN19" s="622"/>
      <c r="BO19" s="673">
        <v>0.1</v>
      </c>
      <c r="BP19" s="673"/>
      <c r="BQ19" s="673"/>
      <c r="BR19" s="673"/>
      <c r="BS19" s="626" t="s">
        <v>221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221</v>
      </c>
      <c r="CS19" s="621"/>
      <c r="CT19" s="621"/>
      <c r="CU19" s="621"/>
      <c r="CV19" s="621"/>
      <c r="CW19" s="621"/>
      <c r="CX19" s="621"/>
      <c r="CY19" s="622"/>
      <c r="CZ19" s="673" t="s">
        <v>221</v>
      </c>
      <c r="DA19" s="673"/>
      <c r="DB19" s="673"/>
      <c r="DC19" s="673"/>
      <c r="DD19" s="626" t="s">
        <v>221</v>
      </c>
      <c r="DE19" s="621"/>
      <c r="DF19" s="621"/>
      <c r="DG19" s="621"/>
      <c r="DH19" s="621"/>
      <c r="DI19" s="621"/>
      <c r="DJ19" s="621"/>
      <c r="DK19" s="621"/>
      <c r="DL19" s="621"/>
      <c r="DM19" s="621"/>
      <c r="DN19" s="621"/>
      <c r="DO19" s="621"/>
      <c r="DP19" s="622"/>
      <c r="DQ19" s="626" t="s">
        <v>221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6333119</v>
      </c>
      <c r="S20" s="621"/>
      <c r="T20" s="621"/>
      <c r="U20" s="621"/>
      <c r="V20" s="621"/>
      <c r="W20" s="621"/>
      <c r="X20" s="621"/>
      <c r="Y20" s="622"/>
      <c r="Z20" s="673">
        <v>67</v>
      </c>
      <c r="AA20" s="673"/>
      <c r="AB20" s="673"/>
      <c r="AC20" s="673"/>
      <c r="AD20" s="674">
        <v>5871615</v>
      </c>
      <c r="AE20" s="674"/>
      <c r="AF20" s="674"/>
      <c r="AG20" s="674"/>
      <c r="AH20" s="674"/>
      <c r="AI20" s="674"/>
      <c r="AJ20" s="674"/>
      <c r="AK20" s="674"/>
      <c r="AL20" s="643">
        <v>99.1</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1006</v>
      </c>
      <c r="BH20" s="621"/>
      <c r="BI20" s="621"/>
      <c r="BJ20" s="621"/>
      <c r="BK20" s="621"/>
      <c r="BL20" s="621"/>
      <c r="BM20" s="621"/>
      <c r="BN20" s="622"/>
      <c r="BO20" s="673">
        <v>0.1</v>
      </c>
      <c r="BP20" s="673"/>
      <c r="BQ20" s="673"/>
      <c r="BR20" s="673"/>
      <c r="BS20" s="626" t="s">
        <v>221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8692158</v>
      </c>
      <c r="CS20" s="621"/>
      <c r="CT20" s="621"/>
      <c r="CU20" s="621"/>
      <c r="CV20" s="621"/>
      <c r="CW20" s="621"/>
      <c r="CX20" s="621"/>
      <c r="CY20" s="622"/>
      <c r="CZ20" s="673">
        <v>100</v>
      </c>
      <c r="DA20" s="673"/>
      <c r="DB20" s="673"/>
      <c r="DC20" s="673"/>
      <c r="DD20" s="626">
        <v>1037626</v>
      </c>
      <c r="DE20" s="621"/>
      <c r="DF20" s="621"/>
      <c r="DG20" s="621"/>
      <c r="DH20" s="621"/>
      <c r="DI20" s="621"/>
      <c r="DJ20" s="621"/>
      <c r="DK20" s="621"/>
      <c r="DL20" s="621"/>
      <c r="DM20" s="621"/>
      <c r="DN20" s="621"/>
      <c r="DO20" s="621"/>
      <c r="DP20" s="622"/>
      <c r="DQ20" s="626">
        <v>6264528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1792</v>
      </c>
      <c r="S21" s="621"/>
      <c r="T21" s="621"/>
      <c r="U21" s="621"/>
      <c r="V21" s="621"/>
      <c r="W21" s="621"/>
      <c r="X21" s="621"/>
      <c r="Y21" s="622"/>
      <c r="Z21" s="673">
        <v>0</v>
      </c>
      <c r="AA21" s="673"/>
      <c r="AB21" s="673"/>
      <c r="AC21" s="673"/>
      <c r="AD21" s="674">
        <v>1792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1006</v>
      </c>
      <c r="BH21" s="621"/>
      <c r="BI21" s="621"/>
      <c r="BJ21" s="621"/>
      <c r="BK21" s="621"/>
      <c r="BL21" s="621"/>
      <c r="BM21" s="621"/>
      <c r="BN21" s="622"/>
      <c r="BO21" s="673">
        <v>0.1</v>
      </c>
      <c r="BP21" s="673"/>
      <c r="BQ21" s="673"/>
      <c r="BR21" s="673"/>
      <c r="BS21" s="626" t="s">
        <v>221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48382</v>
      </c>
      <c r="S22" s="621"/>
      <c r="T22" s="621"/>
      <c r="U22" s="621"/>
      <c r="V22" s="621"/>
      <c r="W22" s="621"/>
      <c r="X22" s="621"/>
      <c r="Y22" s="622"/>
      <c r="Z22" s="673">
        <v>0.5</v>
      </c>
      <c r="AA22" s="673"/>
      <c r="AB22" s="673"/>
      <c r="AC22" s="673"/>
      <c r="AD22" s="674" t="s">
        <v>221</v>
      </c>
      <c r="AE22" s="674"/>
      <c r="AF22" s="674"/>
      <c r="AG22" s="674"/>
      <c r="AH22" s="674"/>
      <c r="AI22" s="674"/>
      <c r="AJ22" s="674"/>
      <c r="AK22" s="674"/>
      <c r="AL22" s="643" t="s">
        <v>221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221</v>
      </c>
      <c r="BH22" s="621"/>
      <c r="BI22" s="621"/>
      <c r="BJ22" s="621"/>
      <c r="BK22" s="621"/>
      <c r="BL22" s="621"/>
      <c r="BM22" s="621"/>
      <c r="BN22" s="622"/>
      <c r="BO22" s="673" t="s">
        <v>221</v>
      </c>
      <c r="BP22" s="673"/>
      <c r="BQ22" s="673"/>
      <c r="BR22" s="673"/>
      <c r="BS22" s="626" t="s">
        <v>221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122108</v>
      </c>
      <c r="S23" s="621"/>
      <c r="T23" s="621"/>
      <c r="U23" s="621"/>
      <c r="V23" s="621"/>
      <c r="W23" s="621"/>
      <c r="X23" s="621"/>
      <c r="Y23" s="622"/>
      <c r="Z23" s="673">
        <v>1.3</v>
      </c>
      <c r="AA23" s="673"/>
      <c r="AB23" s="673"/>
      <c r="AC23" s="673"/>
      <c r="AD23" s="674" t="s">
        <v>221</v>
      </c>
      <c r="AE23" s="674"/>
      <c r="AF23" s="674"/>
      <c r="AG23" s="674"/>
      <c r="AH23" s="674"/>
      <c r="AI23" s="674"/>
      <c r="AJ23" s="674"/>
      <c r="AK23" s="674"/>
      <c r="AL23" s="643" t="s">
        <v>221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221</v>
      </c>
      <c r="BH23" s="621"/>
      <c r="BI23" s="621"/>
      <c r="BJ23" s="621"/>
      <c r="BK23" s="621"/>
      <c r="BL23" s="621"/>
      <c r="BM23" s="621"/>
      <c r="BN23" s="622"/>
      <c r="BO23" s="673" t="s">
        <v>221</v>
      </c>
      <c r="BP23" s="673"/>
      <c r="BQ23" s="673"/>
      <c r="BR23" s="673"/>
      <c r="BS23" s="626" t="s">
        <v>221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74299</v>
      </c>
      <c r="S24" s="621"/>
      <c r="T24" s="621"/>
      <c r="U24" s="621"/>
      <c r="V24" s="621"/>
      <c r="W24" s="621"/>
      <c r="X24" s="621"/>
      <c r="Y24" s="622"/>
      <c r="Z24" s="673">
        <v>0.8</v>
      </c>
      <c r="AA24" s="673"/>
      <c r="AB24" s="673"/>
      <c r="AC24" s="673"/>
      <c r="AD24" s="674">
        <v>16</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221</v>
      </c>
      <c r="BH24" s="621"/>
      <c r="BI24" s="621"/>
      <c r="BJ24" s="621"/>
      <c r="BK24" s="621"/>
      <c r="BL24" s="621"/>
      <c r="BM24" s="621"/>
      <c r="BN24" s="622"/>
      <c r="BO24" s="673" t="s">
        <v>221</v>
      </c>
      <c r="BP24" s="673"/>
      <c r="BQ24" s="673"/>
      <c r="BR24" s="673"/>
      <c r="BS24" s="626" t="s">
        <v>221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3717543</v>
      </c>
      <c r="CS24" s="671"/>
      <c r="CT24" s="671"/>
      <c r="CU24" s="671"/>
      <c r="CV24" s="671"/>
      <c r="CW24" s="671"/>
      <c r="CX24" s="671"/>
      <c r="CY24" s="718"/>
      <c r="CZ24" s="722">
        <v>42.8</v>
      </c>
      <c r="DA24" s="723"/>
      <c r="DB24" s="723"/>
      <c r="DC24" s="724"/>
      <c r="DD24" s="717">
        <v>3089676</v>
      </c>
      <c r="DE24" s="671"/>
      <c r="DF24" s="671"/>
      <c r="DG24" s="671"/>
      <c r="DH24" s="671"/>
      <c r="DI24" s="671"/>
      <c r="DJ24" s="671"/>
      <c r="DK24" s="718"/>
      <c r="DL24" s="717">
        <v>3073136</v>
      </c>
      <c r="DM24" s="671"/>
      <c r="DN24" s="671"/>
      <c r="DO24" s="671"/>
      <c r="DP24" s="671"/>
      <c r="DQ24" s="671"/>
      <c r="DR24" s="671"/>
      <c r="DS24" s="671"/>
      <c r="DT24" s="671"/>
      <c r="DU24" s="671"/>
      <c r="DV24" s="718"/>
      <c r="DW24" s="719">
        <v>50</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513243</v>
      </c>
      <c r="S25" s="621"/>
      <c r="T25" s="621"/>
      <c r="U25" s="621"/>
      <c r="V25" s="621"/>
      <c r="W25" s="621"/>
      <c r="X25" s="621"/>
      <c r="Y25" s="622"/>
      <c r="Z25" s="673">
        <v>5.4</v>
      </c>
      <c r="AA25" s="673"/>
      <c r="AB25" s="673"/>
      <c r="AC25" s="673"/>
      <c r="AD25" s="674" t="s">
        <v>221</v>
      </c>
      <c r="AE25" s="674"/>
      <c r="AF25" s="674"/>
      <c r="AG25" s="674"/>
      <c r="AH25" s="674"/>
      <c r="AI25" s="674"/>
      <c r="AJ25" s="674"/>
      <c r="AK25" s="674"/>
      <c r="AL25" s="643" t="s">
        <v>221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221</v>
      </c>
      <c r="BH25" s="621"/>
      <c r="BI25" s="621"/>
      <c r="BJ25" s="621"/>
      <c r="BK25" s="621"/>
      <c r="BL25" s="621"/>
      <c r="BM25" s="621"/>
      <c r="BN25" s="622"/>
      <c r="BO25" s="673" t="s">
        <v>221</v>
      </c>
      <c r="BP25" s="673"/>
      <c r="BQ25" s="673"/>
      <c r="BR25" s="673"/>
      <c r="BS25" s="626" t="s">
        <v>221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1956754</v>
      </c>
      <c r="CS25" s="639"/>
      <c r="CT25" s="639"/>
      <c r="CU25" s="639"/>
      <c r="CV25" s="639"/>
      <c r="CW25" s="639"/>
      <c r="CX25" s="639"/>
      <c r="CY25" s="640"/>
      <c r="CZ25" s="623">
        <v>22.5</v>
      </c>
      <c r="DA25" s="641"/>
      <c r="DB25" s="641"/>
      <c r="DC25" s="642"/>
      <c r="DD25" s="626">
        <v>1903663</v>
      </c>
      <c r="DE25" s="639"/>
      <c r="DF25" s="639"/>
      <c r="DG25" s="639"/>
      <c r="DH25" s="639"/>
      <c r="DI25" s="639"/>
      <c r="DJ25" s="639"/>
      <c r="DK25" s="640"/>
      <c r="DL25" s="626">
        <v>1887673</v>
      </c>
      <c r="DM25" s="639"/>
      <c r="DN25" s="639"/>
      <c r="DO25" s="639"/>
      <c r="DP25" s="639"/>
      <c r="DQ25" s="639"/>
      <c r="DR25" s="639"/>
      <c r="DS25" s="639"/>
      <c r="DT25" s="639"/>
      <c r="DU25" s="639"/>
      <c r="DV25" s="640"/>
      <c r="DW25" s="643">
        <v>30.7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221</v>
      </c>
      <c r="S26" s="621"/>
      <c r="T26" s="621"/>
      <c r="U26" s="621"/>
      <c r="V26" s="621"/>
      <c r="W26" s="621"/>
      <c r="X26" s="621"/>
      <c r="Y26" s="622"/>
      <c r="Z26" s="673" t="s">
        <v>221</v>
      </c>
      <c r="AA26" s="673"/>
      <c r="AB26" s="673"/>
      <c r="AC26" s="673"/>
      <c r="AD26" s="674" t="s">
        <v>221</v>
      </c>
      <c r="AE26" s="674"/>
      <c r="AF26" s="674"/>
      <c r="AG26" s="674"/>
      <c r="AH26" s="674"/>
      <c r="AI26" s="674"/>
      <c r="AJ26" s="674"/>
      <c r="AK26" s="674"/>
      <c r="AL26" s="643" t="s">
        <v>221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221</v>
      </c>
      <c r="BH26" s="621"/>
      <c r="BI26" s="621"/>
      <c r="BJ26" s="621"/>
      <c r="BK26" s="621"/>
      <c r="BL26" s="621"/>
      <c r="BM26" s="621"/>
      <c r="BN26" s="622"/>
      <c r="BO26" s="673" t="s">
        <v>221</v>
      </c>
      <c r="BP26" s="673"/>
      <c r="BQ26" s="673"/>
      <c r="BR26" s="673"/>
      <c r="BS26" s="626" t="s">
        <v>221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1332830</v>
      </c>
      <c r="CS26" s="621"/>
      <c r="CT26" s="621"/>
      <c r="CU26" s="621"/>
      <c r="CV26" s="621"/>
      <c r="CW26" s="621"/>
      <c r="CX26" s="621"/>
      <c r="CY26" s="622"/>
      <c r="CZ26" s="623">
        <v>15.3</v>
      </c>
      <c r="DA26" s="641"/>
      <c r="DB26" s="641"/>
      <c r="DC26" s="642"/>
      <c r="DD26" s="626">
        <v>1332830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556138</v>
      </c>
      <c r="S27" s="621"/>
      <c r="T27" s="621"/>
      <c r="U27" s="621"/>
      <c r="V27" s="621"/>
      <c r="W27" s="621"/>
      <c r="X27" s="621"/>
      <c r="Y27" s="622"/>
      <c r="Z27" s="673">
        <v>5.9</v>
      </c>
      <c r="AA27" s="673"/>
      <c r="AB27" s="673"/>
      <c r="AC27" s="673"/>
      <c r="AD27" s="674" t="s">
        <v>221</v>
      </c>
      <c r="AE27" s="674"/>
      <c r="AF27" s="674"/>
      <c r="AG27" s="674"/>
      <c r="AH27" s="674"/>
      <c r="AI27" s="674"/>
      <c r="AJ27" s="674"/>
      <c r="AK27" s="674"/>
      <c r="AL27" s="643" t="s">
        <v>221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874487</v>
      </c>
      <c r="BH27" s="621"/>
      <c r="BI27" s="621"/>
      <c r="BJ27" s="621"/>
      <c r="BK27" s="621"/>
      <c r="BL27" s="621"/>
      <c r="BM27" s="621"/>
      <c r="BN27" s="622"/>
      <c r="BO27" s="673">
        <v>100</v>
      </c>
      <c r="BP27" s="673"/>
      <c r="BQ27" s="673"/>
      <c r="BR27" s="673"/>
      <c r="BS27" s="626" t="s">
        <v>221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711028</v>
      </c>
      <c r="CS27" s="639"/>
      <c r="CT27" s="639"/>
      <c r="CU27" s="639"/>
      <c r="CV27" s="639"/>
      <c r="CW27" s="639"/>
      <c r="CX27" s="639"/>
      <c r="CY27" s="640"/>
      <c r="CZ27" s="623">
        <v>8.1999999999999993</v>
      </c>
      <c r="DA27" s="641"/>
      <c r="DB27" s="641"/>
      <c r="DC27" s="642"/>
      <c r="DD27" s="626">
        <v>191206</v>
      </c>
      <c r="DE27" s="639"/>
      <c r="DF27" s="639"/>
      <c r="DG27" s="639"/>
      <c r="DH27" s="639"/>
      <c r="DI27" s="639"/>
      <c r="DJ27" s="639"/>
      <c r="DK27" s="640"/>
      <c r="DL27" s="626">
        <v>190746</v>
      </c>
      <c r="DM27" s="639"/>
      <c r="DN27" s="639"/>
      <c r="DO27" s="639"/>
      <c r="DP27" s="639"/>
      <c r="DQ27" s="639"/>
      <c r="DR27" s="639"/>
      <c r="DS27" s="639"/>
      <c r="DT27" s="639"/>
      <c r="DU27" s="639"/>
      <c r="DV27" s="640"/>
      <c r="DW27" s="643">
        <v>3.1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82207</v>
      </c>
      <c r="S28" s="621"/>
      <c r="T28" s="621"/>
      <c r="U28" s="621"/>
      <c r="V28" s="621"/>
      <c r="W28" s="621"/>
      <c r="X28" s="621"/>
      <c r="Y28" s="622"/>
      <c r="Z28" s="673">
        <v>0.9</v>
      </c>
      <c r="AA28" s="673"/>
      <c r="AB28" s="673"/>
      <c r="AC28" s="673"/>
      <c r="AD28" s="674">
        <v>34053</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1049761</v>
      </c>
      <c r="CS28" s="621"/>
      <c r="CT28" s="621"/>
      <c r="CU28" s="621"/>
      <c r="CV28" s="621"/>
      <c r="CW28" s="621"/>
      <c r="CX28" s="621"/>
      <c r="CY28" s="622"/>
      <c r="CZ28" s="623">
        <v>12.1</v>
      </c>
      <c r="DA28" s="641"/>
      <c r="DB28" s="641"/>
      <c r="DC28" s="642"/>
      <c r="DD28" s="626">
        <v>994807</v>
      </c>
      <c r="DE28" s="621"/>
      <c r="DF28" s="621"/>
      <c r="DG28" s="621"/>
      <c r="DH28" s="621"/>
      <c r="DI28" s="621"/>
      <c r="DJ28" s="621"/>
      <c r="DK28" s="622"/>
      <c r="DL28" s="626">
        <v>994717</v>
      </c>
      <c r="DM28" s="621"/>
      <c r="DN28" s="621"/>
      <c r="DO28" s="621"/>
      <c r="DP28" s="621"/>
      <c r="DQ28" s="621"/>
      <c r="DR28" s="621"/>
      <c r="DS28" s="621"/>
      <c r="DT28" s="621"/>
      <c r="DU28" s="621"/>
      <c r="DV28" s="622"/>
      <c r="DW28" s="643">
        <v>16.2</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5121</v>
      </c>
      <c r="S29" s="621"/>
      <c r="T29" s="621"/>
      <c r="U29" s="621"/>
      <c r="V29" s="621"/>
      <c r="W29" s="621"/>
      <c r="X29" s="621"/>
      <c r="Y29" s="622"/>
      <c r="Z29" s="673">
        <v>0.1</v>
      </c>
      <c r="AA29" s="673"/>
      <c r="AB29" s="673"/>
      <c r="AC29" s="673"/>
      <c r="AD29" s="674" t="s">
        <v>221</v>
      </c>
      <c r="AE29" s="674"/>
      <c r="AF29" s="674"/>
      <c r="AG29" s="674"/>
      <c r="AH29" s="674"/>
      <c r="AI29" s="674"/>
      <c r="AJ29" s="674"/>
      <c r="AK29" s="674"/>
      <c r="AL29" s="643" t="s">
        <v>221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1049761</v>
      </c>
      <c r="CS29" s="639"/>
      <c r="CT29" s="639"/>
      <c r="CU29" s="639"/>
      <c r="CV29" s="639"/>
      <c r="CW29" s="639"/>
      <c r="CX29" s="639"/>
      <c r="CY29" s="640"/>
      <c r="CZ29" s="623">
        <v>12.1</v>
      </c>
      <c r="DA29" s="641"/>
      <c r="DB29" s="641"/>
      <c r="DC29" s="642"/>
      <c r="DD29" s="626">
        <v>994807</v>
      </c>
      <c r="DE29" s="639"/>
      <c r="DF29" s="639"/>
      <c r="DG29" s="639"/>
      <c r="DH29" s="639"/>
      <c r="DI29" s="639"/>
      <c r="DJ29" s="639"/>
      <c r="DK29" s="640"/>
      <c r="DL29" s="626">
        <v>994717</v>
      </c>
      <c r="DM29" s="639"/>
      <c r="DN29" s="639"/>
      <c r="DO29" s="639"/>
      <c r="DP29" s="639"/>
      <c r="DQ29" s="639"/>
      <c r="DR29" s="639"/>
      <c r="DS29" s="639"/>
      <c r="DT29" s="639"/>
      <c r="DU29" s="639"/>
      <c r="DV29" s="640"/>
      <c r="DW29" s="643">
        <v>16.2</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304420</v>
      </c>
      <c r="S30" s="621"/>
      <c r="T30" s="621"/>
      <c r="U30" s="621"/>
      <c r="V30" s="621"/>
      <c r="W30" s="621"/>
      <c r="X30" s="621"/>
      <c r="Y30" s="622"/>
      <c r="Z30" s="673">
        <v>3.2</v>
      </c>
      <c r="AA30" s="673"/>
      <c r="AB30" s="673"/>
      <c r="AC30" s="673"/>
      <c r="AD30" s="674" t="s">
        <v>221</v>
      </c>
      <c r="AE30" s="674"/>
      <c r="AF30" s="674"/>
      <c r="AG30" s="674"/>
      <c r="AH30" s="674"/>
      <c r="AI30" s="674"/>
      <c r="AJ30" s="674"/>
      <c r="AK30" s="674"/>
      <c r="AL30" s="643" t="s">
        <v>221</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98.8</v>
      </c>
      <c r="BH30" s="687"/>
      <c r="BI30" s="687"/>
      <c r="BJ30" s="687"/>
      <c r="BK30" s="687"/>
      <c r="BL30" s="687"/>
      <c r="BM30" s="688">
        <v>95.7</v>
      </c>
      <c r="BN30" s="687"/>
      <c r="BO30" s="687"/>
      <c r="BP30" s="687"/>
      <c r="BQ30" s="689"/>
      <c r="BR30" s="686">
        <v>98.8</v>
      </c>
      <c r="BS30" s="687"/>
      <c r="BT30" s="687"/>
      <c r="BU30" s="687"/>
      <c r="BV30" s="687"/>
      <c r="BW30" s="687"/>
      <c r="BX30" s="688">
        <v>95.4</v>
      </c>
      <c r="BY30" s="687"/>
      <c r="BZ30" s="687"/>
      <c r="CA30" s="687"/>
      <c r="CB30" s="689"/>
      <c r="CD30" s="692"/>
      <c r="CE30" s="693"/>
      <c r="CF30" s="657" t="s">
        <v>292</v>
      </c>
      <c r="CG30" s="654"/>
      <c r="CH30" s="654"/>
      <c r="CI30" s="654"/>
      <c r="CJ30" s="654"/>
      <c r="CK30" s="654"/>
      <c r="CL30" s="654"/>
      <c r="CM30" s="654"/>
      <c r="CN30" s="654"/>
      <c r="CO30" s="654"/>
      <c r="CP30" s="654"/>
      <c r="CQ30" s="655"/>
      <c r="CR30" s="620">
        <v>961888</v>
      </c>
      <c r="CS30" s="621"/>
      <c r="CT30" s="621"/>
      <c r="CU30" s="621"/>
      <c r="CV30" s="621"/>
      <c r="CW30" s="621"/>
      <c r="CX30" s="621"/>
      <c r="CY30" s="622"/>
      <c r="CZ30" s="623">
        <v>11.1</v>
      </c>
      <c r="DA30" s="641"/>
      <c r="DB30" s="641"/>
      <c r="DC30" s="642"/>
      <c r="DD30" s="626">
        <v>906934</v>
      </c>
      <c r="DE30" s="621"/>
      <c r="DF30" s="621"/>
      <c r="DG30" s="621"/>
      <c r="DH30" s="621"/>
      <c r="DI30" s="621"/>
      <c r="DJ30" s="621"/>
      <c r="DK30" s="622"/>
      <c r="DL30" s="626">
        <v>906844</v>
      </c>
      <c r="DM30" s="621"/>
      <c r="DN30" s="621"/>
      <c r="DO30" s="621"/>
      <c r="DP30" s="621"/>
      <c r="DQ30" s="621"/>
      <c r="DR30" s="621"/>
      <c r="DS30" s="621"/>
      <c r="DT30" s="621"/>
      <c r="DU30" s="621"/>
      <c r="DV30" s="622"/>
      <c r="DW30" s="643">
        <v>14.8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441088</v>
      </c>
      <c r="S31" s="621"/>
      <c r="T31" s="621"/>
      <c r="U31" s="621"/>
      <c r="V31" s="621"/>
      <c r="W31" s="621"/>
      <c r="X31" s="621"/>
      <c r="Y31" s="622"/>
      <c r="Z31" s="673">
        <v>4.7</v>
      </c>
      <c r="AA31" s="673"/>
      <c r="AB31" s="673"/>
      <c r="AC31" s="673"/>
      <c r="AD31" s="674" t="s">
        <v>221</v>
      </c>
      <c r="AE31" s="674"/>
      <c r="AF31" s="674"/>
      <c r="AG31" s="674"/>
      <c r="AH31" s="674"/>
      <c r="AI31" s="674"/>
      <c r="AJ31" s="674"/>
      <c r="AK31" s="674"/>
      <c r="AL31" s="643" t="s">
        <v>221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96.5</v>
      </c>
      <c r="BN31" s="685"/>
      <c r="BO31" s="685"/>
      <c r="BP31" s="685"/>
      <c r="BQ31" s="649"/>
      <c r="BR31" s="684">
        <v>98.6</v>
      </c>
      <c r="BS31" s="639"/>
      <c r="BT31" s="639"/>
      <c r="BU31" s="639"/>
      <c r="BV31" s="639"/>
      <c r="BW31" s="639"/>
      <c r="BX31" s="675">
        <v>95.7</v>
      </c>
      <c r="BY31" s="685"/>
      <c r="BZ31" s="685"/>
      <c r="CA31" s="685"/>
      <c r="CB31" s="649"/>
      <c r="CD31" s="692"/>
      <c r="CE31" s="693"/>
      <c r="CF31" s="657" t="s">
        <v>296</v>
      </c>
      <c r="CG31" s="654"/>
      <c r="CH31" s="654"/>
      <c r="CI31" s="654"/>
      <c r="CJ31" s="654"/>
      <c r="CK31" s="654"/>
      <c r="CL31" s="654"/>
      <c r="CM31" s="654"/>
      <c r="CN31" s="654"/>
      <c r="CO31" s="654"/>
      <c r="CP31" s="654"/>
      <c r="CQ31" s="655"/>
      <c r="CR31" s="620">
        <v>87873</v>
      </c>
      <c r="CS31" s="639"/>
      <c r="CT31" s="639"/>
      <c r="CU31" s="639"/>
      <c r="CV31" s="639"/>
      <c r="CW31" s="639"/>
      <c r="CX31" s="639"/>
      <c r="CY31" s="640"/>
      <c r="CZ31" s="623">
        <v>1</v>
      </c>
      <c r="DA31" s="641"/>
      <c r="DB31" s="641"/>
      <c r="DC31" s="642"/>
      <c r="DD31" s="626">
        <v>87873</v>
      </c>
      <c r="DE31" s="639"/>
      <c r="DF31" s="639"/>
      <c r="DG31" s="639"/>
      <c r="DH31" s="639"/>
      <c r="DI31" s="639"/>
      <c r="DJ31" s="639"/>
      <c r="DK31" s="640"/>
      <c r="DL31" s="626">
        <v>87873</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318562</v>
      </c>
      <c r="S32" s="621"/>
      <c r="T32" s="621"/>
      <c r="U32" s="621"/>
      <c r="V32" s="621"/>
      <c r="W32" s="621"/>
      <c r="X32" s="621"/>
      <c r="Y32" s="622"/>
      <c r="Z32" s="673">
        <v>3.4</v>
      </c>
      <c r="AA32" s="673"/>
      <c r="AB32" s="673"/>
      <c r="AC32" s="673"/>
      <c r="AD32" s="674">
        <v>14569</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94.8</v>
      </c>
      <c r="BN32" s="605"/>
      <c r="BO32" s="605"/>
      <c r="BP32" s="605"/>
      <c r="BQ32" s="662"/>
      <c r="BR32" s="683">
        <v>98.7</v>
      </c>
      <c r="BS32" s="605"/>
      <c r="BT32" s="605"/>
      <c r="BU32" s="605"/>
      <c r="BV32" s="605"/>
      <c r="BW32" s="605"/>
      <c r="BX32" s="668">
        <v>94.6</v>
      </c>
      <c r="BY32" s="605"/>
      <c r="BZ32" s="605"/>
      <c r="CA32" s="605"/>
      <c r="CB32" s="662"/>
      <c r="CD32" s="694"/>
      <c r="CE32" s="695"/>
      <c r="CF32" s="657" t="s">
        <v>299</v>
      </c>
      <c r="CG32" s="654"/>
      <c r="CH32" s="654"/>
      <c r="CI32" s="654"/>
      <c r="CJ32" s="654"/>
      <c r="CK32" s="654"/>
      <c r="CL32" s="654"/>
      <c r="CM32" s="654"/>
      <c r="CN32" s="654"/>
      <c r="CO32" s="654"/>
      <c r="CP32" s="654"/>
      <c r="CQ32" s="655"/>
      <c r="CR32" s="620" t="s">
        <v>221</v>
      </c>
      <c r="CS32" s="621"/>
      <c r="CT32" s="621"/>
      <c r="CU32" s="621"/>
      <c r="CV32" s="621"/>
      <c r="CW32" s="621"/>
      <c r="CX32" s="621"/>
      <c r="CY32" s="622"/>
      <c r="CZ32" s="623" t="s">
        <v>221</v>
      </c>
      <c r="DA32" s="641"/>
      <c r="DB32" s="641"/>
      <c r="DC32" s="642"/>
      <c r="DD32" s="626" t="s">
        <v>221</v>
      </c>
      <c r="DE32" s="621"/>
      <c r="DF32" s="621"/>
      <c r="DG32" s="621"/>
      <c r="DH32" s="621"/>
      <c r="DI32" s="621"/>
      <c r="DJ32" s="621"/>
      <c r="DK32" s="622"/>
      <c r="DL32" s="626" t="s">
        <v>221</v>
      </c>
      <c r="DM32" s="621"/>
      <c r="DN32" s="621"/>
      <c r="DO32" s="621"/>
      <c r="DP32" s="621"/>
      <c r="DQ32" s="621"/>
      <c r="DR32" s="621"/>
      <c r="DS32" s="621"/>
      <c r="DT32" s="621"/>
      <c r="DU32" s="621"/>
      <c r="DV32" s="622"/>
      <c r="DW32" s="643" t="s">
        <v>221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654700</v>
      </c>
      <c r="S33" s="621"/>
      <c r="T33" s="621"/>
      <c r="U33" s="621"/>
      <c r="V33" s="621"/>
      <c r="W33" s="621"/>
      <c r="X33" s="621"/>
      <c r="Y33" s="622"/>
      <c r="Z33" s="673">
        <v>6.9</v>
      </c>
      <c r="AA33" s="673"/>
      <c r="AB33" s="673"/>
      <c r="AC33" s="673"/>
      <c r="AD33" s="674" t="s">
        <v>221</v>
      </c>
      <c r="AE33" s="674"/>
      <c r="AF33" s="674"/>
      <c r="AG33" s="674"/>
      <c r="AH33" s="674"/>
      <c r="AI33" s="674"/>
      <c r="AJ33" s="674"/>
      <c r="AK33" s="674"/>
      <c r="AL33" s="643" t="s">
        <v>221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3896229</v>
      </c>
      <c r="CS33" s="639"/>
      <c r="CT33" s="639"/>
      <c r="CU33" s="639"/>
      <c r="CV33" s="639"/>
      <c r="CW33" s="639"/>
      <c r="CX33" s="639"/>
      <c r="CY33" s="640"/>
      <c r="CZ33" s="623">
        <v>44.8</v>
      </c>
      <c r="DA33" s="641"/>
      <c r="DB33" s="641"/>
      <c r="DC33" s="642"/>
      <c r="DD33" s="626">
        <v>2942994</v>
      </c>
      <c r="DE33" s="639"/>
      <c r="DF33" s="639"/>
      <c r="DG33" s="639"/>
      <c r="DH33" s="639"/>
      <c r="DI33" s="639"/>
      <c r="DJ33" s="639"/>
      <c r="DK33" s="640"/>
      <c r="DL33" s="626">
        <v>2063962</v>
      </c>
      <c r="DM33" s="639"/>
      <c r="DN33" s="639"/>
      <c r="DO33" s="639"/>
      <c r="DP33" s="639"/>
      <c r="DQ33" s="639"/>
      <c r="DR33" s="639"/>
      <c r="DS33" s="639"/>
      <c r="DT33" s="639"/>
      <c r="DU33" s="639"/>
      <c r="DV33" s="640"/>
      <c r="DW33" s="643">
        <v>33.6</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221</v>
      </c>
      <c r="S34" s="621"/>
      <c r="T34" s="621"/>
      <c r="U34" s="621"/>
      <c r="V34" s="621"/>
      <c r="W34" s="621"/>
      <c r="X34" s="621"/>
      <c r="Y34" s="622"/>
      <c r="Z34" s="673" t="s">
        <v>221</v>
      </c>
      <c r="AA34" s="673"/>
      <c r="AB34" s="673"/>
      <c r="AC34" s="673"/>
      <c r="AD34" s="674" t="s">
        <v>221</v>
      </c>
      <c r="AE34" s="674"/>
      <c r="AF34" s="674"/>
      <c r="AG34" s="674"/>
      <c r="AH34" s="674"/>
      <c r="AI34" s="674"/>
      <c r="AJ34" s="674"/>
      <c r="AK34" s="674"/>
      <c r="AL34" s="643" t="s">
        <v>221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1409176</v>
      </c>
      <c r="CS34" s="621"/>
      <c r="CT34" s="621"/>
      <c r="CU34" s="621"/>
      <c r="CV34" s="621"/>
      <c r="CW34" s="621"/>
      <c r="CX34" s="621"/>
      <c r="CY34" s="622"/>
      <c r="CZ34" s="623">
        <v>16.2</v>
      </c>
      <c r="DA34" s="641"/>
      <c r="DB34" s="641"/>
      <c r="DC34" s="642"/>
      <c r="DD34" s="626">
        <v>920088</v>
      </c>
      <c r="DE34" s="621"/>
      <c r="DF34" s="621"/>
      <c r="DG34" s="621"/>
      <c r="DH34" s="621"/>
      <c r="DI34" s="621"/>
      <c r="DJ34" s="621"/>
      <c r="DK34" s="622"/>
      <c r="DL34" s="626">
        <v>752518</v>
      </c>
      <c r="DM34" s="621"/>
      <c r="DN34" s="621"/>
      <c r="DO34" s="621"/>
      <c r="DP34" s="621"/>
      <c r="DQ34" s="621"/>
      <c r="DR34" s="621"/>
      <c r="DS34" s="621"/>
      <c r="DT34" s="621"/>
      <c r="DU34" s="621"/>
      <c r="DV34" s="622"/>
      <c r="DW34" s="643">
        <v>12.2</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223500</v>
      </c>
      <c r="S35" s="621"/>
      <c r="T35" s="621"/>
      <c r="U35" s="621"/>
      <c r="V35" s="621"/>
      <c r="W35" s="621"/>
      <c r="X35" s="621"/>
      <c r="Y35" s="622"/>
      <c r="Z35" s="673">
        <v>2.4</v>
      </c>
      <c r="AA35" s="673"/>
      <c r="AB35" s="673"/>
      <c r="AC35" s="673"/>
      <c r="AD35" s="674" t="s">
        <v>221</v>
      </c>
      <c r="AE35" s="674"/>
      <c r="AF35" s="674"/>
      <c r="AG35" s="674"/>
      <c r="AH35" s="674"/>
      <c r="AI35" s="674"/>
      <c r="AJ35" s="674"/>
      <c r="AK35" s="674"/>
      <c r="AL35" s="643" t="s">
        <v>221</v>
      </c>
      <c r="AM35" s="675"/>
      <c r="AN35" s="675"/>
      <c r="AO35" s="676"/>
      <c r="AP35" s="188"/>
      <c r="AQ35" s="677" t="s">
        <v>307</v>
      </c>
      <c r="AR35" s="678"/>
      <c r="AS35" s="678"/>
      <c r="AT35" s="678"/>
      <c r="AU35" s="678"/>
      <c r="AV35" s="678"/>
      <c r="AW35" s="678"/>
      <c r="AX35" s="678"/>
      <c r="AY35" s="679"/>
      <c r="AZ35" s="670">
        <v>1593725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94965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56891</v>
      </c>
      <c r="CS35" s="639"/>
      <c r="CT35" s="639"/>
      <c r="CU35" s="639"/>
      <c r="CV35" s="639"/>
      <c r="CW35" s="639"/>
      <c r="CX35" s="639"/>
      <c r="CY35" s="640"/>
      <c r="CZ35" s="623">
        <v>0.7</v>
      </c>
      <c r="DA35" s="641"/>
      <c r="DB35" s="641"/>
      <c r="DC35" s="642"/>
      <c r="DD35" s="626">
        <v>32850</v>
      </c>
      <c r="DE35" s="639"/>
      <c r="DF35" s="639"/>
      <c r="DG35" s="639"/>
      <c r="DH35" s="639"/>
      <c r="DI35" s="639"/>
      <c r="DJ35" s="639"/>
      <c r="DK35" s="640"/>
      <c r="DL35" s="626">
        <v>17453</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9455179</v>
      </c>
      <c r="S36" s="661"/>
      <c r="T36" s="661"/>
      <c r="U36" s="661"/>
      <c r="V36" s="661"/>
      <c r="W36" s="661"/>
      <c r="X36" s="661"/>
      <c r="Y36" s="664"/>
      <c r="Z36" s="665">
        <v>100</v>
      </c>
      <c r="AA36" s="665"/>
      <c r="AB36" s="665"/>
      <c r="AC36" s="665"/>
      <c r="AD36" s="666">
        <v>5922045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375194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34481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898836</v>
      </c>
      <c r="CS36" s="621"/>
      <c r="CT36" s="621"/>
      <c r="CU36" s="621"/>
      <c r="CV36" s="621"/>
      <c r="CW36" s="621"/>
      <c r="CX36" s="621"/>
      <c r="CY36" s="622"/>
      <c r="CZ36" s="623">
        <v>10.3</v>
      </c>
      <c r="DA36" s="641"/>
      <c r="DB36" s="641"/>
      <c r="DC36" s="642"/>
      <c r="DD36" s="626">
        <v>635483</v>
      </c>
      <c r="DE36" s="621"/>
      <c r="DF36" s="621"/>
      <c r="DG36" s="621"/>
      <c r="DH36" s="621"/>
      <c r="DI36" s="621"/>
      <c r="DJ36" s="621"/>
      <c r="DK36" s="622"/>
      <c r="DL36" s="626">
        <v>539615</v>
      </c>
      <c r="DM36" s="621"/>
      <c r="DN36" s="621"/>
      <c r="DO36" s="621"/>
      <c r="DP36" s="621"/>
      <c r="DQ36" s="621"/>
      <c r="DR36" s="621"/>
      <c r="DS36" s="621"/>
      <c r="DT36" s="621"/>
      <c r="DU36" s="621"/>
      <c r="DV36" s="622"/>
      <c r="DW36" s="643">
        <v>8.8000000000000007</v>
      </c>
      <c r="DX36" s="644"/>
      <c r="DY36" s="644"/>
      <c r="DZ36" s="644"/>
      <c r="EA36" s="644"/>
      <c r="EB36" s="644"/>
      <c r="EC36" s="645"/>
    </row>
    <row r="37" spans="2:133" ht="11.25" customHeight="1">
      <c r="AQ37" s="646" t="s">
        <v>314</v>
      </c>
      <c r="AR37" s="647"/>
      <c r="AS37" s="647"/>
      <c r="AT37" s="647"/>
      <c r="AU37" s="647"/>
      <c r="AV37" s="647"/>
      <c r="AW37" s="647"/>
      <c r="AX37" s="647"/>
      <c r="AY37" s="648"/>
      <c r="AZ37" s="620">
        <v>349476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1561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19962</v>
      </c>
      <c r="CS37" s="639"/>
      <c r="CT37" s="639"/>
      <c r="CU37" s="639"/>
      <c r="CV37" s="639"/>
      <c r="CW37" s="639"/>
      <c r="CX37" s="639"/>
      <c r="CY37" s="640"/>
      <c r="CZ37" s="623">
        <v>0.2</v>
      </c>
      <c r="DA37" s="641"/>
      <c r="DB37" s="641"/>
      <c r="DC37" s="642"/>
      <c r="DD37" s="626">
        <v>19962</v>
      </c>
      <c r="DE37" s="639"/>
      <c r="DF37" s="639"/>
      <c r="DG37" s="639"/>
      <c r="DH37" s="639"/>
      <c r="DI37" s="639"/>
      <c r="DJ37" s="639"/>
      <c r="DK37" s="640"/>
      <c r="DL37" s="626">
        <v>19962</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317</v>
      </c>
      <c r="AR38" s="647"/>
      <c r="AS38" s="647"/>
      <c r="AT38" s="647"/>
      <c r="AU38" s="647"/>
      <c r="AV38" s="647"/>
      <c r="AW38" s="647"/>
      <c r="AX38" s="647"/>
      <c r="AY38" s="648"/>
      <c r="AZ38" s="620">
        <v>118582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2381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1053335</v>
      </c>
      <c r="CS38" s="621"/>
      <c r="CT38" s="621"/>
      <c r="CU38" s="621"/>
      <c r="CV38" s="621"/>
      <c r="CW38" s="621"/>
      <c r="CX38" s="621"/>
      <c r="CY38" s="622"/>
      <c r="CZ38" s="623">
        <v>12.1</v>
      </c>
      <c r="DA38" s="641"/>
      <c r="DB38" s="641"/>
      <c r="DC38" s="642"/>
      <c r="DD38" s="626">
        <v>929255</v>
      </c>
      <c r="DE38" s="621"/>
      <c r="DF38" s="621"/>
      <c r="DG38" s="621"/>
      <c r="DH38" s="621"/>
      <c r="DI38" s="621"/>
      <c r="DJ38" s="621"/>
      <c r="DK38" s="622"/>
      <c r="DL38" s="626">
        <v>754376</v>
      </c>
      <c r="DM38" s="621"/>
      <c r="DN38" s="621"/>
      <c r="DO38" s="621"/>
      <c r="DP38" s="621"/>
      <c r="DQ38" s="621"/>
      <c r="DR38" s="621"/>
      <c r="DS38" s="621"/>
      <c r="DT38" s="621"/>
      <c r="DU38" s="621"/>
      <c r="DV38" s="622"/>
      <c r="DW38" s="643">
        <v>12.3</v>
      </c>
      <c r="DX38" s="644"/>
      <c r="DY38" s="644"/>
      <c r="DZ38" s="644"/>
      <c r="EA38" s="644"/>
      <c r="EB38" s="644"/>
      <c r="EC38" s="645"/>
    </row>
    <row r="39" spans="2:133" ht="11.25" customHeight="1">
      <c r="AQ39" s="646" t="s">
        <v>320</v>
      </c>
      <c r="AR39" s="647"/>
      <c r="AS39" s="647"/>
      <c r="AT39" s="647"/>
      <c r="AU39" s="647"/>
      <c r="AV39" s="647"/>
      <c r="AW39" s="647"/>
      <c r="AX39" s="647"/>
      <c r="AY39" s="648"/>
      <c r="AZ39" s="620">
        <v>46614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174216</v>
      </c>
      <c r="CS39" s="639"/>
      <c r="CT39" s="639"/>
      <c r="CU39" s="639"/>
      <c r="CV39" s="639"/>
      <c r="CW39" s="639"/>
      <c r="CX39" s="639"/>
      <c r="CY39" s="640"/>
      <c r="CZ39" s="623">
        <v>2</v>
      </c>
      <c r="DA39" s="641"/>
      <c r="DB39" s="641"/>
      <c r="DC39" s="642"/>
      <c r="DD39" s="626">
        <v>133013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166957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303775</v>
      </c>
      <c r="CS40" s="621"/>
      <c r="CT40" s="621"/>
      <c r="CU40" s="621"/>
      <c r="CV40" s="621"/>
      <c r="CW40" s="621"/>
      <c r="CX40" s="621"/>
      <c r="CY40" s="622"/>
      <c r="CZ40" s="623">
        <v>3.5</v>
      </c>
      <c r="DA40" s="641"/>
      <c r="DB40" s="641"/>
      <c r="DC40" s="642"/>
      <c r="DD40" s="626">
        <v>292305</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536902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411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1078386</v>
      </c>
      <c r="CS42" s="621"/>
      <c r="CT42" s="621"/>
      <c r="CU42" s="621"/>
      <c r="CV42" s="621"/>
      <c r="CW42" s="621"/>
      <c r="CX42" s="621"/>
      <c r="CY42" s="622"/>
      <c r="CZ42" s="623">
        <v>12.4</v>
      </c>
      <c r="DA42" s="624"/>
      <c r="DB42" s="624"/>
      <c r="DC42" s="625"/>
      <c r="DD42" s="626">
        <v>231858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221</v>
      </c>
      <c r="CS43" s="639"/>
      <c r="CT43" s="639"/>
      <c r="CU43" s="639"/>
      <c r="CV43" s="639"/>
      <c r="CW43" s="639"/>
      <c r="CX43" s="639"/>
      <c r="CY43" s="640"/>
      <c r="CZ43" s="623" t="s">
        <v>221</v>
      </c>
      <c r="DA43" s="641"/>
      <c r="DB43" s="641"/>
      <c r="DC43" s="642"/>
      <c r="DD43" s="626" t="s">
        <v>221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1037626</v>
      </c>
      <c r="CS44" s="621"/>
      <c r="CT44" s="621"/>
      <c r="CU44" s="621"/>
      <c r="CV44" s="621"/>
      <c r="CW44" s="621"/>
      <c r="CX44" s="621"/>
      <c r="CY44" s="622"/>
      <c r="CZ44" s="623">
        <v>11.9</v>
      </c>
      <c r="DA44" s="624"/>
      <c r="DB44" s="624"/>
      <c r="DC44" s="625"/>
      <c r="DD44" s="626">
        <v>209154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331074</v>
      </c>
      <c r="CS45" s="639"/>
      <c r="CT45" s="639"/>
      <c r="CU45" s="639"/>
      <c r="CV45" s="639"/>
      <c r="CW45" s="639"/>
      <c r="CX45" s="639"/>
      <c r="CY45" s="640"/>
      <c r="CZ45" s="623">
        <v>3.8</v>
      </c>
      <c r="DA45" s="641"/>
      <c r="DB45" s="641"/>
      <c r="DC45" s="642"/>
      <c r="DD45" s="626">
        <v>6320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655150</v>
      </c>
      <c r="CS46" s="621"/>
      <c r="CT46" s="621"/>
      <c r="CU46" s="621"/>
      <c r="CV46" s="621"/>
      <c r="CW46" s="621"/>
      <c r="CX46" s="621"/>
      <c r="CY46" s="622"/>
      <c r="CZ46" s="623">
        <v>7.5</v>
      </c>
      <c r="DA46" s="624"/>
      <c r="DB46" s="624"/>
      <c r="DC46" s="625"/>
      <c r="DD46" s="626">
        <v>198432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40760</v>
      </c>
      <c r="CS47" s="639"/>
      <c r="CT47" s="639"/>
      <c r="CU47" s="639"/>
      <c r="CV47" s="639"/>
      <c r="CW47" s="639"/>
      <c r="CX47" s="639"/>
      <c r="CY47" s="640"/>
      <c r="CZ47" s="623">
        <v>0.5</v>
      </c>
      <c r="DA47" s="641"/>
      <c r="DB47" s="641"/>
      <c r="DC47" s="642"/>
      <c r="DD47" s="626">
        <v>22704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221</v>
      </c>
      <c r="CS48" s="621"/>
      <c r="CT48" s="621"/>
      <c r="CU48" s="621"/>
      <c r="CV48" s="621"/>
      <c r="CW48" s="621"/>
      <c r="CX48" s="621"/>
      <c r="CY48" s="622"/>
      <c r="CZ48" s="623" t="s">
        <v>221</v>
      </c>
      <c r="DA48" s="624"/>
      <c r="DB48" s="624"/>
      <c r="DC48" s="625"/>
      <c r="DD48" s="626" t="s">
        <v>221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8692158</v>
      </c>
      <c r="CS49" s="605"/>
      <c r="CT49" s="605"/>
      <c r="CU49" s="605"/>
      <c r="CV49" s="605"/>
      <c r="CW49" s="605"/>
      <c r="CX49" s="605"/>
      <c r="CY49" s="606"/>
      <c r="CZ49" s="607">
        <v>100</v>
      </c>
      <c r="DA49" s="608"/>
      <c r="DB49" s="608"/>
      <c r="DC49" s="609"/>
      <c r="DD49" s="610">
        <v>6264528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9482</v>
      </c>
      <c r="R7" s="1134"/>
      <c r="S7" s="1134"/>
      <c r="T7" s="1134"/>
      <c r="U7" s="1134"/>
      <c r="V7" s="1134">
        <v>8720</v>
      </c>
      <c r="W7" s="1134"/>
      <c r="X7" s="1134"/>
      <c r="Y7" s="1134"/>
      <c r="Z7" s="1134"/>
      <c r="AA7" s="1134">
        <v>762</v>
      </c>
      <c r="AB7" s="1134"/>
      <c r="AC7" s="1134"/>
      <c r="AD7" s="1134"/>
      <c r="AE7" s="1135"/>
      <c r="AF7" s="1136">
        <v>666</v>
      </c>
      <c r="AG7" s="1137"/>
      <c r="AH7" s="1137"/>
      <c r="AI7" s="1137"/>
      <c r="AJ7" s="1138"/>
      <c r="AK7" s="1120" t="s">
        <v>550</v>
      </c>
      <c r="AL7" s="1121"/>
      <c r="AM7" s="1121"/>
      <c r="AN7" s="1121"/>
      <c r="AO7" s="1121"/>
      <c r="AP7" s="1121">
        <v>8795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-2</v>
      </c>
      <c r="CI7" s="1118"/>
      <c r="CJ7" s="1118"/>
      <c r="CK7" s="1118"/>
      <c r="CL7" s="1119"/>
      <c r="CM7" s="1117">
        <v>117</v>
      </c>
      <c r="CN7" s="1118"/>
      <c r="CO7" s="1118"/>
      <c r="CP7" s="1118"/>
      <c r="CQ7" s="1119"/>
      <c r="CR7" s="1117">
        <v>100</v>
      </c>
      <c r="CS7" s="1118"/>
      <c r="CT7" s="1118"/>
      <c r="CU7" s="1118"/>
      <c r="CV7" s="1119"/>
      <c r="CW7" s="1117">
        <v>8</v>
      </c>
      <c r="CX7" s="1118"/>
      <c r="CY7" s="1118"/>
      <c r="CZ7" s="1118"/>
      <c r="DA7" s="1119"/>
      <c r="DB7" s="1117" t="s">
        <v>553</v>
      </c>
      <c r="DC7" s="1118"/>
      <c r="DD7" s="1118"/>
      <c r="DE7" s="1118"/>
      <c r="DF7" s="1119"/>
      <c r="DG7" s="1117" t="s">
        <v>560</v>
      </c>
      <c r="DH7" s="1118"/>
      <c r="DI7" s="1118"/>
      <c r="DJ7" s="1118"/>
      <c r="DK7" s="1119"/>
      <c r="DL7" s="1117" t="s">
        <v>554</v>
      </c>
      <c r="DM7" s="1118"/>
      <c r="DN7" s="1118"/>
      <c r="DO7" s="1118"/>
      <c r="DP7" s="1119"/>
      <c r="DQ7" s="1117" t="s">
        <v>553</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11</v>
      </c>
      <c r="R8" s="1073"/>
      <c r="S8" s="1073"/>
      <c r="T8" s="1073"/>
      <c r="U8" s="1073"/>
      <c r="V8" s="1073">
        <v>10</v>
      </c>
      <c r="W8" s="1073"/>
      <c r="X8" s="1073"/>
      <c r="Y8" s="1073"/>
      <c r="Z8" s="1073"/>
      <c r="AA8" s="1073">
        <v>1</v>
      </c>
      <c r="AB8" s="1073"/>
      <c r="AC8" s="1073"/>
      <c r="AD8" s="1073"/>
      <c r="AE8" s="1074"/>
      <c r="AF8" s="1048">
        <v>1</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27</v>
      </c>
      <c r="CI8" s="1019"/>
      <c r="CJ8" s="1019"/>
      <c r="CK8" s="1019"/>
      <c r="CL8" s="1020"/>
      <c r="CM8" s="1018">
        <v>206</v>
      </c>
      <c r="CN8" s="1019"/>
      <c r="CO8" s="1019"/>
      <c r="CP8" s="1019"/>
      <c r="CQ8" s="1020"/>
      <c r="CR8" s="1018">
        <v>210</v>
      </c>
      <c r="CS8" s="1019"/>
      <c r="CT8" s="1019"/>
      <c r="CU8" s="1019"/>
      <c r="CV8" s="1020"/>
      <c r="CW8" s="1018" t="s">
        <v>553</v>
      </c>
      <c r="CX8" s="1019"/>
      <c r="CY8" s="1019"/>
      <c r="CZ8" s="1019"/>
      <c r="DA8" s="1020"/>
      <c r="DB8" s="1018" t="s">
        <v>553</v>
      </c>
      <c r="DC8" s="1019"/>
      <c r="DD8" s="1019"/>
      <c r="DE8" s="1019"/>
      <c r="DF8" s="1020"/>
      <c r="DG8" s="1018" t="s">
        <v>561</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4</v>
      </c>
      <c r="CI9" s="1019"/>
      <c r="CJ9" s="1019"/>
      <c r="CK9" s="1019"/>
      <c r="CL9" s="1020"/>
      <c r="CM9" s="1018">
        <v>122</v>
      </c>
      <c r="CN9" s="1019"/>
      <c r="CO9" s="1019"/>
      <c r="CP9" s="1019"/>
      <c r="CQ9" s="1020"/>
      <c r="CR9" s="1018">
        <v>10</v>
      </c>
      <c r="CS9" s="1019"/>
      <c r="CT9" s="1019"/>
      <c r="CU9" s="1019"/>
      <c r="CV9" s="1020"/>
      <c r="CW9" s="1018">
        <v>1</v>
      </c>
      <c r="CX9" s="1019"/>
      <c r="CY9" s="1019"/>
      <c r="CZ9" s="1019"/>
      <c r="DA9" s="1020"/>
      <c r="DB9" s="1018" t="s">
        <v>553</v>
      </c>
      <c r="DC9" s="1019"/>
      <c r="DD9" s="1019"/>
      <c r="DE9" s="1019"/>
      <c r="DF9" s="1020"/>
      <c r="DG9" s="1018" t="s">
        <v>553</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559</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32</v>
      </c>
      <c r="CN10" s="1019"/>
      <c r="CO10" s="1019"/>
      <c r="CP10" s="1019"/>
      <c r="CQ10" s="1020"/>
      <c r="CR10" s="1018">
        <v>13</v>
      </c>
      <c r="CS10" s="1019"/>
      <c r="CT10" s="1019"/>
      <c r="CU10" s="1019"/>
      <c r="CV10" s="1020"/>
      <c r="CW10" s="1018" t="s">
        <v>553</v>
      </c>
      <c r="CX10" s="1019"/>
      <c r="CY10" s="1019"/>
      <c r="CZ10" s="1019"/>
      <c r="DA10" s="1020"/>
      <c r="DB10" s="1018" t="s">
        <v>553</v>
      </c>
      <c r="DC10" s="1019"/>
      <c r="DD10" s="1019"/>
      <c r="DE10" s="1019"/>
      <c r="DF10" s="1020"/>
      <c r="DG10" s="1018" t="s">
        <v>553</v>
      </c>
      <c r="DH10" s="1019"/>
      <c r="DI10" s="1019"/>
      <c r="DJ10" s="1019"/>
      <c r="DK10" s="1020"/>
      <c r="DL10" s="1018" t="s">
        <v>553</v>
      </c>
      <c r="DM10" s="1019"/>
      <c r="DN10" s="1019"/>
      <c r="DO10" s="1019"/>
      <c r="DP10" s="1020"/>
      <c r="DQ10" s="1018" t="s">
        <v>562</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9455</v>
      </c>
      <c r="R23" s="1098"/>
      <c r="S23" s="1098"/>
      <c r="T23" s="1098"/>
      <c r="U23" s="1098"/>
      <c r="V23" s="1098">
        <v>8692</v>
      </c>
      <c r="W23" s="1098"/>
      <c r="X23" s="1098"/>
      <c r="Y23" s="1098"/>
      <c r="Z23" s="1098"/>
      <c r="AA23" s="1098">
        <v>763</v>
      </c>
      <c r="AB23" s="1098"/>
      <c r="AC23" s="1098"/>
      <c r="AD23" s="1098"/>
      <c r="AE23" s="1099"/>
      <c r="AF23" s="1100">
        <v>667</v>
      </c>
      <c r="AG23" s="1098"/>
      <c r="AH23" s="1098"/>
      <c r="AI23" s="1098"/>
      <c r="AJ23" s="1101"/>
      <c r="AK23" s="1102"/>
      <c r="AL23" s="1103"/>
      <c r="AM23" s="1103"/>
      <c r="AN23" s="1103"/>
      <c r="AO23" s="1103"/>
      <c r="AP23" s="1098">
        <v>8795</v>
      </c>
      <c r="AQ23" s="1098"/>
      <c r="AR23" s="1098"/>
      <c r="AS23" s="1098"/>
      <c r="AT23" s="1098"/>
      <c r="AU23" s="1104"/>
      <c r="AV23" s="1104"/>
      <c r="AW23" s="1104"/>
      <c r="AX23" s="1104"/>
      <c r="AY23" s="1105"/>
      <c r="AZ23" s="1094" t="s">
        <v>221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30</v>
      </c>
      <c r="R28" s="1083"/>
      <c r="S28" s="1083"/>
      <c r="T28" s="1083"/>
      <c r="U28" s="1083"/>
      <c r="V28" s="1083">
        <v>22</v>
      </c>
      <c r="W28" s="1083"/>
      <c r="X28" s="1083"/>
      <c r="Y28" s="1083"/>
      <c r="Z28" s="1083"/>
      <c r="AA28" s="1083">
        <v>8</v>
      </c>
      <c r="AB28" s="1083"/>
      <c r="AC28" s="1083"/>
      <c r="AD28" s="1083"/>
      <c r="AE28" s="1084"/>
      <c r="AF28" s="1085">
        <v>8</v>
      </c>
      <c r="AG28" s="1083"/>
      <c r="AH28" s="1083"/>
      <c r="AI28" s="1083"/>
      <c r="AJ28" s="1086"/>
      <c r="AK28" s="1087" t="s">
        <v>550</v>
      </c>
      <c r="AL28" s="1075"/>
      <c r="AM28" s="1075"/>
      <c r="AN28" s="1075"/>
      <c r="AO28" s="1075"/>
      <c r="AP28" s="1075" t="s">
        <v>550</v>
      </c>
      <c r="AQ28" s="1075"/>
      <c r="AR28" s="1075"/>
      <c r="AS28" s="1075"/>
      <c r="AT28" s="1075"/>
      <c r="AU28" s="1075" t="s">
        <v>550</v>
      </c>
      <c r="AV28" s="1075"/>
      <c r="AW28" s="1075"/>
      <c r="AX28" s="1075"/>
      <c r="AY28" s="1075"/>
      <c r="AZ28" s="1076" t="s">
        <v>550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1626</v>
      </c>
      <c r="R29" s="1073"/>
      <c r="S29" s="1073"/>
      <c r="T29" s="1073"/>
      <c r="U29" s="1073"/>
      <c r="V29" s="1073">
        <v>1531</v>
      </c>
      <c r="W29" s="1073"/>
      <c r="X29" s="1073"/>
      <c r="Y29" s="1073"/>
      <c r="Z29" s="1073"/>
      <c r="AA29" s="1073">
        <v>95</v>
      </c>
      <c r="AB29" s="1073"/>
      <c r="AC29" s="1073"/>
      <c r="AD29" s="1073"/>
      <c r="AE29" s="1074"/>
      <c r="AF29" s="1048">
        <v>95</v>
      </c>
      <c r="AG29" s="1049"/>
      <c r="AH29" s="1049"/>
      <c r="AI29" s="1049"/>
      <c r="AJ29" s="1050"/>
      <c r="AK29" s="1009">
        <v>150</v>
      </c>
      <c r="AL29" s="1000"/>
      <c r="AM29" s="1000"/>
      <c r="AN29" s="1000"/>
      <c r="AO29" s="1000"/>
      <c r="AP29" s="1000" t="s">
        <v>551</v>
      </c>
      <c r="AQ29" s="1000"/>
      <c r="AR29" s="1000"/>
      <c r="AS29" s="1000"/>
      <c r="AT29" s="1000"/>
      <c r="AU29" s="1000" t="s">
        <v>550</v>
      </c>
      <c r="AV29" s="1000"/>
      <c r="AW29" s="1000"/>
      <c r="AX29" s="1000"/>
      <c r="AY29" s="1000"/>
      <c r="AZ29" s="1071" t="s">
        <v>550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98</v>
      </c>
      <c r="R30" s="1073"/>
      <c r="S30" s="1073"/>
      <c r="T30" s="1073"/>
      <c r="U30" s="1073"/>
      <c r="V30" s="1073">
        <v>81</v>
      </c>
      <c r="W30" s="1073"/>
      <c r="X30" s="1073"/>
      <c r="Y30" s="1073"/>
      <c r="Z30" s="1073"/>
      <c r="AA30" s="1073">
        <v>17</v>
      </c>
      <c r="AB30" s="1073"/>
      <c r="AC30" s="1073"/>
      <c r="AD30" s="1073"/>
      <c r="AE30" s="1074"/>
      <c r="AF30" s="1048">
        <v>17</v>
      </c>
      <c r="AG30" s="1049"/>
      <c r="AH30" s="1049"/>
      <c r="AI30" s="1049"/>
      <c r="AJ30" s="1050"/>
      <c r="AK30" s="1009">
        <v>17</v>
      </c>
      <c r="AL30" s="1000"/>
      <c r="AM30" s="1000"/>
      <c r="AN30" s="1000"/>
      <c r="AO30" s="1000"/>
      <c r="AP30" s="1000">
        <v>1</v>
      </c>
      <c r="AQ30" s="1000"/>
      <c r="AR30" s="1000"/>
      <c r="AS30" s="1000"/>
      <c r="AT30" s="1000"/>
      <c r="AU30" s="1000" t="s">
        <v>550</v>
      </c>
      <c r="AV30" s="1000"/>
      <c r="AW30" s="1000"/>
      <c r="AX30" s="1000"/>
      <c r="AY30" s="1000"/>
      <c r="AZ30" s="1071" t="s">
        <v>550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1726</v>
      </c>
      <c r="R31" s="1073"/>
      <c r="S31" s="1073"/>
      <c r="T31" s="1073"/>
      <c r="U31" s="1073"/>
      <c r="V31" s="1073">
        <v>1697</v>
      </c>
      <c r="W31" s="1073"/>
      <c r="X31" s="1073"/>
      <c r="Y31" s="1073"/>
      <c r="Z31" s="1073"/>
      <c r="AA31" s="1073">
        <v>29</v>
      </c>
      <c r="AB31" s="1073"/>
      <c r="AC31" s="1073"/>
      <c r="AD31" s="1073"/>
      <c r="AE31" s="1074"/>
      <c r="AF31" s="1048">
        <v>29</v>
      </c>
      <c r="AG31" s="1049"/>
      <c r="AH31" s="1049"/>
      <c r="AI31" s="1049"/>
      <c r="AJ31" s="1050"/>
      <c r="AK31" s="1009">
        <v>259</v>
      </c>
      <c r="AL31" s="1000"/>
      <c r="AM31" s="1000"/>
      <c r="AN31" s="1000"/>
      <c r="AO31" s="1000"/>
      <c r="AP31" s="1000" t="s">
        <v>550</v>
      </c>
      <c r="AQ31" s="1000"/>
      <c r="AR31" s="1000"/>
      <c r="AS31" s="1000"/>
      <c r="AT31" s="1000"/>
      <c r="AU31" s="1000" t="s">
        <v>552</v>
      </c>
      <c r="AV31" s="1000"/>
      <c r="AW31" s="1000"/>
      <c r="AX31" s="1000"/>
      <c r="AY31" s="1000"/>
      <c r="AZ31" s="1071" t="s">
        <v>550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151</v>
      </c>
      <c r="R32" s="1073"/>
      <c r="S32" s="1073"/>
      <c r="T32" s="1073"/>
      <c r="U32" s="1073"/>
      <c r="V32" s="1073">
        <v>147</v>
      </c>
      <c r="W32" s="1073"/>
      <c r="X32" s="1073"/>
      <c r="Y32" s="1073"/>
      <c r="Z32" s="1073"/>
      <c r="AA32" s="1073">
        <v>3</v>
      </c>
      <c r="AB32" s="1073"/>
      <c r="AC32" s="1073"/>
      <c r="AD32" s="1073"/>
      <c r="AE32" s="1074"/>
      <c r="AF32" s="1048">
        <v>3</v>
      </c>
      <c r="AG32" s="1049"/>
      <c r="AH32" s="1049"/>
      <c r="AI32" s="1049"/>
      <c r="AJ32" s="1050"/>
      <c r="AK32" s="1009">
        <v>84</v>
      </c>
      <c r="AL32" s="1000"/>
      <c r="AM32" s="1000"/>
      <c r="AN32" s="1000"/>
      <c r="AO32" s="1000"/>
      <c r="AP32" s="1000" t="s">
        <v>550</v>
      </c>
      <c r="AQ32" s="1000"/>
      <c r="AR32" s="1000"/>
      <c r="AS32" s="1000"/>
      <c r="AT32" s="1000"/>
      <c r="AU32" s="1000" t="s">
        <v>550</v>
      </c>
      <c r="AV32" s="1000"/>
      <c r="AW32" s="1000"/>
      <c r="AX32" s="1000"/>
      <c r="AY32" s="1000"/>
      <c r="AZ32" s="1071" t="s">
        <v>550</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869</v>
      </c>
      <c r="R33" s="1073"/>
      <c r="S33" s="1073"/>
      <c r="T33" s="1073"/>
      <c r="U33" s="1073"/>
      <c r="V33" s="1073">
        <v>952</v>
      </c>
      <c r="W33" s="1073"/>
      <c r="X33" s="1073"/>
      <c r="Y33" s="1073"/>
      <c r="Z33" s="1073"/>
      <c r="AA33" s="1073">
        <v>-83</v>
      </c>
      <c r="AB33" s="1073"/>
      <c r="AC33" s="1073"/>
      <c r="AD33" s="1073"/>
      <c r="AE33" s="1074"/>
      <c r="AF33" s="1048">
        <v>658</v>
      </c>
      <c r="AG33" s="1049"/>
      <c r="AH33" s="1049"/>
      <c r="AI33" s="1049"/>
      <c r="AJ33" s="1050"/>
      <c r="AK33" s="1009">
        <v>107</v>
      </c>
      <c r="AL33" s="1000"/>
      <c r="AM33" s="1000"/>
      <c r="AN33" s="1000"/>
      <c r="AO33" s="1000"/>
      <c r="AP33" s="1000">
        <v>176</v>
      </c>
      <c r="AQ33" s="1000"/>
      <c r="AR33" s="1000"/>
      <c r="AS33" s="1000"/>
      <c r="AT33" s="1000"/>
      <c r="AU33" s="1000">
        <v>82</v>
      </c>
      <c r="AV33" s="1000"/>
      <c r="AW33" s="1000"/>
      <c r="AX33" s="1000"/>
      <c r="AY33" s="1000"/>
      <c r="AZ33" s="1071" t="s">
        <v>550</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283</v>
      </c>
      <c r="R34" s="1073"/>
      <c r="S34" s="1073"/>
      <c r="T34" s="1073"/>
      <c r="U34" s="1073"/>
      <c r="V34" s="1073">
        <v>281</v>
      </c>
      <c r="W34" s="1073"/>
      <c r="X34" s="1073"/>
      <c r="Y34" s="1073"/>
      <c r="Z34" s="1073"/>
      <c r="AA34" s="1073">
        <v>2</v>
      </c>
      <c r="AB34" s="1073"/>
      <c r="AC34" s="1073"/>
      <c r="AD34" s="1073"/>
      <c r="AE34" s="1074"/>
      <c r="AF34" s="1048">
        <v>367</v>
      </c>
      <c r="AG34" s="1049"/>
      <c r="AH34" s="1049"/>
      <c r="AI34" s="1049"/>
      <c r="AJ34" s="1050"/>
      <c r="AK34" s="1009">
        <v>30</v>
      </c>
      <c r="AL34" s="1000"/>
      <c r="AM34" s="1000"/>
      <c r="AN34" s="1000"/>
      <c r="AO34" s="1000"/>
      <c r="AP34" s="1000">
        <v>357</v>
      </c>
      <c r="AQ34" s="1000"/>
      <c r="AR34" s="1000"/>
      <c r="AS34" s="1000"/>
      <c r="AT34" s="1000"/>
      <c r="AU34" s="1000">
        <v>175</v>
      </c>
      <c r="AV34" s="1000"/>
      <c r="AW34" s="1000"/>
      <c r="AX34" s="1000"/>
      <c r="AY34" s="1000"/>
      <c r="AZ34" s="1071" t="s">
        <v>550</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462</v>
      </c>
      <c r="R35" s="1073"/>
      <c r="S35" s="1073"/>
      <c r="T35" s="1073"/>
      <c r="U35" s="1073"/>
      <c r="V35" s="1073">
        <v>468</v>
      </c>
      <c r="W35" s="1073"/>
      <c r="X35" s="1073"/>
      <c r="Y35" s="1073"/>
      <c r="Z35" s="1073"/>
      <c r="AA35" s="1073">
        <v>-6</v>
      </c>
      <c r="AB35" s="1073"/>
      <c r="AC35" s="1073"/>
      <c r="AD35" s="1073"/>
      <c r="AE35" s="1074"/>
      <c r="AF35" s="1048">
        <v>18</v>
      </c>
      <c r="AG35" s="1049"/>
      <c r="AH35" s="1049"/>
      <c r="AI35" s="1049"/>
      <c r="AJ35" s="1050"/>
      <c r="AK35" s="1009">
        <v>120</v>
      </c>
      <c r="AL35" s="1000"/>
      <c r="AM35" s="1000"/>
      <c r="AN35" s="1000"/>
      <c r="AO35" s="1000"/>
      <c r="AP35" s="1000">
        <v>3170</v>
      </c>
      <c r="AQ35" s="1000"/>
      <c r="AR35" s="1000"/>
      <c r="AS35" s="1000"/>
      <c r="AT35" s="1000"/>
      <c r="AU35" s="1000">
        <v>2783</v>
      </c>
      <c r="AV35" s="1000"/>
      <c r="AW35" s="1000"/>
      <c r="AX35" s="1000"/>
      <c r="AY35" s="1000"/>
      <c r="AZ35" s="1071" t="s">
        <v>550</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269</v>
      </c>
      <c r="R36" s="1073"/>
      <c r="S36" s="1073"/>
      <c r="T36" s="1073"/>
      <c r="U36" s="1073"/>
      <c r="V36" s="1073">
        <v>260</v>
      </c>
      <c r="W36" s="1073"/>
      <c r="X36" s="1073"/>
      <c r="Y36" s="1073"/>
      <c r="Z36" s="1073"/>
      <c r="AA36" s="1073">
        <v>9</v>
      </c>
      <c r="AB36" s="1073"/>
      <c r="AC36" s="1073"/>
      <c r="AD36" s="1073"/>
      <c r="AE36" s="1074"/>
      <c r="AF36" s="1048">
        <v>9</v>
      </c>
      <c r="AG36" s="1049"/>
      <c r="AH36" s="1049"/>
      <c r="AI36" s="1049"/>
      <c r="AJ36" s="1050"/>
      <c r="AK36" s="1009">
        <v>202</v>
      </c>
      <c r="AL36" s="1000"/>
      <c r="AM36" s="1000"/>
      <c r="AN36" s="1000"/>
      <c r="AO36" s="1000"/>
      <c r="AP36" s="1000">
        <v>1770</v>
      </c>
      <c r="AQ36" s="1000"/>
      <c r="AR36" s="1000"/>
      <c r="AS36" s="1000"/>
      <c r="AT36" s="1000"/>
      <c r="AU36" s="1000">
        <v>1510</v>
      </c>
      <c r="AV36" s="1000"/>
      <c r="AW36" s="1000"/>
      <c r="AX36" s="1000"/>
      <c r="AY36" s="1000"/>
      <c r="AZ36" s="1071" t="s">
        <v>553</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175</v>
      </c>
      <c r="R37" s="1073"/>
      <c r="S37" s="1073"/>
      <c r="T37" s="1073"/>
      <c r="U37" s="1073"/>
      <c r="V37" s="1073">
        <v>169</v>
      </c>
      <c r="W37" s="1073"/>
      <c r="X37" s="1073"/>
      <c r="Y37" s="1073"/>
      <c r="Z37" s="1073"/>
      <c r="AA37" s="1073">
        <v>6</v>
      </c>
      <c r="AB37" s="1073"/>
      <c r="AC37" s="1073"/>
      <c r="AD37" s="1073"/>
      <c r="AE37" s="1074"/>
      <c r="AF37" s="1048">
        <v>6</v>
      </c>
      <c r="AG37" s="1049"/>
      <c r="AH37" s="1049"/>
      <c r="AI37" s="1049"/>
      <c r="AJ37" s="1050"/>
      <c r="AK37" s="1009">
        <v>120</v>
      </c>
      <c r="AL37" s="1000"/>
      <c r="AM37" s="1000"/>
      <c r="AN37" s="1000"/>
      <c r="AO37" s="1000"/>
      <c r="AP37" s="1000">
        <v>1230</v>
      </c>
      <c r="AQ37" s="1000"/>
      <c r="AR37" s="1000"/>
      <c r="AS37" s="1000"/>
      <c r="AT37" s="1000"/>
      <c r="AU37" s="1000">
        <v>1097</v>
      </c>
      <c r="AV37" s="1000"/>
      <c r="AW37" s="1000"/>
      <c r="AX37" s="1000"/>
      <c r="AY37" s="1000"/>
      <c r="AZ37" s="1071" t="s">
        <v>553</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47</v>
      </c>
      <c r="R38" s="1073"/>
      <c r="S38" s="1073"/>
      <c r="T38" s="1073"/>
      <c r="U38" s="1073"/>
      <c r="V38" s="1073">
        <v>44</v>
      </c>
      <c r="W38" s="1073"/>
      <c r="X38" s="1073"/>
      <c r="Y38" s="1073"/>
      <c r="Z38" s="1073"/>
      <c r="AA38" s="1073">
        <v>3</v>
      </c>
      <c r="AB38" s="1073"/>
      <c r="AC38" s="1073"/>
      <c r="AD38" s="1073"/>
      <c r="AE38" s="1074"/>
      <c r="AF38" s="1048">
        <v>3</v>
      </c>
      <c r="AG38" s="1049"/>
      <c r="AH38" s="1049"/>
      <c r="AI38" s="1049"/>
      <c r="AJ38" s="1050"/>
      <c r="AK38" s="1009">
        <v>28</v>
      </c>
      <c r="AL38" s="1000"/>
      <c r="AM38" s="1000"/>
      <c r="AN38" s="1000"/>
      <c r="AO38" s="1000"/>
      <c r="AP38" s="1000">
        <v>77</v>
      </c>
      <c r="AQ38" s="1000"/>
      <c r="AR38" s="1000"/>
      <c r="AS38" s="1000"/>
      <c r="AT38" s="1000"/>
      <c r="AU38" s="1000">
        <v>68</v>
      </c>
      <c r="AV38" s="1000"/>
      <c r="AW38" s="1000"/>
      <c r="AX38" s="1000"/>
      <c r="AY38" s="1000"/>
      <c r="AZ38" s="1071" t="s">
        <v>553</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393</v>
      </c>
      <c r="C39" s="1067"/>
      <c r="D39" s="1067"/>
      <c r="E39" s="1067"/>
      <c r="F39" s="1067"/>
      <c r="G39" s="1067"/>
      <c r="H39" s="1067"/>
      <c r="I39" s="1067"/>
      <c r="J39" s="1067"/>
      <c r="K39" s="1067"/>
      <c r="L39" s="1067"/>
      <c r="M39" s="1067"/>
      <c r="N39" s="1067"/>
      <c r="O39" s="1067"/>
      <c r="P39" s="1068"/>
      <c r="Q39" s="1072">
        <v>3</v>
      </c>
      <c r="R39" s="1073"/>
      <c r="S39" s="1073"/>
      <c r="T39" s="1073"/>
      <c r="U39" s="1073"/>
      <c r="V39" s="1073">
        <v>2</v>
      </c>
      <c r="W39" s="1073"/>
      <c r="X39" s="1073"/>
      <c r="Y39" s="1073"/>
      <c r="Z39" s="1073"/>
      <c r="AA39" s="1073">
        <v>1</v>
      </c>
      <c r="AB39" s="1073"/>
      <c r="AC39" s="1073"/>
      <c r="AD39" s="1073"/>
      <c r="AE39" s="1074"/>
      <c r="AF39" s="1048">
        <v>1</v>
      </c>
      <c r="AG39" s="1049"/>
      <c r="AH39" s="1049"/>
      <c r="AI39" s="1049"/>
      <c r="AJ39" s="1050"/>
      <c r="AK39" s="1009" t="s">
        <v>553</v>
      </c>
      <c r="AL39" s="1000"/>
      <c r="AM39" s="1000"/>
      <c r="AN39" s="1000"/>
      <c r="AO39" s="1000"/>
      <c r="AP39" s="1000" t="s">
        <v>553</v>
      </c>
      <c r="AQ39" s="1000"/>
      <c r="AR39" s="1000"/>
      <c r="AS39" s="1000"/>
      <c r="AT39" s="1000"/>
      <c r="AU39" s="1000" t="s">
        <v>553</v>
      </c>
      <c r="AV39" s="1000"/>
      <c r="AW39" s="1000"/>
      <c r="AX39" s="1000"/>
      <c r="AY39" s="1000"/>
      <c r="AZ39" s="1071" t="s">
        <v>553</v>
      </c>
      <c r="BA39" s="1071"/>
      <c r="BB39" s="1071"/>
      <c r="BC39" s="1071"/>
      <c r="BD39" s="1071"/>
      <c r="BE39" s="1061" t="s">
        <v>390</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1213</v>
      </c>
      <c r="AG63" s="988"/>
      <c r="AH63" s="988"/>
      <c r="AI63" s="988"/>
      <c r="AJ63" s="1059"/>
      <c r="AK63" s="1060"/>
      <c r="AL63" s="992"/>
      <c r="AM63" s="992"/>
      <c r="AN63" s="992"/>
      <c r="AO63" s="992"/>
      <c r="AP63" s="988">
        <v>6781</v>
      </c>
      <c r="AQ63" s="988"/>
      <c r="AR63" s="988"/>
      <c r="AS63" s="988"/>
      <c r="AT63" s="988"/>
      <c r="AU63" s="988">
        <v>5715</v>
      </c>
      <c r="AV63" s="988"/>
      <c r="AW63" s="988"/>
      <c r="AX63" s="988"/>
      <c r="AY63" s="988"/>
      <c r="AZ63" s="1054"/>
      <c r="BA63" s="1054"/>
      <c r="BB63" s="1054"/>
      <c r="BC63" s="1054"/>
      <c r="BD63" s="1054"/>
      <c r="BE63" s="989"/>
      <c r="BF63" s="989"/>
      <c r="BG63" s="989"/>
      <c r="BH63" s="989"/>
      <c r="BI63" s="990"/>
      <c r="BJ63" s="1055" t="s">
        <v>221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454</v>
      </c>
      <c r="R68" s="1011"/>
      <c r="S68" s="1011"/>
      <c r="T68" s="1011"/>
      <c r="U68" s="1011"/>
      <c r="V68" s="1011">
        <v>363</v>
      </c>
      <c r="W68" s="1011"/>
      <c r="X68" s="1011"/>
      <c r="Y68" s="1011"/>
      <c r="Z68" s="1011"/>
      <c r="AA68" s="1011">
        <v>91</v>
      </c>
      <c r="AB68" s="1011"/>
      <c r="AC68" s="1011"/>
      <c r="AD68" s="1011"/>
      <c r="AE68" s="1011"/>
      <c r="AF68" s="1011">
        <v>89</v>
      </c>
      <c r="AG68" s="1011"/>
      <c r="AH68" s="1011"/>
      <c r="AI68" s="1011"/>
      <c r="AJ68" s="1011"/>
      <c r="AK68" s="1011" t="s">
        <v>563</v>
      </c>
      <c r="AL68" s="1011"/>
      <c r="AM68" s="1011"/>
      <c r="AN68" s="1011"/>
      <c r="AO68" s="1011"/>
      <c r="AP68" s="1011" t="s">
        <v>563</v>
      </c>
      <c r="AQ68" s="1011"/>
      <c r="AR68" s="1011"/>
      <c r="AS68" s="1011"/>
      <c r="AT68" s="1011"/>
      <c r="AU68" s="1011" t="s">
        <v>563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610</v>
      </c>
      <c r="R69" s="1000"/>
      <c r="S69" s="1000"/>
      <c r="T69" s="1000"/>
      <c r="U69" s="1000"/>
      <c r="V69" s="1000">
        <v>566</v>
      </c>
      <c r="W69" s="1000"/>
      <c r="X69" s="1000"/>
      <c r="Y69" s="1000"/>
      <c r="Z69" s="1000"/>
      <c r="AA69" s="1000">
        <v>44</v>
      </c>
      <c r="AB69" s="1000"/>
      <c r="AC69" s="1000"/>
      <c r="AD69" s="1000"/>
      <c r="AE69" s="1000"/>
      <c r="AF69" s="1000">
        <v>44</v>
      </c>
      <c r="AG69" s="1000"/>
      <c r="AH69" s="1000"/>
      <c r="AI69" s="1000"/>
      <c r="AJ69" s="1000"/>
      <c r="AK69" s="1000" t="s">
        <v>563</v>
      </c>
      <c r="AL69" s="1000"/>
      <c r="AM69" s="1000"/>
      <c r="AN69" s="1000"/>
      <c r="AO69" s="1000"/>
      <c r="AP69" s="1000" t="s">
        <v>563</v>
      </c>
      <c r="AQ69" s="1000"/>
      <c r="AR69" s="1000"/>
      <c r="AS69" s="1000"/>
      <c r="AT69" s="1000"/>
      <c r="AU69" s="1000" t="s">
        <v>563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9733</v>
      </c>
      <c r="R70" s="1000"/>
      <c r="S70" s="1000"/>
      <c r="T70" s="1000"/>
      <c r="U70" s="1000"/>
      <c r="V70" s="1000">
        <v>9133</v>
      </c>
      <c r="W70" s="1000"/>
      <c r="X70" s="1000"/>
      <c r="Y70" s="1000"/>
      <c r="Z70" s="1000"/>
      <c r="AA70" s="1000">
        <v>601</v>
      </c>
      <c r="AB70" s="1000"/>
      <c r="AC70" s="1000"/>
      <c r="AD70" s="1000"/>
      <c r="AE70" s="1000"/>
      <c r="AF70" s="1000">
        <v>601</v>
      </c>
      <c r="AG70" s="1000"/>
      <c r="AH70" s="1000"/>
      <c r="AI70" s="1000"/>
      <c r="AJ70" s="1000"/>
      <c r="AK70" s="1000">
        <v>4800</v>
      </c>
      <c r="AL70" s="1000"/>
      <c r="AM70" s="1000"/>
      <c r="AN70" s="1000"/>
      <c r="AO70" s="1000"/>
      <c r="AP70" s="1000" t="s">
        <v>553</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555</v>
      </c>
      <c r="R71" s="1000"/>
      <c r="S71" s="1000"/>
      <c r="T71" s="1000"/>
      <c r="U71" s="1000"/>
      <c r="V71" s="1000">
        <v>552</v>
      </c>
      <c r="W71" s="1000"/>
      <c r="X71" s="1000"/>
      <c r="Y71" s="1000"/>
      <c r="Z71" s="1000"/>
      <c r="AA71" s="1000">
        <v>3</v>
      </c>
      <c r="AB71" s="1000"/>
      <c r="AC71" s="1000"/>
      <c r="AD71" s="1000"/>
      <c r="AE71" s="1000"/>
      <c r="AF71" s="1000">
        <v>3</v>
      </c>
      <c r="AG71" s="1000"/>
      <c r="AH71" s="1000"/>
      <c r="AI71" s="1000"/>
      <c r="AJ71" s="1000"/>
      <c r="AK71" s="1000" t="s">
        <v>553</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53</v>
      </c>
      <c r="R72" s="1000"/>
      <c r="S72" s="1000"/>
      <c r="T72" s="1000"/>
      <c r="U72" s="1000"/>
      <c r="V72" s="1000">
        <v>40</v>
      </c>
      <c r="W72" s="1000"/>
      <c r="X72" s="1000"/>
      <c r="Y72" s="1000"/>
      <c r="Z72" s="1000"/>
      <c r="AA72" s="1000">
        <v>13</v>
      </c>
      <c r="AB72" s="1000"/>
      <c r="AC72" s="1000"/>
      <c r="AD72" s="1000"/>
      <c r="AE72" s="1000"/>
      <c r="AF72" s="1000">
        <v>13</v>
      </c>
      <c r="AG72" s="1000"/>
      <c r="AH72" s="1000"/>
      <c r="AI72" s="1000"/>
      <c r="AJ72" s="1000"/>
      <c r="AK72" s="1000" t="s">
        <v>553</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18</v>
      </c>
      <c r="R73" s="1000"/>
      <c r="S73" s="1000"/>
      <c r="T73" s="1000"/>
      <c r="U73" s="1000"/>
      <c r="V73" s="1000">
        <v>16</v>
      </c>
      <c r="W73" s="1000"/>
      <c r="X73" s="1000"/>
      <c r="Y73" s="1000"/>
      <c r="Z73" s="1000"/>
      <c r="AA73" s="1000">
        <v>2</v>
      </c>
      <c r="AB73" s="1000"/>
      <c r="AC73" s="1000"/>
      <c r="AD73" s="1000"/>
      <c r="AE73" s="1000"/>
      <c r="AF73" s="1000">
        <v>2</v>
      </c>
      <c r="AG73" s="1000"/>
      <c r="AH73" s="1000"/>
      <c r="AI73" s="1000"/>
      <c r="AJ73" s="1000"/>
      <c r="AK73" s="1000" t="s">
        <v>553</v>
      </c>
      <c r="AL73" s="1000"/>
      <c r="AM73" s="1000"/>
      <c r="AN73" s="1000"/>
      <c r="AO73" s="1000"/>
      <c r="AP73" s="1000" t="s">
        <v>554</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1</v>
      </c>
      <c r="R74" s="1000"/>
      <c r="S74" s="1000"/>
      <c r="T74" s="1000"/>
      <c r="U74" s="1000"/>
      <c r="V74" s="1000">
        <v>0</v>
      </c>
      <c r="W74" s="1000"/>
      <c r="X74" s="1000"/>
      <c r="Y74" s="1000"/>
      <c r="Z74" s="1000"/>
      <c r="AA74" s="1000">
        <v>0</v>
      </c>
      <c r="AB74" s="1000"/>
      <c r="AC74" s="1000"/>
      <c r="AD74" s="1000"/>
      <c r="AE74" s="1000"/>
      <c r="AF74" s="1000">
        <v>0</v>
      </c>
      <c r="AG74" s="1000"/>
      <c r="AH74" s="1000"/>
      <c r="AI74" s="1000"/>
      <c r="AJ74" s="1000"/>
      <c r="AK74" s="1000" t="s">
        <v>553</v>
      </c>
      <c r="AL74" s="1000"/>
      <c r="AM74" s="1000"/>
      <c r="AN74" s="1000"/>
      <c r="AO74" s="1000"/>
      <c r="AP74" s="1000" t="s">
        <v>553</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48</v>
      </c>
      <c r="R75" s="1008"/>
      <c r="S75" s="1008"/>
      <c r="T75" s="1008"/>
      <c r="U75" s="1009"/>
      <c r="V75" s="1010">
        <v>48</v>
      </c>
      <c r="W75" s="1008"/>
      <c r="X75" s="1008"/>
      <c r="Y75" s="1008"/>
      <c r="Z75" s="1009"/>
      <c r="AA75" s="1010" t="s">
        <v>553</v>
      </c>
      <c r="AB75" s="1008"/>
      <c r="AC75" s="1008"/>
      <c r="AD75" s="1008"/>
      <c r="AE75" s="1009"/>
      <c r="AF75" s="1010" t="s">
        <v>553</v>
      </c>
      <c r="AG75" s="1008"/>
      <c r="AH75" s="1008"/>
      <c r="AI75" s="1008"/>
      <c r="AJ75" s="1009"/>
      <c r="AK75" s="1010" t="s">
        <v>553</v>
      </c>
      <c r="AL75" s="1008"/>
      <c r="AM75" s="1008"/>
      <c r="AN75" s="1008"/>
      <c r="AO75" s="1009"/>
      <c r="AP75" s="1010" t="s">
        <v>555</v>
      </c>
      <c r="AQ75" s="1008"/>
      <c r="AR75" s="1008"/>
      <c r="AS75" s="1008"/>
      <c r="AT75" s="1009"/>
      <c r="AU75" s="1010" t="s">
        <v>553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v>181</v>
      </c>
      <c r="R76" s="1008"/>
      <c r="S76" s="1008"/>
      <c r="T76" s="1008"/>
      <c r="U76" s="1009"/>
      <c r="V76" s="1010">
        <v>108</v>
      </c>
      <c r="W76" s="1008"/>
      <c r="X76" s="1008"/>
      <c r="Y76" s="1008"/>
      <c r="Z76" s="1009"/>
      <c r="AA76" s="1010">
        <v>74</v>
      </c>
      <c r="AB76" s="1008"/>
      <c r="AC76" s="1008"/>
      <c r="AD76" s="1008"/>
      <c r="AE76" s="1009"/>
      <c r="AF76" s="1010">
        <v>74</v>
      </c>
      <c r="AG76" s="1008"/>
      <c r="AH76" s="1008"/>
      <c r="AI76" s="1008"/>
      <c r="AJ76" s="1009"/>
      <c r="AK76" s="1010" t="s">
        <v>553</v>
      </c>
      <c r="AL76" s="1008"/>
      <c r="AM76" s="1008"/>
      <c r="AN76" s="1008"/>
      <c r="AO76" s="1009"/>
      <c r="AP76" s="1010" t="s">
        <v>553</v>
      </c>
      <c r="AQ76" s="1008"/>
      <c r="AR76" s="1008"/>
      <c r="AS76" s="1008"/>
      <c r="AT76" s="1009"/>
      <c r="AU76" s="1010" t="s">
        <v>553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c r="D77" s="1004"/>
      <c r="E77" s="1004"/>
      <c r="F77" s="1004"/>
      <c r="G77" s="1004"/>
      <c r="H77" s="1004"/>
      <c r="I77" s="1004"/>
      <c r="J77" s="1004"/>
      <c r="K77" s="1004"/>
      <c r="L77" s="1004"/>
      <c r="M77" s="1004"/>
      <c r="N77" s="1004"/>
      <c r="O77" s="1004"/>
      <c r="P77" s="1005"/>
      <c r="Q77" s="1007">
        <v>188</v>
      </c>
      <c r="R77" s="1008"/>
      <c r="S77" s="1008"/>
      <c r="T77" s="1008"/>
      <c r="U77" s="1009"/>
      <c r="V77" s="1010">
        <v>181</v>
      </c>
      <c r="W77" s="1008"/>
      <c r="X77" s="1008"/>
      <c r="Y77" s="1008"/>
      <c r="Z77" s="1009"/>
      <c r="AA77" s="1010">
        <v>7</v>
      </c>
      <c r="AB77" s="1008"/>
      <c r="AC77" s="1008"/>
      <c r="AD77" s="1008"/>
      <c r="AE77" s="1009"/>
      <c r="AF77" s="1010">
        <v>7</v>
      </c>
      <c r="AG77" s="1008"/>
      <c r="AH77" s="1008"/>
      <c r="AI77" s="1008"/>
      <c r="AJ77" s="1009"/>
      <c r="AK77" s="1010" t="s">
        <v>563</v>
      </c>
      <c r="AL77" s="1008"/>
      <c r="AM77" s="1008"/>
      <c r="AN77" s="1008"/>
      <c r="AO77" s="1009"/>
      <c r="AP77" s="1010" t="s">
        <v>563</v>
      </c>
      <c r="AQ77" s="1008"/>
      <c r="AR77" s="1008"/>
      <c r="AS77" s="1008"/>
      <c r="AT77" s="1009"/>
      <c r="AU77" s="1010" t="s">
        <v>563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549</v>
      </c>
      <c r="C78" s="1004"/>
      <c r="D78" s="1004"/>
      <c r="E78" s="1004"/>
      <c r="F78" s="1004"/>
      <c r="G78" s="1004"/>
      <c r="H78" s="1004"/>
      <c r="I78" s="1004"/>
      <c r="J78" s="1004"/>
      <c r="K78" s="1004"/>
      <c r="L78" s="1004"/>
      <c r="M78" s="1004"/>
      <c r="N78" s="1004"/>
      <c r="O78" s="1004"/>
      <c r="P78" s="1005"/>
      <c r="Q78" s="1006">
        <v>208949</v>
      </c>
      <c r="R78" s="1000"/>
      <c r="S78" s="1000"/>
      <c r="T78" s="1000"/>
      <c r="U78" s="1000"/>
      <c r="V78" s="1000">
        <v>200190</v>
      </c>
      <c r="W78" s="1000"/>
      <c r="X78" s="1000"/>
      <c r="Y78" s="1000"/>
      <c r="Z78" s="1000"/>
      <c r="AA78" s="1000">
        <v>8759</v>
      </c>
      <c r="AB78" s="1000"/>
      <c r="AC78" s="1000"/>
      <c r="AD78" s="1000"/>
      <c r="AE78" s="1000"/>
      <c r="AF78" s="1000">
        <v>8759</v>
      </c>
      <c r="AG78" s="1000"/>
      <c r="AH78" s="1000"/>
      <c r="AI78" s="1000"/>
      <c r="AJ78" s="1000"/>
      <c r="AK78" s="1000" t="s">
        <v>563</v>
      </c>
      <c r="AL78" s="1000"/>
      <c r="AM78" s="1000"/>
      <c r="AN78" s="1000"/>
      <c r="AO78" s="1000"/>
      <c r="AP78" s="1000" t="s">
        <v>563</v>
      </c>
      <c r="AQ78" s="1000"/>
      <c r="AR78" s="1000"/>
      <c r="AS78" s="1000"/>
      <c r="AT78" s="1000"/>
      <c r="AU78" s="1000" t="s">
        <v>563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9592</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333</v>
      </c>
      <c r="CS102" s="980"/>
      <c r="CT102" s="980"/>
      <c r="CU102" s="980"/>
      <c r="CV102" s="981"/>
      <c r="CW102" s="979">
        <v>9</v>
      </c>
      <c r="CX102" s="980"/>
      <c r="CY102" s="980"/>
      <c r="CZ102" s="980"/>
      <c r="DA102" s="981"/>
      <c r="DB102" s="979" t="s">
        <v>553</v>
      </c>
      <c r="DC102" s="980"/>
      <c r="DD102" s="980"/>
      <c r="DE102" s="980"/>
      <c r="DF102" s="981"/>
      <c r="DG102" s="979" t="s">
        <v>553</v>
      </c>
      <c r="DH102" s="980"/>
      <c r="DI102" s="980"/>
      <c r="DJ102" s="980"/>
      <c r="DK102" s="981"/>
      <c r="DL102" s="979" t="s">
        <v>553</v>
      </c>
      <c r="DM102" s="980"/>
      <c r="DN102" s="980"/>
      <c r="DO102" s="980"/>
      <c r="DP102" s="981"/>
      <c r="DQ102" s="979" t="s">
        <v>553</v>
      </c>
      <c r="DR102" s="980"/>
      <c r="DS102" s="980"/>
      <c r="DT102" s="980"/>
      <c r="DU102" s="981"/>
      <c r="DV102" s="962" t="s">
        <v>553</v>
      </c>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1257979</v>
      </c>
      <c r="AB110" s="916"/>
      <c r="AC110" s="916"/>
      <c r="AD110" s="916"/>
      <c r="AE110" s="917"/>
      <c r="AF110" s="918">
        <v>1169851</v>
      </c>
      <c r="AG110" s="916"/>
      <c r="AH110" s="916"/>
      <c r="AI110" s="916"/>
      <c r="AJ110" s="917"/>
      <c r="AK110" s="918">
        <v>1049561</v>
      </c>
      <c r="AL110" s="916"/>
      <c r="AM110" s="916"/>
      <c r="AN110" s="916"/>
      <c r="AO110" s="917"/>
      <c r="AP110" s="919">
        <v>20.9</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9442865</v>
      </c>
      <c r="BR110" s="863"/>
      <c r="BS110" s="863"/>
      <c r="BT110" s="863"/>
      <c r="BU110" s="863"/>
      <c r="BV110" s="863">
        <v>9102540</v>
      </c>
      <c r="BW110" s="863"/>
      <c r="BX110" s="863"/>
      <c r="BY110" s="863"/>
      <c r="BZ110" s="863"/>
      <c r="CA110" s="863">
        <v>8795352</v>
      </c>
      <c r="CB110" s="863"/>
      <c r="CC110" s="863"/>
      <c r="CD110" s="863"/>
      <c r="CE110" s="863"/>
      <c r="CF110" s="887">
        <v>175.1</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221</v>
      </c>
      <c r="DH110" s="863"/>
      <c r="DI110" s="863"/>
      <c r="DJ110" s="863"/>
      <c r="DK110" s="863"/>
      <c r="DL110" s="863" t="s">
        <v>221</v>
      </c>
      <c r="DM110" s="863"/>
      <c r="DN110" s="863"/>
      <c r="DO110" s="863"/>
      <c r="DP110" s="863"/>
      <c r="DQ110" s="863" t="s">
        <v>221</v>
      </c>
      <c r="DR110" s="863"/>
      <c r="DS110" s="863"/>
      <c r="DT110" s="863"/>
      <c r="DU110" s="863"/>
      <c r="DV110" s="864" t="s">
        <v>221</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221</v>
      </c>
      <c r="AB111" s="944"/>
      <c r="AC111" s="944"/>
      <c r="AD111" s="944"/>
      <c r="AE111" s="945"/>
      <c r="AF111" s="946" t="s">
        <v>221</v>
      </c>
      <c r="AG111" s="944"/>
      <c r="AH111" s="944"/>
      <c r="AI111" s="944"/>
      <c r="AJ111" s="945"/>
      <c r="AK111" s="946" t="s">
        <v>221</v>
      </c>
      <c r="AL111" s="944"/>
      <c r="AM111" s="944"/>
      <c r="AN111" s="944"/>
      <c r="AO111" s="945"/>
      <c r="AP111" s="947" t="s">
        <v>221</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164399</v>
      </c>
      <c r="BR111" s="835"/>
      <c r="BS111" s="835"/>
      <c r="BT111" s="835"/>
      <c r="BU111" s="835"/>
      <c r="BV111" s="835">
        <v>146611</v>
      </c>
      <c r="BW111" s="835"/>
      <c r="BX111" s="835"/>
      <c r="BY111" s="835"/>
      <c r="BZ111" s="835"/>
      <c r="CA111" s="835">
        <v>126225</v>
      </c>
      <c r="CB111" s="835"/>
      <c r="CC111" s="835"/>
      <c r="CD111" s="835"/>
      <c r="CE111" s="835"/>
      <c r="CF111" s="896">
        <v>2.5</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221</v>
      </c>
      <c r="DH111" s="835"/>
      <c r="DI111" s="835"/>
      <c r="DJ111" s="835"/>
      <c r="DK111" s="835"/>
      <c r="DL111" s="835" t="s">
        <v>221</v>
      </c>
      <c r="DM111" s="835"/>
      <c r="DN111" s="835"/>
      <c r="DO111" s="835"/>
      <c r="DP111" s="835"/>
      <c r="DQ111" s="835" t="s">
        <v>221</v>
      </c>
      <c r="DR111" s="835"/>
      <c r="DS111" s="835"/>
      <c r="DT111" s="835"/>
      <c r="DU111" s="835"/>
      <c r="DV111" s="812" t="s">
        <v>221</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221</v>
      </c>
      <c r="AB112" s="798"/>
      <c r="AC112" s="798"/>
      <c r="AD112" s="798"/>
      <c r="AE112" s="799"/>
      <c r="AF112" s="800" t="s">
        <v>221</v>
      </c>
      <c r="AG112" s="798"/>
      <c r="AH112" s="798"/>
      <c r="AI112" s="798"/>
      <c r="AJ112" s="799"/>
      <c r="AK112" s="800" t="s">
        <v>221</v>
      </c>
      <c r="AL112" s="798"/>
      <c r="AM112" s="798"/>
      <c r="AN112" s="798"/>
      <c r="AO112" s="799"/>
      <c r="AP112" s="845" t="s">
        <v>221</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6701392</v>
      </c>
      <c r="BR112" s="835"/>
      <c r="BS112" s="835"/>
      <c r="BT112" s="835"/>
      <c r="BU112" s="835"/>
      <c r="BV112" s="835">
        <v>6242735</v>
      </c>
      <c r="BW112" s="835"/>
      <c r="BX112" s="835"/>
      <c r="BY112" s="835"/>
      <c r="BZ112" s="835"/>
      <c r="CA112" s="835">
        <v>5744760</v>
      </c>
      <c r="CB112" s="835"/>
      <c r="CC112" s="835"/>
      <c r="CD112" s="835"/>
      <c r="CE112" s="835"/>
      <c r="CF112" s="896">
        <v>114.4</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221</v>
      </c>
      <c r="DH112" s="835"/>
      <c r="DI112" s="835"/>
      <c r="DJ112" s="835"/>
      <c r="DK112" s="835"/>
      <c r="DL112" s="835" t="s">
        <v>221</v>
      </c>
      <c r="DM112" s="835"/>
      <c r="DN112" s="835"/>
      <c r="DO112" s="835"/>
      <c r="DP112" s="835"/>
      <c r="DQ112" s="835" t="s">
        <v>221</v>
      </c>
      <c r="DR112" s="835"/>
      <c r="DS112" s="835"/>
      <c r="DT112" s="835"/>
      <c r="DU112" s="835"/>
      <c r="DV112" s="812" t="s">
        <v>221</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649725</v>
      </c>
      <c r="AB113" s="944"/>
      <c r="AC113" s="944"/>
      <c r="AD113" s="944"/>
      <c r="AE113" s="945"/>
      <c r="AF113" s="946">
        <v>618845</v>
      </c>
      <c r="AG113" s="944"/>
      <c r="AH113" s="944"/>
      <c r="AI113" s="944"/>
      <c r="AJ113" s="945"/>
      <c r="AK113" s="946">
        <v>590713</v>
      </c>
      <c r="AL113" s="944"/>
      <c r="AM113" s="944"/>
      <c r="AN113" s="944"/>
      <c r="AO113" s="945"/>
      <c r="AP113" s="947">
        <v>11.8</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t="s">
        <v>221</v>
      </c>
      <c r="BR113" s="835"/>
      <c r="BS113" s="835"/>
      <c r="BT113" s="835"/>
      <c r="BU113" s="835"/>
      <c r="BV113" s="835" t="s">
        <v>221</v>
      </c>
      <c r="BW113" s="835"/>
      <c r="BX113" s="835"/>
      <c r="BY113" s="835"/>
      <c r="BZ113" s="835"/>
      <c r="CA113" s="835" t="s">
        <v>221</v>
      </c>
      <c r="CB113" s="835"/>
      <c r="CC113" s="835"/>
      <c r="CD113" s="835"/>
      <c r="CE113" s="835"/>
      <c r="CF113" s="896" t="s">
        <v>221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4106</v>
      </c>
      <c r="DH113" s="798"/>
      <c r="DI113" s="798"/>
      <c r="DJ113" s="798"/>
      <c r="DK113" s="799"/>
      <c r="DL113" s="800">
        <v>3478</v>
      </c>
      <c r="DM113" s="798"/>
      <c r="DN113" s="798"/>
      <c r="DO113" s="798"/>
      <c r="DP113" s="799"/>
      <c r="DQ113" s="800" t="s">
        <v>221</v>
      </c>
      <c r="DR113" s="798"/>
      <c r="DS113" s="798"/>
      <c r="DT113" s="798"/>
      <c r="DU113" s="799"/>
      <c r="DV113" s="845" t="s">
        <v>221</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221</v>
      </c>
      <c r="AB114" s="798"/>
      <c r="AC114" s="798"/>
      <c r="AD114" s="798"/>
      <c r="AE114" s="799"/>
      <c r="AF114" s="800" t="s">
        <v>221</v>
      </c>
      <c r="AG114" s="798"/>
      <c r="AH114" s="798"/>
      <c r="AI114" s="798"/>
      <c r="AJ114" s="799"/>
      <c r="AK114" s="800" t="s">
        <v>221</v>
      </c>
      <c r="AL114" s="798"/>
      <c r="AM114" s="798"/>
      <c r="AN114" s="798"/>
      <c r="AO114" s="799"/>
      <c r="AP114" s="845" t="s">
        <v>221</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1506160</v>
      </c>
      <c r="BR114" s="835"/>
      <c r="BS114" s="835"/>
      <c r="BT114" s="835"/>
      <c r="BU114" s="835"/>
      <c r="BV114" s="835">
        <v>1362380</v>
      </c>
      <c r="BW114" s="835"/>
      <c r="BX114" s="835"/>
      <c r="BY114" s="835"/>
      <c r="BZ114" s="835"/>
      <c r="CA114" s="835">
        <v>1346186</v>
      </c>
      <c r="CB114" s="835"/>
      <c r="CC114" s="835"/>
      <c r="CD114" s="835"/>
      <c r="CE114" s="835"/>
      <c r="CF114" s="896">
        <v>26.8</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160293</v>
      </c>
      <c r="DH114" s="798"/>
      <c r="DI114" s="798"/>
      <c r="DJ114" s="798"/>
      <c r="DK114" s="799"/>
      <c r="DL114" s="800">
        <v>143133</v>
      </c>
      <c r="DM114" s="798"/>
      <c r="DN114" s="798"/>
      <c r="DO114" s="798"/>
      <c r="DP114" s="799"/>
      <c r="DQ114" s="800" t="s">
        <v>221</v>
      </c>
      <c r="DR114" s="798"/>
      <c r="DS114" s="798"/>
      <c r="DT114" s="798"/>
      <c r="DU114" s="799"/>
      <c r="DV114" s="845" t="s">
        <v>221</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18106</v>
      </c>
      <c r="AB115" s="944"/>
      <c r="AC115" s="944"/>
      <c r="AD115" s="944"/>
      <c r="AE115" s="945"/>
      <c r="AF115" s="946">
        <v>17788</v>
      </c>
      <c r="AG115" s="944"/>
      <c r="AH115" s="944"/>
      <c r="AI115" s="944"/>
      <c r="AJ115" s="945"/>
      <c r="AK115" s="946">
        <v>20156</v>
      </c>
      <c r="AL115" s="944"/>
      <c r="AM115" s="944"/>
      <c r="AN115" s="944"/>
      <c r="AO115" s="945"/>
      <c r="AP115" s="947">
        <v>0.4</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221</v>
      </c>
      <c r="BR115" s="835"/>
      <c r="BS115" s="835"/>
      <c r="BT115" s="835"/>
      <c r="BU115" s="835"/>
      <c r="BV115" s="835" t="s">
        <v>221</v>
      </c>
      <c r="BW115" s="835"/>
      <c r="BX115" s="835"/>
      <c r="BY115" s="835"/>
      <c r="BZ115" s="835"/>
      <c r="CA115" s="835" t="s">
        <v>221</v>
      </c>
      <c r="CB115" s="835"/>
      <c r="CC115" s="835"/>
      <c r="CD115" s="835"/>
      <c r="CE115" s="835"/>
      <c r="CF115" s="896" t="s">
        <v>221</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221</v>
      </c>
      <c r="DH115" s="798"/>
      <c r="DI115" s="798"/>
      <c r="DJ115" s="798"/>
      <c r="DK115" s="799"/>
      <c r="DL115" s="800" t="s">
        <v>221</v>
      </c>
      <c r="DM115" s="798"/>
      <c r="DN115" s="798"/>
      <c r="DO115" s="798"/>
      <c r="DP115" s="799"/>
      <c r="DQ115" s="800" t="s">
        <v>221</v>
      </c>
      <c r="DR115" s="798"/>
      <c r="DS115" s="798"/>
      <c r="DT115" s="798"/>
      <c r="DU115" s="799"/>
      <c r="DV115" s="845" t="s">
        <v>221</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221</v>
      </c>
      <c r="AB116" s="798"/>
      <c r="AC116" s="798"/>
      <c r="AD116" s="798"/>
      <c r="AE116" s="799"/>
      <c r="AF116" s="800" t="s">
        <v>221</v>
      </c>
      <c r="AG116" s="798"/>
      <c r="AH116" s="798"/>
      <c r="AI116" s="798"/>
      <c r="AJ116" s="799"/>
      <c r="AK116" s="800" t="s">
        <v>221</v>
      </c>
      <c r="AL116" s="798"/>
      <c r="AM116" s="798"/>
      <c r="AN116" s="798"/>
      <c r="AO116" s="799"/>
      <c r="AP116" s="845" t="s">
        <v>221</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221</v>
      </c>
      <c r="BR116" s="835"/>
      <c r="BS116" s="835"/>
      <c r="BT116" s="835"/>
      <c r="BU116" s="835"/>
      <c r="BV116" s="835" t="s">
        <v>221</v>
      </c>
      <c r="BW116" s="835"/>
      <c r="BX116" s="835"/>
      <c r="BY116" s="835"/>
      <c r="BZ116" s="835"/>
      <c r="CA116" s="835" t="s">
        <v>221</v>
      </c>
      <c r="CB116" s="835"/>
      <c r="CC116" s="835"/>
      <c r="CD116" s="835"/>
      <c r="CE116" s="835"/>
      <c r="CF116" s="896" t="s">
        <v>221</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221</v>
      </c>
      <c r="DH116" s="798"/>
      <c r="DI116" s="798"/>
      <c r="DJ116" s="798"/>
      <c r="DK116" s="799"/>
      <c r="DL116" s="800" t="s">
        <v>221</v>
      </c>
      <c r="DM116" s="798"/>
      <c r="DN116" s="798"/>
      <c r="DO116" s="798"/>
      <c r="DP116" s="799"/>
      <c r="DQ116" s="800">
        <v>126225</v>
      </c>
      <c r="DR116" s="798"/>
      <c r="DS116" s="798"/>
      <c r="DT116" s="798"/>
      <c r="DU116" s="799"/>
      <c r="DV116" s="845">
        <v>2.5</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1925810</v>
      </c>
      <c r="AB117" s="930"/>
      <c r="AC117" s="930"/>
      <c r="AD117" s="930"/>
      <c r="AE117" s="931"/>
      <c r="AF117" s="932">
        <v>1806484</v>
      </c>
      <c r="AG117" s="930"/>
      <c r="AH117" s="930"/>
      <c r="AI117" s="930"/>
      <c r="AJ117" s="931"/>
      <c r="AK117" s="932">
        <v>1660430</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221</v>
      </c>
      <c r="BR117" s="835"/>
      <c r="BS117" s="835"/>
      <c r="BT117" s="835"/>
      <c r="BU117" s="835"/>
      <c r="BV117" s="835" t="s">
        <v>221</v>
      </c>
      <c r="BW117" s="835"/>
      <c r="BX117" s="835"/>
      <c r="BY117" s="835"/>
      <c r="BZ117" s="835"/>
      <c r="CA117" s="835" t="s">
        <v>221</v>
      </c>
      <c r="CB117" s="835"/>
      <c r="CC117" s="835"/>
      <c r="CD117" s="835"/>
      <c r="CE117" s="835"/>
      <c r="CF117" s="896" t="s">
        <v>221</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221</v>
      </c>
      <c r="DH117" s="798"/>
      <c r="DI117" s="798"/>
      <c r="DJ117" s="798"/>
      <c r="DK117" s="799"/>
      <c r="DL117" s="800" t="s">
        <v>221</v>
      </c>
      <c r="DM117" s="798"/>
      <c r="DN117" s="798"/>
      <c r="DO117" s="798"/>
      <c r="DP117" s="799"/>
      <c r="DQ117" s="800" t="s">
        <v>221</v>
      </c>
      <c r="DR117" s="798"/>
      <c r="DS117" s="798"/>
      <c r="DT117" s="798"/>
      <c r="DU117" s="799"/>
      <c r="DV117" s="845" t="s">
        <v>221</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221</v>
      </c>
      <c r="BR118" s="866"/>
      <c r="BS118" s="866"/>
      <c r="BT118" s="866"/>
      <c r="BU118" s="866"/>
      <c r="BV118" s="866" t="s">
        <v>221</v>
      </c>
      <c r="BW118" s="866"/>
      <c r="BX118" s="866"/>
      <c r="BY118" s="866"/>
      <c r="BZ118" s="866"/>
      <c r="CA118" s="866" t="s">
        <v>221</v>
      </c>
      <c r="CB118" s="866"/>
      <c r="CC118" s="866"/>
      <c r="CD118" s="866"/>
      <c r="CE118" s="866"/>
      <c r="CF118" s="896" t="s">
        <v>221</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221</v>
      </c>
      <c r="DH118" s="798"/>
      <c r="DI118" s="798"/>
      <c r="DJ118" s="798"/>
      <c r="DK118" s="799"/>
      <c r="DL118" s="800" t="s">
        <v>221</v>
      </c>
      <c r="DM118" s="798"/>
      <c r="DN118" s="798"/>
      <c r="DO118" s="798"/>
      <c r="DP118" s="799"/>
      <c r="DQ118" s="800" t="s">
        <v>221</v>
      </c>
      <c r="DR118" s="798"/>
      <c r="DS118" s="798"/>
      <c r="DT118" s="798"/>
      <c r="DU118" s="799"/>
      <c r="DV118" s="845" t="s">
        <v>221</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221</v>
      </c>
      <c r="AB119" s="916"/>
      <c r="AC119" s="916"/>
      <c r="AD119" s="916"/>
      <c r="AE119" s="917"/>
      <c r="AF119" s="918" t="s">
        <v>221</v>
      </c>
      <c r="AG119" s="916"/>
      <c r="AH119" s="916"/>
      <c r="AI119" s="916"/>
      <c r="AJ119" s="917"/>
      <c r="AK119" s="918" t="s">
        <v>221</v>
      </c>
      <c r="AL119" s="916"/>
      <c r="AM119" s="916"/>
      <c r="AN119" s="916"/>
      <c r="AO119" s="917"/>
      <c r="AP119" s="919" t="s">
        <v>221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439</v>
      </c>
      <c r="BP119" s="899"/>
      <c r="BQ119" s="903">
        <v>17814816</v>
      </c>
      <c r="BR119" s="866"/>
      <c r="BS119" s="866"/>
      <c r="BT119" s="866"/>
      <c r="BU119" s="866"/>
      <c r="BV119" s="866">
        <v>16854266</v>
      </c>
      <c r="BW119" s="866"/>
      <c r="BX119" s="866"/>
      <c r="BY119" s="866"/>
      <c r="BZ119" s="866"/>
      <c r="CA119" s="866">
        <v>16012523</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221</v>
      </c>
      <c r="DH119" s="781"/>
      <c r="DI119" s="781"/>
      <c r="DJ119" s="781"/>
      <c r="DK119" s="782"/>
      <c r="DL119" s="783" t="s">
        <v>221</v>
      </c>
      <c r="DM119" s="781"/>
      <c r="DN119" s="781"/>
      <c r="DO119" s="781"/>
      <c r="DP119" s="782"/>
      <c r="DQ119" s="783" t="s">
        <v>221</v>
      </c>
      <c r="DR119" s="781"/>
      <c r="DS119" s="781"/>
      <c r="DT119" s="781"/>
      <c r="DU119" s="782"/>
      <c r="DV119" s="869" t="s">
        <v>221</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221</v>
      </c>
      <c r="AB120" s="798"/>
      <c r="AC120" s="798"/>
      <c r="AD120" s="798"/>
      <c r="AE120" s="799"/>
      <c r="AF120" s="800" t="s">
        <v>221</v>
      </c>
      <c r="AG120" s="798"/>
      <c r="AH120" s="798"/>
      <c r="AI120" s="798"/>
      <c r="AJ120" s="799"/>
      <c r="AK120" s="800" t="s">
        <v>221</v>
      </c>
      <c r="AL120" s="798"/>
      <c r="AM120" s="798"/>
      <c r="AN120" s="798"/>
      <c r="AO120" s="799"/>
      <c r="AP120" s="845" t="s">
        <v>221</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5514025</v>
      </c>
      <c r="BR120" s="863"/>
      <c r="BS120" s="863"/>
      <c r="BT120" s="863"/>
      <c r="BU120" s="863"/>
      <c r="BV120" s="863">
        <v>6165625</v>
      </c>
      <c r="BW120" s="863"/>
      <c r="BX120" s="863"/>
      <c r="BY120" s="863"/>
      <c r="BZ120" s="863"/>
      <c r="CA120" s="863">
        <v>6412171</v>
      </c>
      <c r="CB120" s="863"/>
      <c r="CC120" s="863"/>
      <c r="CD120" s="863"/>
      <c r="CE120" s="863"/>
      <c r="CF120" s="887">
        <v>127.7</v>
      </c>
      <c r="CG120" s="888"/>
      <c r="CH120" s="888"/>
      <c r="CI120" s="888"/>
      <c r="CJ120" s="888"/>
      <c r="CK120" s="889" t="s">
        <v>443</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t="s">
        <v>221</v>
      </c>
      <c r="DH120" s="863"/>
      <c r="DI120" s="863"/>
      <c r="DJ120" s="863"/>
      <c r="DK120" s="863"/>
      <c r="DL120" s="863" t="s">
        <v>221</v>
      </c>
      <c r="DM120" s="863"/>
      <c r="DN120" s="863"/>
      <c r="DO120" s="863"/>
      <c r="DP120" s="863"/>
      <c r="DQ120" s="863">
        <v>2782952</v>
      </c>
      <c r="DR120" s="863"/>
      <c r="DS120" s="863"/>
      <c r="DT120" s="863"/>
      <c r="DU120" s="863"/>
      <c r="DV120" s="864">
        <v>55.4</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695</v>
      </c>
      <c r="AB121" s="798"/>
      <c r="AC121" s="798"/>
      <c r="AD121" s="798"/>
      <c r="AE121" s="799"/>
      <c r="AF121" s="800">
        <v>629</v>
      </c>
      <c r="AG121" s="798"/>
      <c r="AH121" s="798"/>
      <c r="AI121" s="798"/>
      <c r="AJ121" s="799"/>
      <c r="AK121" s="800">
        <v>3248</v>
      </c>
      <c r="AL121" s="798"/>
      <c r="AM121" s="798"/>
      <c r="AN121" s="798"/>
      <c r="AO121" s="799"/>
      <c r="AP121" s="845">
        <v>0.1</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311601</v>
      </c>
      <c r="BR121" s="835"/>
      <c r="BS121" s="835"/>
      <c r="BT121" s="835"/>
      <c r="BU121" s="835"/>
      <c r="BV121" s="835">
        <v>284775</v>
      </c>
      <c r="BW121" s="835"/>
      <c r="BX121" s="835"/>
      <c r="BY121" s="835"/>
      <c r="BZ121" s="835"/>
      <c r="CA121" s="835">
        <v>220431</v>
      </c>
      <c r="CB121" s="835"/>
      <c r="CC121" s="835"/>
      <c r="CD121" s="835"/>
      <c r="CE121" s="835"/>
      <c r="CF121" s="896">
        <v>4.4000000000000004</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1712654</v>
      </c>
      <c r="DH121" s="835"/>
      <c r="DI121" s="835"/>
      <c r="DJ121" s="835"/>
      <c r="DK121" s="835"/>
      <c r="DL121" s="835">
        <v>1597277</v>
      </c>
      <c r="DM121" s="835"/>
      <c r="DN121" s="835"/>
      <c r="DO121" s="835"/>
      <c r="DP121" s="835"/>
      <c r="DQ121" s="835">
        <v>1510129</v>
      </c>
      <c r="DR121" s="835"/>
      <c r="DS121" s="835"/>
      <c r="DT121" s="835"/>
      <c r="DU121" s="835"/>
      <c r="DV121" s="812">
        <v>30.1</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221</v>
      </c>
      <c r="AB122" s="798"/>
      <c r="AC122" s="798"/>
      <c r="AD122" s="798"/>
      <c r="AE122" s="799"/>
      <c r="AF122" s="800" t="s">
        <v>221</v>
      </c>
      <c r="AG122" s="798"/>
      <c r="AH122" s="798"/>
      <c r="AI122" s="798"/>
      <c r="AJ122" s="799"/>
      <c r="AK122" s="800" t="s">
        <v>221</v>
      </c>
      <c r="AL122" s="798"/>
      <c r="AM122" s="798"/>
      <c r="AN122" s="798"/>
      <c r="AO122" s="799"/>
      <c r="AP122" s="845" t="s">
        <v>221</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10516164</v>
      </c>
      <c r="BR122" s="866"/>
      <c r="BS122" s="866"/>
      <c r="BT122" s="866"/>
      <c r="BU122" s="866"/>
      <c r="BV122" s="866">
        <v>9954447</v>
      </c>
      <c r="BW122" s="866"/>
      <c r="BX122" s="866"/>
      <c r="BY122" s="866"/>
      <c r="BZ122" s="866"/>
      <c r="CA122" s="866">
        <v>9663348</v>
      </c>
      <c r="CB122" s="866"/>
      <c r="CC122" s="866"/>
      <c r="CD122" s="866"/>
      <c r="CE122" s="866"/>
      <c r="CF122" s="867">
        <v>192.4</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1253557</v>
      </c>
      <c r="DH122" s="835"/>
      <c r="DI122" s="835"/>
      <c r="DJ122" s="835"/>
      <c r="DK122" s="835"/>
      <c r="DL122" s="835">
        <v>1181589</v>
      </c>
      <c r="DM122" s="835"/>
      <c r="DN122" s="835"/>
      <c r="DO122" s="835"/>
      <c r="DP122" s="835"/>
      <c r="DQ122" s="835">
        <v>1096638</v>
      </c>
      <c r="DR122" s="835"/>
      <c r="DS122" s="835"/>
      <c r="DT122" s="835"/>
      <c r="DU122" s="835"/>
      <c r="DV122" s="812">
        <v>21.8</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17411</v>
      </c>
      <c r="AB123" s="798"/>
      <c r="AC123" s="798"/>
      <c r="AD123" s="798"/>
      <c r="AE123" s="799"/>
      <c r="AF123" s="800">
        <v>17159</v>
      </c>
      <c r="AG123" s="798"/>
      <c r="AH123" s="798"/>
      <c r="AI123" s="798"/>
      <c r="AJ123" s="799"/>
      <c r="AK123" s="800">
        <v>16908</v>
      </c>
      <c r="AL123" s="798"/>
      <c r="AM123" s="798"/>
      <c r="AN123" s="798"/>
      <c r="AO123" s="799"/>
      <c r="AP123" s="845">
        <v>0.3</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447</v>
      </c>
      <c r="BP123" s="899"/>
      <c r="BQ123" s="853">
        <v>16341790</v>
      </c>
      <c r="BR123" s="854"/>
      <c r="BS123" s="854"/>
      <c r="BT123" s="854"/>
      <c r="BU123" s="854"/>
      <c r="BV123" s="854">
        <v>16404847</v>
      </c>
      <c r="BW123" s="854"/>
      <c r="BX123" s="854"/>
      <c r="BY123" s="854"/>
      <c r="BZ123" s="854"/>
      <c r="CA123" s="854">
        <v>16295950</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200593</v>
      </c>
      <c r="DH123" s="798"/>
      <c r="DI123" s="798"/>
      <c r="DJ123" s="798"/>
      <c r="DK123" s="799"/>
      <c r="DL123" s="800">
        <v>191264</v>
      </c>
      <c r="DM123" s="798"/>
      <c r="DN123" s="798"/>
      <c r="DO123" s="798"/>
      <c r="DP123" s="799"/>
      <c r="DQ123" s="800">
        <v>174950</v>
      </c>
      <c r="DR123" s="798"/>
      <c r="DS123" s="798"/>
      <c r="DT123" s="798"/>
      <c r="DU123" s="799"/>
      <c r="DV123" s="845">
        <v>3.5</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221</v>
      </c>
      <c r="AB124" s="798"/>
      <c r="AC124" s="798"/>
      <c r="AD124" s="798"/>
      <c r="AE124" s="799"/>
      <c r="AF124" s="800" t="s">
        <v>221</v>
      </c>
      <c r="AG124" s="798"/>
      <c r="AH124" s="798"/>
      <c r="AI124" s="798"/>
      <c r="AJ124" s="799"/>
      <c r="AK124" s="800" t="s">
        <v>221</v>
      </c>
      <c r="AL124" s="798"/>
      <c r="AM124" s="798"/>
      <c r="AN124" s="798"/>
      <c r="AO124" s="799"/>
      <c r="AP124" s="845" t="s">
        <v>221</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27.2</v>
      </c>
      <c r="BR124" s="852"/>
      <c r="BS124" s="852"/>
      <c r="BT124" s="852"/>
      <c r="BU124" s="852"/>
      <c r="BV124" s="852">
        <v>8.3000000000000007</v>
      </c>
      <c r="BW124" s="852"/>
      <c r="BX124" s="852"/>
      <c r="BY124" s="852"/>
      <c r="BZ124" s="852"/>
      <c r="CA124" s="852" t="s">
        <v>221</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3534588</v>
      </c>
      <c r="DH124" s="781"/>
      <c r="DI124" s="781"/>
      <c r="DJ124" s="781"/>
      <c r="DK124" s="782"/>
      <c r="DL124" s="783">
        <v>3272605</v>
      </c>
      <c r="DM124" s="781"/>
      <c r="DN124" s="781"/>
      <c r="DO124" s="781"/>
      <c r="DP124" s="782"/>
      <c r="DQ124" s="783">
        <v>149933</v>
      </c>
      <c r="DR124" s="781"/>
      <c r="DS124" s="781"/>
      <c r="DT124" s="781"/>
      <c r="DU124" s="782"/>
      <c r="DV124" s="869">
        <v>3</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221</v>
      </c>
      <c r="AB125" s="798"/>
      <c r="AC125" s="798"/>
      <c r="AD125" s="798"/>
      <c r="AE125" s="799"/>
      <c r="AF125" s="800" t="s">
        <v>221</v>
      </c>
      <c r="AG125" s="798"/>
      <c r="AH125" s="798"/>
      <c r="AI125" s="798"/>
      <c r="AJ125" s="799"/>
      <c r="AK125" s="800" t="s">
        <v>221</v>
      </c>
      <c r="AL125" s="798"/>
      <c r="AM125" s="798"/>
      <c r="AN125" s="798"/>
      <c r="AO125" s="799"/>
      <c r="AP125" s="845" t="s">
        <v>221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221</v>
      </c>
      <c r="DH125" s="863"/>
      <c r="DI125" s="863"/>
      <c r="DJ125" s="863"/>
      <c r="DK125" s="863"/>
      <c r="DL125" s="863" t="s">
        <v>221</v>
      </c>
      <c r="DM125" s="863"/>
      <c r="DN125" s="863"/>
      <c r="DO125" s="863"/>
      <c r="DP125" s="863"/>
      <c r="DQ125" s="863" t="s">
        <v>221</v>
      </c>
      <c r="DR125" s="863"/>
      <c r="DS125" s="863"/>
      <c r="DT125" s="863"/>
      <c r="DU125" s="863"/>
      <c r="DV125" s="864" t="s">
        <v>221</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221</v>
      </c>
      <c r="AB126" s="798"/>
      <c r="AC126" s="798"/>
      <c r="AD126" s="798"/>
      <c r="AE126" s="799"/>
      <c r="AF126" s="800" t="s">
        <v>221</v>
      </c>
      <c r="AG126" s="798"/>
      <c r="AH126" s="798"/>
      <c r="AI126" s="798"/>
      <c r="AJ126" s="799"/>
      <c r="AK126" s="800" t="s">
        <v>221</v>
      </c>
      <c r="AL126" s="798"/>
      <c r="AM126" s="798"/>
      <c r="AN126" s="798"/>
      <c r="AO126" s="799"/>
      <c r="AP126" s="845" t="s">
        <v>221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221</v>
      </c>
      <c r="DH126" s="835"/>
      <c r="DI126" s="835"/>
      <c r="DJ126" s="835"/>
      <c r="DK126" s="835"/>
      <c r="DL126" s="835" t="s">
        <v>221</v>
      </c>
      <c r="DM126" s="835"/>
      <c r="DN126" s="835"/>
      <c r="DO126" s="835"/>
      <c r="DP126" s="835"/>
      <c r="DQ126" s="835" t="s">
        <v>221</v>
      </c>
      <c r="DR126" s="835"/>
      <c r="DS126" s="835"/>
      <c r="DT126" s="835"/>
      <c r="DU126" s="835"/>
      <c r="DV126" s="812" t="s">
        <v>221</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221</v>
      </c>
      <c r="AB127" s="798"/>
      <c r="AC127" s="798"/>
      <c r="AD127" s="798"/>
      <c r="AE127" s="799"/>
      <c r="AF127" s="800" t="s">
        <v>221</v>
      </c>
      <c r="AG127" s="798"/>
      <c r="AH127" s="798"/>
      <c r="AI127" s="798"/>
      <c r="AJ127" s="799"/>
      <c r="AK127" s="800" t="s">
        <v>221</v>
      </c>
      <c r="AL127" s="798"/>
      <c r="AM127" s="798"/>
      <c r="AN127" s="798"/>
      <c r="AO127" s="799"/>
      <c r="AP127" s="845" t="s">
        <v>221</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221</v>
      </c>
      <c r="DH127" s="835"/>
      <c r="DI127" s="835"/>
      <c r="DJ127" s="835"/>
      <c r="DK127" s="835"/>
      <c r="DL127" s="835" t="s">
        <v>221</v>
      </c>
      <c r="DM127" s="835"/>
      <c r="DN127" s="835"/>
      <c r="DO127" s="835"/>
      <c r="DP127" s="835"/>
      <c r="DQ127" s="835" t="s">
        <v>221</v>
      </c>
      <c r="DR127" s="835"/>
      <c r="DS127" s="835"/>
      <c r="DT127" s="835"/>
      <c r="DU127" s="835"/>
      <c r="DV127" s="812" t="s">
        <v>221</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43819</v>
      </c>
      <c r="AB128" s="819"/>
      <c r="AC128" s="819"/>
      <c r="AD128" s="819"/>
      <c r="AE128" s="820"/>
      <c r="AF128" s="821">
        <v>64135</v>
      </c>
      <c r="AG128" s="819"/>
      <c r="AH128" s="819"/>
      <c r="AI128" s="819"/>
      <c r="AJ128" s="820"/>
      <c r="AK128" s="821">
        <v>54844</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221</v>
      </c>
      <c r="BG128" s="805"/>
      <c r="BH128" s="805"/>
      <c r="BI128" s="805"/>
      <c r="BJ128" s="805"/>
      <c r="BK128" s="805"/>
      <c r="BL128" s="828"/>
      <c r="BM128" s="804">
        <v>14.4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221</v>
      </c>
      <c r="DH128" s="809"/>
      <c r="DI128" s="809"/>
      <c r="DJ128" s="809"/>
      <c r="DK128" s="809"/>
      <c r="DL128" s="809" t="s">
        <v>221</v>
      </c>
      <c r="DM128" s="809"/>
      <c r="DN128" s="809"/>
      <c r="DO128" s="809"/>
      <c r="DP128" s="809"/>
      <c r="DQ128" s="809" t="s">
        <v>221</v>
      </c>
      <c r="DR128" s="809"/>
      <c r="DS128" s="809"/>
      <c r="DT128" s="809"/>
      <c r="DU128" s="809"/>
      <c r="DV128" s="810" t="s">
        <v>221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6638447</v>
      </c>
      <c r="AB129" s="798"/>
      <c r="AC129" s="798"/>
      <c r="AD129" s="798"/>
      <c r="AE129" s="799"/>
      <c r="AF129" s="800">
        <v>6563045</v>
      </c>
      <c r="AG129" s="798"/>
      <c r="AH129" s="798"/>
      <c r="AI129" s="798"/>
      <c r="AJ129" s="799"/>
      <c r="AK129" s="800">
        <v>6103889</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221</v>
      </c>
      <c r="BG129" s="788"/>
      <c r="BH129" s="788"/>
      <c r="BI129" s="788"/>
      <c r="BJ129" s="788"/>
      <c r="BK129" s="788"/>
      <c r="BL129" s="789"/>
      <c r="BM129" s="787">
        <v>19.399999999999999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1231098</v>
      </c>
      <c r="AB130" s="798"/>
      <c r="AC130" s="798"/>
      <c r="AD130" s="798"/>
      <c r="AE130" s="799"/>
      <c r="AF130" s="800">
        <v>1181467</v>
      </c>
      <c r="AG130" s="798"/>
      <c r="AH130" s="798"/>
      <c r="AI130" s="798"/>
      <c r="AJ130" s="799"/>
      <c r="AK130" s="800">
        <v>1081300</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5407349</v>
      </c>
      <c r="AB131" s="781"/>
      <c r="AC131" s="781"/>
      <c r="AD131" s="781"/>
      <c r="AE131" s="782"/>
      <c r="AF131" s="783">
        <v>5381578</v>
      </c>
      <c r="AG131" s="781"/>
      <c r="AH131" s="781"/>
      <c r="AI131" s="781"/>
      <c r="AJ131" s="782"/>
      <c r="AK131" s="783">
        <v>5022589</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221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12.03719235</v>
      </c>
      <c r="AB132" s="761"/>
      <c r="AC132" s="761"/>
      <c r="AD132" s="761"/>
      <c r="AE132" s="762"/>
      <c r="AF132" s="763">
        <v>10.422259049999999</v>
      </c>
      <c r="AG132" s="761"/>
      <c r="AH132" s="761"/>
      <c r="AI132" s="761"/>
      <c r="AJ132" s="762"/>
      <c r="AK132" s="763">
        <v>10.438560669999999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12.5</v>
      </c>
      <c r="AB133" s="740"/>
      <c r="AC133" s="740"/>
      <c r="AD133" s="740"/>
      <c r="AE133" s="741"/>
      <c r="AF133" s="739">
        <v>11.5</v>
      </c>
      <c r="AG133" s="740"/>
      <c r="AH133" s="740"/>
      <c r="AI133" s="740"/>
      <c r="AJ133" s="741"/>
      <c r="AK133" s="739">
        <v>10.9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link="1"/>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1956754</v>
      </c>
      <c r="L9" s="266">
        <v>223017</v>
      </c>
      <c r="M9" s="267">
        <v>134601</v>
      </c>
      <c r="N9" s="268">
        <v>65.7</v>
      </c>
    </row>
    <row r="10" spans="1:16">
      <c r="A10" s="250"/>
      <c r="B10" s="246"/>
      <c r="C10" s="246"/>
      <c r="D10" s="246"/>
      <c r="E10" s="246"/>
      <c r="F10" s="246"/>
      <c r="G10" s="1166" t="s">
        <v>481</v>
      </c>
      <c r="H10" s="1167"/>
      <c r="I10" s="1167"/>
      <c r="J10" s="1168"/>
      <c r="K10" s="269">
        <v>124353</v>
      </c>
      <c r="L10" s="270">
        <v>14173</v>
      </c>
      <c r="M10" s="271">
        <v>15652</v>
      </c>
      <c r="N10" s="272">
        <v>-9.4</v>
      </c>
    </row>
    <row r="11" spans="1:16" ht="13.5" customHeight="1">
      <c r="A11" s="250"/>
      <c r="B11" s="246"/>
      <c r="C11" s="246"/>
      <c r="D11" s="246"/>
      <c r="E11" s="246"/>
      <c r="F11" s="246"/>
      <c r="G11" s="1166" t="s">
        <v>482</v>
      </c>
      <c r="H11" s="1167"/>
      <c r="I11" s="1167"/>
      <c r="J11" s="1168"/>
      <c r="K11" s="269">
        <v>2003</v>
      </c>
      <c r="L11" s="270">
        <v>228</v>
      </c>
      <c r="M11" s="271">
        <v>22688</v>
      </c>
      <c r="N11" s="272">
        <v>-99</v>
      </c>
    </row>
    <row r="12" spans="1:16" ht="13.5" customHeight="1">
      <c r="A12" s="250"/>
      <c r="B12" s="246"/>
      <c r="C12" s="246"/>
      <c r="D12" s="246"/>
      <c r="E12" s="246"/>
      <c r="F12" s="246"/>
      <c r="G12" s="1166" t="s">
        <v>483</v>
      </c>
      <c r="H12" s="1167"/>
      <c r="I12" s="1167"/>
      <c r="J12" s="1168"/>
      <c r="K12" s="269">
        <v>22267</v>
      </c>
      <c r="L12" s="270">
        <v>2538</v>
      </c>
      <c r="M12" s="271">
        <v>3308</v>
      </c>
      <c r="N12" s="272">
        <v>-23.3</v>
      </c>
    </row>
    <row r="13" spans="1:16" ht="13.5" customHeight="1">
      <c r="A13" s="250"/>
      <c r="B13" s="246"/>
      <c r="C13" s="246"/>
      <c r="D13" s="246"/>
      <c r="E13" s="246"/>
      <c r="F13" s="246"/>
      <c r="G13" s="1166" t="s">
        <v>484</v>
      </c>
      <c r="H13" s="1167"/>
      <c r="I13" s="1167"/>
      <c r="J13" s="1168"/>
      <c r="K13" s="269" t="s">
        <v>485</v>
      </c>
      <c r="L13" s="270" t="s">
        <v>485</v>
      </c>
      <c r="M13" s="271">
        <v>1</v>
      </c>
      <c r="N13" s="272" t="s">
        <v>485</v>
      </c>
    </row>
    <row r="14" spans="1:16" ht="13.5" customHeight="1">
      <c r="A14" s="250"/>
      <c r="B14" s="246"/>
      <c r="C14" s="246"/>
      <c r="D14" s="246"/>
      <c r="E14" s="246"/>
      <c r="F14" s="246"/>
      <c r="G14" s="1166" t="s">
        <v>486</v>
      </c>
      <c r="H14" s="1167"/>
      <c r="I14" s="1167"/>
      <c r="J14" s="1168"/>
      <c r="K14" s="269" t="s">
        <v>485</v>
      </c>
      <c r="L14" s="270" t="s">
        <v>485</v>
      </c>
      <c r="M14" s="271">
        <v>6215</v>
      </c>
      <c r="N14" s="272" t="s">
        <v>485</v>
      </c>
    </row>
    <row r="15" spans="1:16" ht="13.5" customHeight="1">
      <c r="A15" s="250"/>
      <c r="B15" s="246"/>
      <c r="C15" s="246"/>
      <c r="D15" s="246"/>
      <c r="E15" s="246"/>
      <c r="F15" s="246"/>
      <c r="G15" s="1166" t="s">
        <v>487</v>
      </c>
      <c r="H15" s="1167"/>
      <c r="I15" s="1167"/>
      <c r="J15" s="1168"/>
      <c r="K15" s="269" t="s">
        <v>485</v>
      </c>
      <c r="L15" s="270" t="s">
        <v>485</v>
      </c>
      <c r="M15" s="271">
        <v>3213</v>
      </c>
      <c r="N15" s="272" t="s">
        <v>485</v>
      </c>
    </row>
    <row r="16" spans="1:16">
      <c r="A16" s="250"/>
      <c r="B16" s="246"/>
      <c r="C16" s="246"/>
      <c r="D16" s="246"/>
      <c r="E16" s="246"/>
      <c r="F16" s="246"/>
      <c r="G16" s="1169" t="s">
        <v>488</v>
      </c>
      <c r="H16" s="1170"/>
      <c r="I16" s="1170"/>
      <c r="J16" s="1171"/>
      <c r="K16" s="270">
        <v>-181176</v>
      </c>
      <c r="L16" s="270">
        <v>-20649</v>
      </c>
      <c r="M16" s="271">
        <v>-15018</v>
      </c>
      <c r="N16" s="272">
        <v>37.5</v>
      </c>
    </row>
    <row r="17" spans="1:16">
      <c r="A17" s="250"/>
      <c r="B17" s="246"/>
      <c r="C17" s="246"/>
      <c r="D17" s="246"/>
      <c r="E17" s="246"/>
      <c r="F17" s="246"/>
      <c r="G17" s="1169" t="s">
        <v>169</v>
      </c>
      <c r="H17" s="1170"/>
      <c r="I17" s="1170"/>
      <c r="J17" s="1171"/>
      <c r="K17" s="270">
        <v>1924201</v>
      </c>
      <c r="L17" s="270">
        <v>219307</v>
      </c>
      <c r="M17" s="271">
        <v>170662</v>
      </c>
      <c r="N17" s="272">
        <v>28.5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28.04</v>
      </c>
      <c r="L21" s="283">
        <v>15.35</v>
      </c>
      <c r="M21" s="284">
        <v>12.69</v>
      </c>
      <c r="N21" s="251"/>
      <c r="O21" s="285"/>
      <c r="P21" s="281"/>
    </row>
    <row r="22" spans="1:16" s="286" customFormat="1">
      <c r="A22" s="281"/>
      <c r="B22" s="251"/>
      <c r="C22" s="251"/>
      <c r="D22" s="251"/>
      <c r="E22" s="251"/>
      <c r="F22" s="251"/>
      <c r="G22" s="1163" t="s">
        <v>494</v>
      </c>
      <c r="H22" s="1164"/>
      <c r="I22" s="1164"/>
      <c r="J22" s="1165"/>
      <c r="K22" s="287">
        <v>91.4</v>
      </c>
      <c r="L22" s="288">
        <v>96.1</v>
      </c>
      <c r="M22" s="289">
        <v>-4.7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1049561</v>
      </c>
      <c r="L32" s="296">
        <v>119622</v>
      </c>
      <c r="M32" s="297">
        <v>102910</v>
      </c>
      <c r="N32" s="298">
        <v>16.2</v>
      </c>
    </row>
    <row r="33" spans="1:16" ht="13.5" customHeight="1">
      <c r="A33" s="250"/>
      <c r="B33" s="246"/>
      <c r="C33" s="246"/>
      <c r="D33" s="246"/>
      <c r="E33" s="246"/>
      <c r="F33" s="246"/>
      <c r="G33" s="1154" t="s">
        <v>499</v>
      </c>
      <c r="H33" s="1155"/>
      <c r="I33" s="1155"/>
      <c r="J33" s="1156"/>
      <c r="K33" s="296" t="s">
        <v>485</v>
      </c>
      <c r="L33" s="296" t="s">
        <v>485</v>
      </c>
      <c r="M33" s="297">
        <v>73</v>
      </c>
      <c r="N33" s="298" t="s">
        <v>485</v>
      </c>
    </row>
    <row r="34" spans="1:16" ht="27" customHeight="1">
      <c r="A34" s="250"/>
      <c r="B34" s="246"/>
      <c r="C34" s="246"/>
      <c r="D34" s="246"/>
      <c r="E34" s="246"/>
      <c r="F34" s="246"/>
      <c r="G34" s="1154" t="s">
        <v>500</v>
      </c>
      <c r="H34" s="1155"/>
      <c r="I34" s="1155"/>
      <c r="J34" s="1156"/>
      <c r="K34" s="296" t="s">
        <v>485</v>
      </c>
      <c r="L34" s="296" t="s">
        <v>485</v>
      </c>
      <c r="M34" s="297">
        <v>271</v>
      </c>
      <c r="N34" s="298" t="s">
        <v>485</v>
      </c>
    </row>
    <row r="35" spans="1:16" ht="27" customHeight="1">
      <c r="A35" s="250"/>
      <c r="B35" s="246"/>
      <c r="C35" s="246"/>
      <c r="D35" s="246"/>
      <c r="E35" s="246"/>
      <c r="F35" s="246"/>
      <c r="G35" s="1154" t="s">
        <v>501</v>
      </c>
      <c r="H35" s="1155"/>
      <c r="I35" s="1155"/>
      <c r="J35" s="1156"/>
      <c r="K35" s="296">
        <v>590713</v>
      </c>
      <c r="L35" s="296">
        <v>67325</v>
      </c>
      <c r="M35" s="297">
        <v>22640</v>
      </c>
      <c r="N35" s="298">
        <v>197.4</v>
      </c>
    </row>
    <row r="36" spans="1:16" ht="27" customHeight="1">
      <c r="A36" s="250"/>
      <c r="B36" s="246"/>
      <c r="C36" s="246"/>
      <c r="D36" s="246"/>
      <c r="E36" s="246"/>
      <c r="F36" s="246"/>
      <c r="G36" s="1154" t="s">
        <v>502</v>
      </c>
      <c r="H36" s="1155"/>
      <c r="I36" s="1155"/>
      <c r="J36" s="1156"/>
      <c r="K36" s="296" t="s">
        <v>485</v>
      </c>
      <c r="L36" s="296" t="s">
        <v>485</v>
      </c>
      <c r="M36" s="297">
        <v>4886</v>
      </c>
      <c r="N36" s="298" t="s">
        <v>485</v>
      </c>
    </row>
    <row r="37" spans="1:16" ht="13.5" customHeight="1">
      <c r="A37" s="250"/>
      <c r="B37" s="246"/>
      <c r="C37" s="246"/>
      <c r="D37" s="246"/>
      <c r="E37" s="246"/>
      <c r="F37" s="246"/>
      <c r="G37" s="1154" t="s">
        <v>503</v>
      </c>
      <c r="H37" s="1155"/>
      <c r="I37" s="1155"/>
      <c r="J37" s="1156"/>
      <c r="K37" s="296">
        <v>20156</v>
      </c>
      <c r="L37" s="296">
        <v>2297</v>
      </c>
      <c r="M37" s="297">
        <v>1587</v>
      </c>
      <c r="N37" s="298">
        <v>44.7</v>
      </c>
    </row>
    <row r="38" spans="1:16" ht="27" customHeight="1">
      <c r="A38" s="250"/>
      <c r="B38" s="246"/>
      <c r="C38" s="246"/>
      <c r="D38" s="246"/>
      <c r="E38" s="246"/>
      <c r="F38" s="246"/>
      <c r="G38" s="1157" t="s">
        <v>504</v>
      </c>
      <c r="H38" s="1158"/>
      <c r="I38" s="1158"/>
      <c r="J38" s="1159"/>
      <c r="K38" s="299" t="s">
        <v>485</v>
      </c>
      <c r="L38" s="299" t="s">
        <v>485</v>
      </c>
      <c r="M38" s="300">
        <v>17</v>
      </c>
      <c r="N38" s="301" t="s">
        <v>485</v>
      </c>
      <c r="O38" s="295"/>
    </row>
    <row r="39" spans="1:16">
      <c r="A39" s="250"/>
      <c r="B39" s="246"/>
      <c r="C39" s="246"/>
      <c r="D39" s="246"/>
      <c r="E39" s="246"/>
      <c r="F39" s="246"/>
      <c r="G39" s="1157" t="s">
        <v>505</v>
      </c>
      <c r="H39" s="1158"/>
      <c r="I39" s="1158"/>
      <c r="J39" s="1159"/>
      <c r="K39" s="302">
        <v>-54844</v>
      </c>
      <c r="L39" s="302">
        <v>-6251</v>
      </c>
      <c r="M39" s="303">
        <v>-4567</v>
      </c>
      <c r="N39" s="304">
        <v>36.9</v>
      </c>
      <c r="O39" s="295"/>
    </row>
    <row r="40" spans="1:16" ht="27" customHeight="1">
      <c r="A40" s="250"/>
      <c r="B40" s="246"/>
      <c r="C40" s="246"/>
      <c r="D40" s="246"/>
      <c r="E40" s="246"/>
      <c r="F40" s="246"/>
      <c r="G40" s="1154" t="s">
        <v>506</v>
      </c>
      <c r="H40" s="1155"/>
      <c r="I40" s="1155"/>
      <c r="J40" s="1156"/>
      <c r="K40" s="302">
        <v>-1081300</v>
      </c>
      <c r="L40" s="302">
        <v>-123239</v>
      </c>
      <c r="M40" s="303">
        <v>-91042</v>
      </c>
      <c r="N40" s="304">
        <v>35.4</v>
      </c>
      <c r="O40" s="295"/>
    </row>
    <row r="41" spans="1:16">
      <c r="A41" s="250"/>
      <c r="B41" s="246"/>
      <c r="C41" s="246"/>
      <c r="D41" s="246"/>
      <c r="E41" s="246"/>
      <c r="F41" s="246"/>
      <c r="G41" s="1160" t="s">
        <v>281</v>
      </c>
      <c r="H41" s="1161"/>
      <c r="I41" s="1161"/>
      <c r="J41" s="1162"/>
      <c r="K41" s="296">
        <v>524286</v>
      </c>
      <c r="L41" s="302">
        <v>59755</v>
      </c>
      <c r="M41" s="303">
        <v>36776</v>
      </c>
      <c r="N41" s="304">
        <v>62.5</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954097</v>
      </c>
      <c r="J51" s="322">
        <v>97876</v>
      </c>
      <c r="K51" s="323">
        <v>-23.2</v>
      </c>
      <c r="L51" s="324">
        <v>146641</v>
      </c>
      <c r="M51" s="325">
        <v>0.3</v>
      </c>
      <c r="N51" s="326">
        <v>-23.5</v>
      </c>
    </row>
    <row r="52" spans="1:14">
      <c r="A52" s="250"/>
      <c r="B52" s="246"/>
      <c r="C52" s="246"/>
      <c r="D52" s="246"/>
      <c r="E52" s="246"/>
      <c r="F52" s="246"/>
      <c r="G52" s="327"/>
      <c r="H52" s="328" t="s">
        <v>517</v>
      </c>
      <c r="I52" s="329">
        <v>470815</v>
      </c>
      <c r="J52" s="330">
        <v>48299</v>
      </c>
      <c r="K52" s="331">
        <v>-35.5</v>
      </c>
      <c r="L52" s="332">
        <v>68142</v>
      </c>
      <c r="M52" s="333">
        <v>-9.6999999999999993</v>
      </c>
      <c r="N52" s="334">
        <v>-25.8</v>
      </c>
    </row>
    <row r="53" spans="1:14">
      <c r="A53" s="250"/>
      <c r="B53" s="246"/>
      <c r="C53" s="246"/>
      <c r="D53" s="246"/>
      <c r="E53" s="246"/>
      <c r="F53" s="246"/>
      <c r="G53" s="312" t="s">
        <v>518</v>
      </c>
      <c r="H53" s="313"/>
      <c r="I53" s="321">
        <v>2025588</v>
      </c>
      <c r="J53" s="322">
        <v>211616</v>
      </c>
      <c r="K53" s="323">
        <v>116.2</v>
      </c>
      <c r="L53" s="324">
        <v>174587</v>
      </c>
      <c r="M53" s="325">
        <v>19.100000000000001</v>
      </c>
      <c r="N53" s="326">
        <v>97.1</v>
      </c>
    </row>
    <row r="54" spans="1:14">
      <c r="A54" s="250"/>
      <c r="B54" s="246"/>
      <c r="C54" s="246"/>
      <c r="D54" s="246"/>
      <c r="E54" s="246"/>
      <c r="F54" s="246"/>
      <c r="G54" s="327"/>
      <c r="H54" s="328" t="s">
        <v>517</v>
      </c>
      <c r="I54" s="329">
        <v>627496</v>
      </c>
      <c r="J54" s="330">
        <v>65555</v>
      </c>
      <c r="K54" s="331">
        <v>35.700000000000003</v>
      </c>
      <c r="L54" s="332">
        <v>79695</v>
      </c>
      <c r="M54" s="333">
        <v>17</v>
      </c>
      <c r="N54" s="334">
        <v>18.7</v>
      </c>
    </row>
    <row r="55" spans="1:14">
      <c r="A55" s="250"/>
      <c r="B55" s="246"/>
      <c r="C55" s="246"/>
      <c r="D55" s="246"/>
      <c r="E55" s="246"/>
      <c r="F55" s="246"/>
      <c r="G55" s="312" t="s">
        <v>519</v>
      </c>
      <c r="H55" s="313"/>
      <c r="I55" s="321">
        <v>1121427</v>
      </c>
      <c r="J55" s="322">
        <v>120713</v>
      </c>
      <c r="K55" s="323">
        <v>-43</v>
      </c>
      <c r="L55" s="324">
        <v>175675</v>
      </c>
      <c r="M55" s="325">
        <v>0.6</v>
      </c>
      <c r="N55" s="326">
        <v>-43.6</v>
      </c>
    </row>
    <row r="56" spans="1:14">
      <c r="A56" s="250"/>
      <c r="B56" s="246"/>
      <c r="C56" s="246"/>
      <c r="D56" s="246"/>
      <c r="E56" s="246"/>
      <c r="F56" s="246"/>
      <c r="G56" s="327"/>
      <c r="H56" s="328" t="s">
        <v>517</v>
      </c>
      <c r="I56" s="329">
        <v>595117</v>
      </c>
      <c r="J56" s="330">
        <v>64060</v>
      </c>
      <c r="K56" s="331">
        <v>-2.2999999999999998</v>
      </c>
      <c r="L56" s="332">
        <v>87698</v>
      </c>
      <c r="M56" s="333">
        <v>10</v>
      </c>
      <c r="N56" s="334">
        <v>-12.3</v>
      </c>
    </row>
    <row r="57" spans="1:14">
      <c r="A57" s="250"/>
      <c r="B57" s="246"/>
      <c r="C57" s="246"/>
      <c r="D57" s="246"/>
      <c r="E57" s="246"/>
      <c r="F57" s="246"/>
      <c r="G57" s="312" t="s">
        <v>520</v>
      </c>
      <c r="H57" s="313"/>
      <c r="I57" s="321">
        <v>908212</v>
      </c>
      <c r="J57" s="322">
        <v>100466</v>
      </c>
      <c r="K57" s="323">
        <v>-16.8</v>
      </c>
      <c r="L57" s="324">
        <v>162193</v>
      </c>
      <c r="M57" s="325">
        <v>-7.7</v>
      </c>
      <c r="N57" s="326">
        <v>-9.1</v>
      </c>
    </row>
    <row r="58" spans="1:14">
      <c r="A58" s="250"/>
      <c r="B58" s="246"/>
      <c r="C58" s="246"/>
      <c r="D58" s="246"/>
      <c r="E58" s="246"/>
      <c r="F58" s="246"/>
      <c r="G58" s="327"/>
      <c r="H58" s="328" t="s">
        <v>517</v>
      </c>
      <c r="I58" s="329">
        <v>542795</v>
      </c>
      <c r="J58" s="330">
        <v>60044</v>
      </c>
      <c r="K58" s="331">
        <v>-6.3</v>
      </c>
      <c r="L58" s="332">
        <v>79985</v>
      </c>
      <c r="M58" s="333">
        <v>-8.8000000000000007</v>
      </c>
      <c r="N58" s="334">
        <v>2.5</v>
      </c>
    </row>
    <row r="59" spans="1:14">
      <c r="A59" s="250"/>
      <c r="B59" s="246"/>
      <c r="C59" s="246"/>
      <c r="D59" s="246"/>
      <c r="E59" s="246"/>
      <c r="F59" s="246"/>
      <c r="G59" s="312" t="s">
        <v>521</v>
      </c>
      <c r="H59" s="313"/>
      <c r="I59" s="321">
        <v>1037626</v>
      </c>
      <c r="J59" s="322">
        <v>118261</v>
      </c>
      <c r="K59" s="323">
        <v>17.7</v>
      </c>
      <c r="L59" s="324">
        <v>168868</v>
      </c>
      <c r="M59" s="325">
        <v>4.0999999999999996</v>
      </c>
      <c r="N59" s="326">
        <v>13.6</v>
      </c>
    </row>
    <row r="60" spans="1:14">
      <c r="A60" s="250"/>
      <c r="B60" s="246"/>
      <c r="C60" s="246"/>
      <c r="D60" s="246"/>
      <c r="E60" s="246"/>
      <c r="F60" s="246"/>
      <c r="G60" s="327"/>
      <c r="H60" s="328" t="s">
        <v>517</v>
      </c>
      <c r="I60" s="335">
        <v>655150</v>
      </c>
      <c r="J60" s="330">
        <v>74669</v>
      </c>
      <c r="K60" s="331">
        <v>24.4</v>
      </c>
      <c r="L60" s="332">
        <v>79360</v>
      </c>
      <c r="M60" s="333">
        <v>-0.8</v>
      </c>
      <c r="N60" s="334">
        <v>25.2</v>
      </c>
    </row>
    <row r="61" spans="1:14">
      <c r="A61" s="250"/>
      <c r="B61" s="246"/>
      <c r="C61" s="246"/>
      <c r="D61" s="246"/>
      <c r="E61" s="246"/>
      <c r="F61" s="246"/>
      <c r="G61" s="312" t="s">
        <v>522</v>
      </c>
      <c r="H61" s="336"/>
      <c r="I61" s="337">
        <v>1209390</v>
      </c>
      <c r="J61" s="338">
        <v>129786</v>
      </c>
      <c r="K61" s="339">
        <v>10.199999999999999</v>
      </c>
      <c r="L61" s="340">
        <v>165593</v>
      </c>
      <c r="M61" s="341">
        <v>3.3</v>
      </c>
      <c r="N61" s="326">
        <v>6.9</v>
      </c>
    </row>
    <row r="62" spans="1:14">
      <c r="A62" s="250"/>
      <c r="B62" s="246"/>
      <c r="C62" s="246"/>
      <c r="D62" s="246"/>
      <c r="E62" s="246"/>
      <c r="F62" s="246"/>
      <c r="G62" s="327"/>
      <c r="H62" s="328" t="s">
        <v>517</v>
      </c>
      <c r="I62" s="329">
        <v>578275</v>
      </c>
      <c r="J62" s="330">
        <v>62525</v>
      </c>
      <c r="K62" s="331">
        <v>3.2</v>
      </c>
      <c r="L62" s="332">
        <v>78976</v>
      </c>
      <c r="M62" s="333">
        <v>1.5</v>
      </c>
      <c r="N62" s="334">
        <v>1.7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35.29</v>
      </c>
      <c r="G47" s="12">
        <v>44.43</v>
      </c>
      <c r="H47" s="12">
        <v>55.12</v>
      </c>
      <c r="I47" s="12">
        <v>64.040000000000006</v>
      </c>
      <c r="J47" s="13">
        <v>75</v>
      </c>
    </row>
    <row r="48" spans="2:10" ht="57.75" customHeight="1">
      <c r="B48" s="14"/>
      <c r="C48" s="1174" t="s">
        <v>4</v>
      </c>
      <c r="D48" s="1174"/>
      <c r="E48" s="1175"/>
      <c r="F48" s="15">
        <v>7.54</v>
      </c>
      <c r="G48" s="16">
        <v>7.98</v>
      </c>
      <c r="H48" s="16">
        <v>9.39</v>
      </c>
      <c r="I48" s="16">
        <v>6.73</v>
      </c>
      <c r="J48" s="17">
        <v>10.93</v>
      </c>
    </row>
    <row r="49" spans="2:10" ht="57.75" customHeight="1" thickBot="1">
      <c r="B49" s="18"/>
      <c r="C49" s="1176" t="s">
        <v>5</v>
      </c>
      <c r="D49" s="1176"/>
      <c r="E49" s="1177"/>
      <c r="F49" s="19">
        <v>3.82</v>
      </c>
      <c r="G49" s="20">
        <v>5.13</v>
      </c>
      <c r="H49" s="20">
        <v>5.27</v>
      </c>
      <c r="I49" s="20">
        <v>0.81</v>
      </c>
      <c r="J49" s="21">
        <v>3.93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大野一仁</cp:lastModifiedBy>
  <cp:lastPrinted>2018-03-23T00:38:17Z</cp:lastPrinted>
  <dcterms:created xsi:type="dcterms:W3CDTF">2018-01-24T06:09:27Z</dcterms:created>
  <dcterms:modified xsi:type="dcterms:W3CDTF">2018-11-30T06:55:20Z</dcterms:modified>
  <cp:category/>
</cp:coreProperties>
</file>