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21\03.全体共有\01 総務課\HP掲載依頼（財政状況資料集）\"/>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A7" i="11" l="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AM37" i="9"/>
  <c r="C37" i="9"/>
  <c r="AM36" i="9"/>
  <c r="C36" i="9"/>
  <c r="CO34" i="9"/>
  <c r="CO35" i="9" s="1"/>
  <c r="CO36" i="9" s="1"/>
  <c r="CO37" i="9" s="1"/>
  <c r="BW34" i="9"/>
  <c r="BW35" i="9" s="1"/>
  <c r="BW36" i="9" s="1"/>
  <c r="BW37" i="9" s="1"/>
  <c r="BW38" i="9" s="1"/>
  <c r="BW39" i="9" s="1"/>
  <c r="BW40" i="9" s="1"/>
  <c r="BW41" i="9" s="1"/>
  <c r="BW42" i="9" s="1"/>
  <c r="BW43"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AM34" i="9"/>
  <c r="AM35" i="9" s="1"/>
</calcChain>
</file>

<file path=xl/sharedStrings.xml><?xml version="1.0" encoding="utf-8"?>
<sst xmlns="http://schemas.openxmlformats.org/spreadsheetml/2006/main" count="1107" uniqueCount="584">
  <si>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</si>
  <si>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</si>
  <si>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</si>
  <si>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</si>
  <si>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</si>
  <si>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</si>
  <si>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</si>
  <si>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</si>
  <si>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</si>
  <si>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</si>
  <si>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</si>
  <si>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</si>
  <si>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</si>
  <si>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</si>
  <si>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</si>
  <si>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</si>
  <si>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</si>
  <si>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</si>
  <si>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</si>
  <si>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</si>
  <si>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</si>
  <si>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</si>
  <si>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</si>
  <si>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</si>
  <si>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</si>
  <si>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</si>
  <si>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</si>
  <si>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</si>
  <si>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</si>
  <si>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</si>
  <si>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</si>
  <si>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</si>
  <si>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</si>
  <si>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</si>
  <si>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</si>
  <si>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</si>
  <si>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</si>
  <si>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</si>
  <si>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</si>
  <si>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</si>
  <si>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</si>
  <si>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</si>
  <si>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</si>
  <si>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</si>
  <si>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</si>
  <si>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</si>
  <si>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</si>
  <si>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</si>
  <si>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</si>
  <si>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</si>
  <si>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</si>
  <si>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</si>
  <si>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</si>
  <si>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</si>
  <si>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</si>
  <si>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</si>
  <si>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</si>
  <si>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</si>
  <si>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</si>
  <si>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</si>
  <si>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</si>
  <si>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</si>
  <si>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</si>
  <si>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</si>
  <si>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</si>
  <si>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</si>
  <si>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</si>
  <si>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</si>
  <si>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</si>
  <si>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</si>
  <si>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</si>
  <si>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</si>
  <si>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</si>
  <si>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</si>
  <si>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</si>
  <si>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</si>
  <si>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</si>
  <si>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</si>
  <si>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</si>
  <si>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</si>
  <si>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</si>
  <si>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</si>
  <si>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</si>
  <si>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</si>
  <si>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</si>
  <si>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</si>
  <si>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</si>
  <si>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</si>
  <si>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</si>
  <si>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</si>
  <si>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</si>
  <si>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</si>
  <si>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</si>
  <si>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</si>
  <si>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</si>
  <si>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</si>
  <si>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</si>
  <si>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</si>
  <si>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</si>
  <si>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</si>
  <si>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</si>
  <si>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</si>
  <si>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</si>
  <si>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</si>
  <si>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</si>
  <si>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</si>
  <si>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</si>
  <si>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</si>
  <si>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</si>
  <si>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</si>
  <si>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</si>
  <si>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</si>
  <si>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</si>
  <si>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</si>
  <si>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</si>
  <si>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</si>
  <si>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</si>
  <si>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</si>
  <si>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</si>
  <si>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</si>
  <si>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</si>
  <si>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</si>
  <si>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</si>
  <si>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</si>
  <si>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</si>
  <si>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</si>
  <si>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</si>
  <si>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</si>
  <si>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</si>
  <si>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</si>
  <si>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</si>
  <si>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</si>
  <si>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</si>
  <si>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</si>
  <si>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</si>
  <si>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</si>
  <si>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</si>
  <si>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</si>
  <si>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</si>
  <si>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</si>
  <si>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</si>
  <si>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</si>
  <si>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</si>
  <si>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</si>
  <si>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</si>
  <si>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</si>
  <si>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</si>
  <si>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</si>
  <si>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</si>
  <si>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</si>
  <si>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</si>
  <si>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</si>
  <si>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</si>
  <si>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</si>
  <si>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</si>
  <si>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</si>
  <si>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</si>
  <si>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</si>
  <si>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</si>
  <si>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</si>
  <si>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</si>
  <si>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</si>
  <si>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</si>
  <si>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</si>
  <si>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</si>
  <si>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</si>
  <si>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</si>
  <si>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</si>
  <si>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</si>
  <si>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</si>
  <si>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</si>
  <si>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</si>
  <si>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</si>
  <si>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</si>
  <si>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</si>
  <si>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</si>
  <si>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</si>
  <si>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</si>
  <si>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</si>
  <si>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</si>
  <si>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</si>
  <si>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</si>
  <si>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</si>
  <si>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</si>
  <si>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</si>
  <si>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</si>
  <si>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</si>
  <si>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</si>
  <si>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</si>
  <si>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</si>
  <si>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</si>
  <si>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</si>
  <si>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</si>
  <si>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</si>
  <si>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</si>
  <si>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</si>
  <si>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</si>
  <si>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</si>
  <si>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</si>
  <si>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</si>
  <si>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</si>
  <si>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</si>
  <si>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</si>
  <si>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</si>
  <si>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</si>
  <si>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</si>
  <si>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</si>
  <si>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</si>
  <si>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</si>
  <si>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</si>
  <si>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</si>
  <si>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</si>
  <si>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</si>
  <si>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</si>
  <si>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</si>
  <si>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</si>
  <si>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</si>
  <si>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</si>
  <si>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</si>
  <si>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</si>
  <si>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</si>
  <si>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</si>
  <si>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</si>
  <si>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</si>
  <si>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</si>
  <si>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</si>
  <si>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</si>
  <si>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</si>
  <si>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</si>
  <si>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</si>
  <si>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</si>
  <si>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</si>
  <si>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</si>
  <si>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</si>
  <si>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</si>
  <si>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</si>
  <si>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</si>
  <si>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</si>
  <si>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</si>
  <si>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</si>
  <si>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</si>
  <si>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</si>
  <si>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</si>
  <si>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</si>
  <si>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</si>
  <si>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</si>
  <si>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</si>
  <si>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</si>
  <si>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</si>
  <si>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</si>
  <si>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</si>
  <si>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</si>
  <si>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</si>
  <si>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</si>
  <si>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</si>
  <si>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</si>
  <si>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</si>
  <si>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</si>
  <si>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</si>
  <si>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</si>
  <si>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</si>
  <si>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</si>
  <si>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</si>
  <si>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</si>
  <si>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</si>
  <si>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</si>
  <si>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</si>
  <si>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</si>
  <si>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</si>
  <si>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</si>
  <si>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</si>
  <si>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</si>
  <si>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</si>
  <si>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</si>
  <si>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</si>
  <si>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</si>
  <si>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</si>
  <si>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</si>
  <si>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</si>
  <si>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</si>
  <si>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</si>
  <si>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</si>
  <si>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</si>
  <si>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</si>
  <si>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</si>
  <si>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</si>
  <si>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</si>
  <si>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</si>
  <si>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</si>
  <si>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</si>
  <si>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</si>
  <si>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</si>
  <si>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</si>
  <si>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</si>
  <si>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</si>
  <si>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</si>
  <si>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</si>
  <si>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</si>
  <si>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</si>
  <si>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</si>
  <si>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</si>
  <si>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</si>
  <si>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</si>
  <si>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</si>
  <si>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</si>
  <si>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</si>
  <si>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</si>
  <si>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</si>
  <si>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</si>
  <si>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</si>
  <si>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</si>
  <si>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</si>
  <si>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</si>
  <si>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</si>
  <si>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</si>
  <si>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</si>
  <si>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</si>
  <si>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</si>
  <si>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</si>
  <si>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</si>
  <si>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</si>
  <si>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</si>
  <si>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</si>
  <si>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</si>
  <si>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</si>
  <si>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</si>
  <si>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</si>
  <si>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</si>
  <si>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</si>
  <si>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</si>
  <si>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</si>
  <si>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</si>
  <si>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</si>
  <si>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</si>
  <si>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</si>
  <si>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</si>
  <si>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</si>
  <si>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</si>
  <si>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</si>
  <si>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</si>
  <si>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</si>
  <si>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</si>
  <si>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</si>
  <si>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</si>
  <si>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</si>
  <si>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</si>
  <si>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</si>
  <si>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</si>
  <si>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</si>
  <si>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</si>
  <si>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</si>
  <si>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</si>
  <si>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</si>
  <si>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</si>
  <si>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</si>
  <si>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</si>
  <si>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</si>
  <si>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</si>
  <si>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</si>
  <si>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</si>
  <si>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</si>
  <si>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</si>
  <si>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</si>
  <si>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</si>
  <si>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</si>
  <si>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</si>
  <si>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</si>
  <si>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</si>
  <si>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</si>
  <si>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</si>
  <si>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</si>
  <si>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</si>
  <si>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</si>
  <si>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</si>
  <si>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</si>
  <si>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</si>
  <si>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</si>
  <si>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</si>
  <si>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</si>
  <si>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</si>
  <si>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</si>
  <si>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</si>
  <si>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</si>
  <si>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</si>
  <si>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</si>
  <si>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簡易水道事業特別会計</t>
    <phoneticPr fontId="5"/>
  </si>
  <si>
    <t>法非適用企業</t>
    <phoneticPr fontId="5"/>
  </si>
  <si>
    <t>公共下水道事業特別会計</t>
    <phoneticPr fontId="5"/>
  </si>
  <si>
    <t>農業集落排水事業特別会計</t>
    <phoneticPr fontId="5"/>
  </si>
  <si>
    <t>浄化槽事業特別会計</t>
    <phoneticPr fontId="5"/>
  </si>
  <si>
    <t>分譲宅地造成事業特別会計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</si>
  <si>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</si>
  <si>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</si>
  <si>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</si>
  <si>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</si>
  <si>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</si>
  <si>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</si>
  <si>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</si>
  <si>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</si>
  <si>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</si>
  <si>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</si>
  <si>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</si>
  <si>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</si>
  <si>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</si>
  <si>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</si>
  <si>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</si>
  <si>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</si>
  <si>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</si>
  <si>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</si>
  <si>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</si>
  <si>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</si>
  <si>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</si>
  <si>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</si>
  <si>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</si>
  <si>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</si>
  <si>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</si>
  <si>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</si>
  <si>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</si>
  <si>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</si>
  <si>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</si>
  <si>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</si>
  <si>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</si>
  <si>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</si>
  <si>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</si>
  <si>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</si>
  <si>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</si>
  <si>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</si>
  <si>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</si>
  <si>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</si>
  <si>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</si>
  <si>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</si>
  <si>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</si>
  <si>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</si>
  <si>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</si>
  <si>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</si>
  <si>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</si>
  <si>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</si>
  <si>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</si>
  <si>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</si>
  <si>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</si>
  <si>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</si>
  <si>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</si>
  <si>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</si>
  <si>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</si>
  <si>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</si>
  <si>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</si>
  <si>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</si>
  <si>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</si>
  <si>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</si>
  <si>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</si>
  <si>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</si>
  <si>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</si>
  <si>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</si>
  <si>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</si>
  <si>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</si>
  <si>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</si>
  <si>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老人保健施設事業会計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</si>
  <si>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</si>
  <si>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</si>
  <si>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</si>
  <si>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</si>
  <si>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</si>
  <si>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</si>
  <si>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</si>
  <si>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</si>
  <si>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</si>
  <si>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</si>
  <si>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</si>
  <si>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</si>
  <si>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</si>
  <si>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</si>
  <si>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</si>
  <si>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</si>
  <si>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</si>
  <si>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</si>
  <si>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</si>
  <si>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</si>
  <si>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</si>
  <si>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</si>
  <si>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</si>
  <si>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</si>
  <si>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</si>
  <si>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</si>
  <si>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</si>
  <si>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</si>
  <si>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</si>
  <si>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</si>
  <si>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</si>
  <si>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</si>
  <si>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</si>
  <si>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</si>
  <si>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</si>
  <si>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</si>
  <si>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</si>
  <si>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</si>
  <si>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</si>
  <si>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</si>
  <si>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</si>
  <si>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</si>
  <si>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</si>
  <si>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</si>
  <si>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</si>
  <si>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</si>
  <si>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</si>
  <si>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</si>
  <si>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</si>
  <si>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</si>
  <si>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</si>
  <si>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</si>
  <si>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</si>
  <si>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</si>
  <si>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</si>
  <si>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</si>
  <si>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</si>
  <si>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</si>
  <si>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</si>
  <si>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</si>
  <si>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</si>
  <si>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</si>
  <si>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</si>
  <si>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</si>
  <si>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</si>
  <si>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</si>
  <si>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</si>
  <si>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</si>
  <si>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</si>
  <si>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</si>
  <si>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</si>
  <si>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</si>
  <si>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</si>
  <si>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</si>
  <si>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</si>
  <si>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</si>
  <si>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</si>
  <si>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</si>
  <si>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</si>
  <si>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</si>
  <si>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</si>
  <si>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</si>
  <si>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</si>
  <si>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</si>
  <si>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老人保健施設事業会計</t>
  </si>
  <si>
    <t>国民健康保険事業特別会計</t>
  </si>
  <si>
    <t>介護保険事業特別会計</t>
  </si>
  <si>
    <t>簡易水道事業特別会計</t>
  </si>
  <si>
    <t>国民健康保険診療所事業特別会計</t>
  </si>
  <si>
    <t>訪問看護事業特別会計</t>
  </si>
  <si>
    <t>その他会計（赤字）</t>
  </si>
  <si>
    <t>その他会計（黒字）</t>
  </si>
  <si>
    <t>-</t>
    <phoneticPr fontId="2"/>
  </si>
  <si>
    <t>-</t>
    <phoneticPr fontId="2"/>
  </si>
  <si>
    <t>-</t>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</si>
  <si>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</si>
  <si>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</si>
  <si>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</si>
  <si>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</si>
  <si>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</si>
  <si>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</si>
  <si>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</si>
  <si>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</si>
  <si>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</si>
  <si>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</si>
  <si>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</si>
  <si>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</si>
  <si>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</si>
  <si>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t>
    <phoneticPr fontId="2"/>
  </si>
  <si>
    <t>-</t>
    <phoneticPr fontId="2"/>
  </si>
  <si>
    <t>株式会社いぶき</t>
    <rPh sb="0" eb="2">
      <t>カブシキ</t>
    </rPh>
    <rPh sb="2" eb="4">
      <t>カイシャ</t>
    </rPh>
    <phoneticPr fontId="2"/>
  </si>
  <si>
    <t>-</t>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</si>
  <si>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</si>
  <si>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</si>
  <si>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</si>
  <si>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</si>
  <si>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</si>
  <si>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</si>
  <si>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</si>
  <si>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</si>
  <si>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</si>
  <si>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</si>
  <si>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</si>
  <si>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</si>
  <si>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</si>
  <si>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</si>
  <si>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前年度比1.0ポイント減の11.5ポイントとなった。減少要因は、普通会計における元利償還金が前年度より88,128千円減となっていることが最も多い。普通会計の地方債元利償還金は今後も減少することが見込まれるが、国勢調査人口減による普通交付税や臨時財政対策債の発行可能額も今後確実に減少するために今後の実質公債費比率の減少はあまり見込めない。
　将来負担費比率は前年度比18.9ポイント減の8.3ポイントとなった。減少要因は、地方債現在高、債務負担行為支出予定額、公営企業への繰入見込額、退職手当負担見込額の負担額が減少し、充当可能基金額が前年度に続き大幅に増額したためである。今後はいずれの算定項目も減少が見込まれるが、普通交付税の減少も確実であるため、充当可能となる基金についても維持は出来ても増加は難しいと考えられ、しばらくは緩やかにではあるが減少するものの将来的には悪化する恐れもある。</t>
    <rPh sb="1" eb="3">
      <t>ジッシツ</t>
    </rPh>
    <rPh sb="3" eb="6">
      <t>コウサイヒ</t>
    </rPh>
    <rPh sb="6" eb="8">
      <t>ヒリツ</t>
    </rPh>
    <rPh sb="9" eb="13">
      <t>ゼンネンドヒ</t>
    </rPh>
    <rPh sb="20" eb="21">
      <t>ゲン</t>
    </rPh>
    <rPh sb="35" eb="37">
      <t>ゲンショウ</t>
    </rPh>
    <rPh sb="37" eb="39">
      <t>ヨウイン</t>
    </rPh>
    <rPh sb="41" eb="43">
      <t>フツウ</t>
    </rPh>
    <rPh sb="43" eb="45">
      <t>カイケイ</t>
    </rPh>
    <rPh sb="49" eb="51">
      <t>ガンリ</t>
    </rPh>
    <rPh sb="51" eb="54">
      <t>ショウカンキン</t>
    </rPh>
    <rPh sb="55" eb="58">
      <t>ゼンネンド</t>
    </rPh>
    <rPh sb="66" eb="68">
      <t>センエン</t>
    </rPh>
    <rPh sb="68" eb="69">
      <t>ゲン</t>
    </rPh>
    <rPh sb="78" eb="79">
      <t>モット</t>
    </rPh>
    <rPh sb="80" eb="81">
      <t>オオ</t>
    </rPh>
    <rPh sb="83" eb="85">
      <t>フツウ</t>
    </rPh>
    <rPh sb="85" eb="87">
      <t>カイケイ</t>
    </rPh>
    <rPh sb="88" eb="91">
      <t>チホウサイ</t>
    </rPh>
    <rPh sb="91" eb="93">
      <t>ガンリ</t>
    </rPh>
    <rPh sb="93" eb="96">
      <t>ショウカンキン</t>
    </rPh>
    <rPh sb="97" eb="99">
      <t>コンゴ</t>
    </rPh>
    <rPh sb="100" eb="102">
      <t>ゲンショウ</t>
    </rPh>
    <rPh sb="107" eb="109">
      <t>ミコ</t>
    </rPh>
    <rPh sb="114" eb="116">
      <t>コクセイ</t>
    </rPh>
    <rPh sb="116" eb="118">
      <t>チョウサ</t>
    </rPh>
    <rPh sb="118" eb="121">
      <t>ジンコウゲン</t>
    </rPh>
    <rPh sb="124" eb="126">
      <t>フツウ</t>
    </rPh>
    <rPh sb="126" eb="129">
      <t>コウフゼイ</t>
    </rPh>
    <rPh sb="130" eb="132">
      <t>リンジ</t>
    </rPh>
    <rPh sb="132" eb="134">
      <t>ザイセイ</t>
    </rPh>
    <rPh sb="134" eb="136">
      <t>タイサク</t>
    </rPh>
    <rPh sb="136" eb="137">
      <t>サイ</t>
    </rPh>
    <rPh sb="138" eb="140">
      <t>ハッコウ</t>
    </rPh>
    <rPh sb="140" eb="142">
      <t>カノウ</t>
    </rPh>
    <rPh sb="142" eb="143">
      <t>ガク</t>
    </rPh>
    <rPh sb="144" eb="146">
      <t>コンゴ</t>
    </rPh>
    <rPh sb="146" eb="148">
      <t>カクジツ</t>
    </rPh>
    <rPh sb="149" eb="151">
      <t>ゲンショウ</t>
    </rPh>
    <rPh sb="156" eb="158">
      <t>コンゴ</t>
    </rPh>
    <rPh sb="159" eb="161">
      <t>ジッシツ</t>
    </rPh>
    <rPh sb="161" eb="164">
      <t>コウサイヒ</t>
    </rPh>
    <rPh sb="164" eb="166">
      <t>ヒリツ</t>
    </rPh>
    <rPh sb="167" eb="169">
      <t>ゲンショウ</t>
    </rPh>
    <rPh sb="173" eb="175">
      <t>ミコ</t>
    </rPh>
    <rPh sb="181" eb="183">
      <t>ショウライ</t>
    </rPh>
    <rPh sb="183" eb="185">
      <t>フタン</t>
    </rPh>
    <rPh sb="185" eb="186">
      <t>ヒ</t>
    </rPh>
    <rPh sb="186" eb="188">
      <t>ヒリツ</t>
    </rPh>
    <rPh sb="189" eb="193">
      <t>ゼンネンドヒ</t>
    </rPh>
    <rPh sb="201" eb="202">
      <t>ゲン</t>
    </rPh>
    <rPh sb="215" eb="217">
      <t>ゲンショウ</t>
    </rPh>
    <rPh sb="217" eb="219">
      <t>ヨウイン</t>
    </rPh>
    <rPh sb="221" eb="224">
      <t>チホウサイ</t>
    </rPh>
    <rPh sb="224" eb="226">
      <t>ゲンザイ</t>
    </rPh>
    <rPh sb="226" eb="227">
      <t>ダカ</t>
    </rPh>
    <rPh sb="228" eb="230">
      <t>サイム</t>
    </rPh>
    <rPh sb="230" eb="232">
      <t>フタン</t>
    </rPh>
    <rPh sb="232" eb="234">
      <t>コウイ</t>
    </rPh>
    <rPh sb="234" eb="236">
      <t>シシュツ</t>
    </rPh>
    <rPh sb="236" eb="238">
      <t>ヨテイ</t>
    </rPh>
    <rPh sb="238" eb="239">
      <t>ガク</t>
    </rPh>
    <rPh sb="240" eb="242">
      <t>コウエイ</t>
    </rPh>
    <rPh sb="242" eb="244">
      <t>キギョウ</t>
    </rPh>
    <rPh sb="246" eb="248">
      <t>クリイレ</t>
    </rPh>
    <rPh sb="248" eb="250">
      <t>ミコミ</t>
    </rPh>
    <rPh sb="250" eb="251">
      <t>ガク</t>
    </rPh>
    <rPh sb="252" eb="254">
      <t>タイショク</t>
    </rPh>
    <rPh sb="254" eb="256">
      <t>テアテ</t>
    </rPh>
    <rPh sb="256" eb="258">
      <t>フタン</t>
    </rPh>
    <rPh sb="258" eb="260">
      <t>ミコミ</t>
    </rPh>
    <rPh sb="260" eb="261">
      <t>ガク</t>
    </rPh>
    <rPh sb="262" eb="264">
      <t>フタン</t>
    </rPh>
    <rPh sb="264" eb="265">
      <t>ガク</t>
    </rPh>
    <rPh sb="266" eb="268">
      <t>ゲンショウ</t>
    </rPh>
    <rPh sb="270" eb="272">
      <t>ジュウトウ</t>
    </rPh>
    <rPh sb="272" eb="274">
      <t>カノウ</t>
    </rPh>
    <rPh sb="274" eb="276">
      <t>キキン</t>
    </rPh>
    <rPh sb="276" eb="277">
      <t>ガク</t>
    </rPh>
    <rPh sb="278" eb="281">
      <t>ゼンネンド</t>
    </rPh>
    <rPh sb="282" eb="283">
      <t>ツヅ</t>
    </rPh>
    <rPh sb="284" eb="286">
      <t>オオハバ</t>
    </rPh>
    <rPh sb="287" eb="289">
      <t>ゾウガク</t>
    </rPh>
    <rPh sb="297" eb="299">
      <t>コンゴ</t>
    </rPh>
    <rPh sb="304" eb="306">
      <t>サンテイ</t>
    </rPh>
    <rPh sb="306" eb="308">
      <t>コウモク</t>
    </rPh>
    <rPh sb="309" eb="311">
      <t>ゲンショウ</t>
    </rPh>
    <rPh sb="312" eb="314">
      <t>ミコ</t>
    </rPh>
    <rPh sb="319" eb="321">
      <t>フツウ</t>
    </rPh>
    <rPh sb="321" eb="324">
      <t>コウフゼイ</t>
    </rPh>
    <rPh sb="325" eb="327">
      <t>ゲンショウ</t>
    </rPh>
    <rPh sb="328" eb="330">
      <t>カクジツ</t>
    </rPh>
    <rPh sb="336" eb="338">
      <t>ジュウトウ</t>
    </rPh>
    <rPh sb="338" eb="340">
      <t>カノウ</t>
    </rPh>
    <rPh sb="343" eb="345">
      <t>キキン</t>
    </rPh>
    <rPh sb="350" eb="352">
      <t>イジ</t>
    </rPh>
    <rPh sb="353" eb="355">
      <t>デキ</t>
    </rPh>
    <rPh sb="357" eb="359">
      <t>ゾウカ</t>
    </rPh>
    <rPh sb="360" eb="361">
      <t>ムズカ</t>
    </rPh>
    <rPh sb="364" eb="365">
      <t>カンガ</t>
    </rPh>
    <rPh sb="374" eb="375">
      <t>ユル</t>
    </rPh>
    <rPh sb="383" eb="385">
      <t>ゲンショウ</t>
    </rPh>
    <rPh sb="390" eb="393">
      <t>ショウライテキ</t>
    </rPh>
    <rPh sb="395" eb="397">
      <t>アッカ</t>
    </rPh>
    <rPh sb="399" eb="400">
      <t>オソ</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</si>
</sst>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127415</c:v>
                </c:pt>
                <c:pt idx="1">
                  <c:v>97876</c:v>
                </c:pt>
                <c:pt idx="2">
                  <c:v>211616</c:v>
                </c:pt>
                <c:pt idx="3">
                  <c:v>120713</c:v>
                </c:pt>
                <c:pt idx="4">
                  <c:v>100466</c:v>
                </c:pt>
              </c:numCache>
            </c:numRef>
          </c:val>
          <c:smooth val="0"/>
        </c:ser>
        <c:dLbls>
          <c:showLegendKey val="0"/>
          <c:showVal val="0"/>
          <c:showCatName val="0"/>
          <c:showSerName val="0"/>
          <c:showPercent val="0"/>
          <c:showBubbleSize val="0"/>
        </c:dLbls>
        <c:marker val="1"/>
        <c:smooth val="0"/>
        <c:axId val="358982320"/>
        <c:axId val="358988200"/>
      </c:lineChart>
      <c:catAx>
        <c:axId val="35898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988200"/>
        <c:crosses val="autoZero"/>
        <c:auto val="1"/>
        <c:lblAlgn val="ctr"/>
        <c:lblOffset val="100"/>
        <c:tickLblSkip val="1"/>
        <c:tickMarkSkip val="1"/>
        <c:noMultiLvlLbl val="0"/>
      </c:catAx>
      <c:valAx>
        <c:axId val="3589882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98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8.5299999999999994</c:v>
                </c:pt>
                <c:pt idx="1">
                  <c:v>7.54</c:v>
                </c:pt>
                <c:pt idx="2">
                  <c:v>7.98</c:v>
                </c:pt>
                <c:pt idx="3">
                  <c:v>9.39</c:v>
                </c:pt>
                <c:pt idx="4">
                  <c:v>6.73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28.09</c:v>
                </c:pt>
                <c:pt idx="1">
                  <c:v>35.29</c:v>
                </c:pt>
                <c:pt idx="2">
                  <c:v>44.43</c:v>
                </c:pt>
                <c:pt idx="3">
                  <c:v>55.12</c:v>
                </c:pt>
                <c:pt idx="4">
                  <c:v>64.040000000000006</c:v>
                </c:pt>
              </c:numCache>
            </c:numRef>
          </c:val>
        </c:ser>
        <c:dLbls>
          <c:showLegendKey val="0"/>
          <c:showVal val="0"/>
          <c:showCatName val="0"/>
          <c:showSerName val="0"/>
          <c:showPercent val="0"/>
          <c:showBubbleSize val="0"/>
        </c:dLbls>
        <c:gapWidth val="250"/>
        <c:overlap val="100"/>
        <c:axId val="418016760"/>
        <c:axId val="41801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0.23</c:v>
                </c:pt>
                <c:pt idx="1">
                  <c:v>3.82</c:v>
                </c:pt>
                <c:pt idx="2">
                  <c:v>5.13</c:v>
                </c:pt>
                <c:pt idx="3">
                  <c:v>5.27</c:v>
                </c:pt>
                <c:pt idx="4">
                  <c:v>0.81</c:v>
                </c:pt>
              </c:numCache>
            </c:numRef>
          </c:val>
          <c:smooth val="0"/>
        </c:ser>
        <c:dLbls>
          <c:showLegendKey val="0"/>
          <c:showVal val="0"/>
          <c:showCatName val="0"/>
          <c:showSerName val="0"/>
          <c:showPercent val="0"/>
          <c:showBubbleSize val="0"/>
        </c:dLbls>
        <c:marker val="1"/>
        <c:smooth val="0"/>
        <c:axId val="418016760"/>
        <c:axId val="418019504"/>
      </c:lineChart>
      <c:catAx>
        <c:axId val="4180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019504"/>
        <c:crosses val="autoZero"/>
        <c:auto val="1"/>
        <c:lblAlgn val="ctr"/>
        <c:lblOffset val="100"/>
        <c:tickLblSkip val="1"/>
        <c:tickMarkSkip val="1"/>
        <c:noMultiLvlLbl val="0"/>
      </c:catAx>
      <c:valAx>
        <c:axId val="41801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c:v>
                </c:pt>
                <c:pt idx="2">
                  <c:v>#N/A</c:v>
                </c:pt>
                <c:pt idx="3">
                  <c:v>0.35</c:v>
                </c:pt>
                <c:pt idx="4">
                  <c:v>#N/A</c:v>
                </c:pt>
                <c:pt idx="5">
                  <c:v>0.2</c:v>
                </c:pt>
                <c:pt idx="6">
                  <c:v>#N/A</c:v>
                </c:pt>
                <c:pt idx="7">
                  <c:v>0.39</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0.09</c:v>
                </c:pt>
                <c:pt idx="8">
                  <c:v>#N/A</c:v>
                </c:pt>
                <c:pt idx="9">
                  <c:v>0.1</c:v>
                </c:pt>
              </c:numCache>
            </c:numRef>
          </c:val>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0.12</c:v>
                </c:pt>
                <c:pt idx="4">
                  <c:v>#N/A</c:v>
                </c:pt>
                <c:pt idx="5">
                  <c:v>0.08</c:v>
                </c:pt>
                <c:pt idx="6">
                  <c:v>#N/A</c:v>
                </c:pt>
                <c:pt idx="7">
                  <c:v>0.09</c:v>
                </c:pt>
                <c:pt idx="8">
                  <c:v>#N/A</c:v>
                </c:pt>
                <c:pt idx="9">
                  <c:v>0.14000000000000001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0.11</c:v>
                </c:pt>
                <c:pt idx="4">
                  <c:v>#N/A</c:v>
                </c:pt>
                <c:pt idx="5">
                  <c:v>0.03</c:v>
                </c:pt>
                <c:pt idx="6">
                  <c:v>#N/A</c:v>
                </c:pt>
                <c:pt idx="7">
                  <c:v>0</c:v>
                </c:pt>
                <c:pt idx="8">
                  <c:v>#N/A</c:v>
                </c:pt>
                <c:pt idx="9">
                  <c:v>0.35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0.05</c:v>
                </c:pt>
                <c:pt idx="4">
                  <c:v>#N/A</c:v>
                </c:pt>
                <c:pt idx="5">
                  <c:v>0.22</c:v>
                </c:pt>
                <c:pt idx="6">
                  <c:v>#N/A</c:v>
                </c:pt>
                <c:pt idx="7">
                  <c:v>0.39</c:v>
                </c:pt>
                <c:pt idx="8">
                  <c:v>#N/A</c:v>
                </c:pt>
                <c:pt idx="9">
                  <c:v>0.4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2.15</c:v>
                </c:pt>
                <c:pt idx="2">
                  <c:v>#N/A</c:v>
                </c:pt>
                <c:pt idx="3">
                  <c:v>2.5</c:v>
                </c:pt>
                <c:pt idx="4">
                  <c:v>#N/A</c:v>
                </c:pt>
                <c:pt idx="5">
                  <c:v>2.21</c:v>
                </c:pt>
                <c:pt idx="6">
                  <c:v>#N/A</c:v>
                </c:pt>
                <c:pt idx="7">
                  <c:v>2.1800000000000002</c:v>
                </c:pt>
                <c:pt idx="8">
                  <c:v>#N/A</c:v>
                </c:pt>
                <c:pt idx="9">
                  <c:v>2.25</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4.8899999999999997</c:v>
                </c:pt>
                <c:pt idx="2">
                  <c:v>#N/A</c:v>
                </c:pt>
                <c:pt idx="3">
                  <c:v>5.05</c:v>
                </c:pt>
                <c:pt idx="4">
                  <c:v>#N/A</c:v>
                </c:pt>
                <c:pt idx="5">
                  <c:v>5.25</c:v>
                </c:pt>
                <c:pt idx="6">
                  <c:v>#N/A</c:v>
                </c:pt>
                <c:pt idx="7">
                  <c:v>5.71</c:v>
                </c:pt>
                <c:pt idx="8">
                  <c:v>#N/A</c:v>
                </c:pt>
                <c:pt idx="9">
                  <c:v>5.69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8.43</c:v>
                </c:pt>
                <c:pt idx="2">
                  <c:v>#N/A</c:v>
                </c:pt>
                <c:pt idx="3">
                  <c:v>7.49</c:v>
                </c:pt>
                <c:pt idx="4">
                  <c:v>#N/A</c:v>
                </c:pt>
                <c:pt idx="5">
                  <c:v>7.92</c:v>
                </c:pt>
                <c:pt idx="6">
                  <c:v>#N/A</c:v>
                </c:pt>
                <c:pt idx="7">
                  <c:v>9.3000000000000007</c:v>
                </c:pt>
                <c:pt idx="8">
                  <c:v>#N/A</c:v>
                </c:pt>
                <c:pt idx="9">
                  <c:v>6.71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11.61</c:v>
                </c:pt>
                <c:pt idx="2">
                  <c:v>#N/A</c:v>
                </c:pt>
                <c:pt idx="3">
                  <c:v>11.31</c:v>
                </c:pt>
                <c:pt idx="4">
                  <c:v>#N/A</c:v>
                </c:pt>
                <c:pt idx="5">
                  <c:v>11.81</c:v>
                </c:pt>
                <c:pt idx="6">
                  <c:v>#N/A</c:v>
                </c:pt>
                <c:pt idx="7">
                  <c:v>12.11</c:v>
                </c:pt>
                <c:pt idx="8">
                  <c:v>#N/A</c:v>
                </c:pt>
                <c:pt idx="9">
                  <c:v>11.91</c:v>
                </c:pt>
              </c:numCache>
            </c:numRef>
          </c:val>
        </c:ser>
        <c:dLbls>
          <c:showLegendKey val="0"/>
          <c:showVal val="0"/>
          <c:showCatName val="0"/>
          <c:showSerName val="0"/>
          <c:showPercent val="0"/>
          <c:showBubbleSize val="0"/>
        </c:dLbls>
        <c:gapWidth val="150"/>
        <c:overlap val="100"/>
        <c:axId val="418017152"/>
        <c:axId val="418019896"/>
      </c:barChart>
      <c:catAx>
        <c:axId val="4180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019896"/>
        <c:crosses val="autoZero"/>
        <c:auto val="1"/>
        <c:lblAlgn val="ctr"/>
        <c:lblOffset val="100"/>
        <c:tickLblSkip val="1"/>
        <c:tickMarkSkip val="1"/>
        <c:noMultiLvlLbl val="0"/>
      </c:catAx>
      <c:valAx>
        <c:axId val="41801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1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1443</c:v>
                </c:pt>
                <c:pt idx="5">
                  <c:v>1364</c:v>
                </c:pt>
                <c:pt idx="8">
                  <c:v>1332</c:v>
                </c:pt>
                <c:pt idx="11">
                  <c:v>1276</c:v>
                </c:pt>
                <c:pt idx="14">
                  <c:v>1245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c:v>
                </c:pt>
                <c:pt idx="3">
                  <c:v>21</c:v>
                </c:pt>
                <c:pt idx="6">
                  <c:v>18</c:v>
                </c:pt>
                <c:pt idx="9">
                  <c:v>18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642</c:v>
                </c:pt>
                <c:pt idx="3">
                  <c:v>653</c:v>
                </c:pt>
                <c:pt idx="6">
                  <c:v>663</c:v>
                </c:pt>
                <c:pt idx="9">
                  <c:v>650</c:v>
                </c:pt>
                <c:pt idx="12">
                  <c:v>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1661</c:v>
                </c:pt>
                <c:pt idx="3">
                  <c:v>1463</c:v>
                </c:pt>
                <c:pt idx="6">
                  <c:v>1343</c:v>
                </c:pt>
                <c:pt idx="9">
                  <c:v>1258</c:v>
                </c:pt>
                <c:pt idx="12">
                  <c:v>1170</c:v>
                </c:pt>
              </c:numCache>
            </c:numRef>
          </c:val>
        </c:ser>
        <c:dLbls>
          <c:showLegendKey val="0"/>
          <c:showVal val="0"/>
          <c:showCatName val="0"/>
          <c:showSerName val="0"/>
          <c:showPercent val="0"/>
          <c:showBubbleSize val="0"/>
        </c:dLbls>
        <c:gapWidth val="100"/>
        <c:overlap val="100"/>
        <c:axId val="418013624"/>
        <c:axId val="418014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889</c:v>
                </c:pt>
                <c:pt idx="2">
                  <c:v>#N/A</c:v>
                </c:pt>
                <c:pt idx="3">
                  <c:v>#N/A</c:v>
                </c:pt>
                <c:pt idx="4">
                  <c:v>773</c:v>
                </c:pt>
                <c:pt idx="5">
                  <c:v>#N/A</c:v>
                </c:pt>
                <c:pt idx="6">
                  <c:v>#N/A</c:v>
                </c:pt>
                <c:pt idx="7">
                  <c:v>692</c:v>
                </c:pt>
                <c:pt idx="8">
                  <c:v>#N/A</c:v>
                </c:pt>
                <c:pt idx="9">
                  <c:v>#N/A</c:v>
                </c:pt>
                <c:pt idx="10">
                  <c:v>650</c:v>
                </c:pt>
                <c:pt idx="11">
                  <c:v>#N/A</c:v>
                </c:pt>
                <c:pt idx="12">
                  <c:v>#N/A</c:v>
                </c:pt>
                <c:pt idx="13">
                  <c:v>562</c:v>
                </c:pt>
                <c:pt idx="14">
                  <c:v>#N/A</c:v>
                </c:pt>
              </c:numCache>
            </c:numRef>
          </c:val>
          <c:smooth val="0"/>
        </c:ser>
        <c:dLbls>
          <c:showLegendKey val="0"/>
          <c:showVal val="0"/>
          <c:showCatName val="0"/>
          <c:showSerName val="0"/>
          <c:showPercent val="0"/>
          <c:showBubbleSize val="0"/>
        </c:dLbls>
        <c:marker val="1"/>
        <c:smooth val="0"/>
        <c:axId val="418013624"/>
        <c:axId val="418014016"/>
      </c:lineChart>
      <c:catAx>
        <c:axId val="41801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014016"/>
        <c:crosses val="autoZero"/>
        <c:auto val="1"/>
        <c:lblAlgn val="ctr"/>
        <c:lblOffset val="100"/>
        <c:tickLblSkip val="1"/>
        <c:tickMarkSkip val="1"/>
        <c:noMultiLvlLbl val="0"/>
      </c:catAx>
      <c:valAx>
        <c:axId val="41801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1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11680</c:v>
                </c:pt>
                <c:pt idx="5">
                  <c:v>11148</c:v>
                </c:pt>
                <c:pt idx="8">
                  <c:v>10804</c:v>
                </c:pt>
                <c:pt idx="11">
                  <c:v>10516</c:v>
                </c:pt>
                <c:pt idx="14">
                  <c:v>9954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572</c:v>
                </c:pt>
                <c:pt idx="5">
                  <c:v>462</c:v>
                </c:pt>
                <c:pt idx="8">
                  <c:v>392</c:v>
                </c:pt>
                <c:pt idx="11">
                  <c:v>312</c:v>
                </c:pt>
                <c:pt idx="14">
                  <c:v>285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3108</c:v>
                </c:pt>
                <c:pt idx="5">
                  <c:v>4145</c:v>
                </c:pt>
                <c:pt idx="8">
                  <c:v>5032</c:v>
                </c:pt>
                <c:pt idx="11">
                  <c:v>5514</c:v>
                </c:pt>
                <c:pt idx="14">
                  <c:v>6166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1726</c:v>
                </c:pt>
                <c:pt idx="3">
                  <c:v>1683</c:v>
                </c:pt>
                <c:pt idx="6">
                  <c:v>1573</c:v>
                </c:pt>
                <c:pt idx="9">
                  <c:v>1506</c:v>
                </c:pt>
                <c:pt idx="12">
                  <c:v>1362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7885</c:v>
                </c:pt>
                <c:pt idx="3">
                  <c:v>7475</c:v>
                </c:pt>
                <c:pt idx="6">
                  <c:v>7139</c:v>
                </c:pt>
                <c:pt idx="9">
                  <c:v>6701</c:v>
                </c:pt>
                <c:pt idx="12">
                  <c:v>6243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222</c:v>
                </c:pt>
                <c:pt idx="3">
                  <c:v>201</c:v>
                </c:pt>
                <c:pt idx="6">
                  <c:v>183</c:v>
                </c:pt>
                <c:pt idx="9">
                  <c:v>164</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10477</c:v>
                </c:pt>
                <c:pt idx="3">
                  <c:v>9912</c:v>
                </c:pt>
                <c:pt idx="6">
                  <c:v>9917</c:v>
                </c:pt>
                <c:pt idx="9">
                  <c:v>9443</c:v>
                </c:pt>
                <c:pt idx="12">
                  <c:v>9103</c:v>
                </c:pt>
              </c:numCache>
            </c:numRef>
          </c:val>
        </c:ser>
        <c:dLbls>
          <c:showLegendKey val="0"/>
          <c:showVal val="0"/>
          <c:showCatName val="0"/>
          <c:showSerName val="0"/>
          <c:showPercent val="0"/>
          <c:showBubbleSize val="0"/>
        </c:dLbls>
        <c:gapWidth val="100"/>
        <c:overlap val="100"/>
        <c:axId val="418015976"/>
        <c:axId val="41801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4950</c:v>
                </c:pt>
                <c:pt idx="2">
                  <c:v>#N/A</c:v>
                </c:pt>
                <c:pt idx="3">
                  <c:v>#N/A</c:v>
                </c:pt>
                <c:pt idx="4">
                  <c:v>3516</c:v>
                </c:pt>
                <c:pt idx="5">
                  <c:v>#N/A</c:v>
                </c:pt>
                <c:pt idx="6">
                  <c:v>#N/A</c:v>
                </c:pt>
                <c:pt idx="7">
                  <c:v>2583</c:v>
                </c:pt>
                <c:pt idx="8">
                  <c:v>#N/A</c:v>
                </c:pt>
                <c:pt idx="9">
                  <c:v>#N/A</c:v>
                </c:pt>
                <c:pt idx="10">
                  <c:v>1473</c:v>
                </c:pt>
                <c:pt idx="11">
                  <c:v>#N/A</c:v>
                </c:pt>
                <c:pt idx="12">
                  <c:v>#N/A</c:v>
                </c:pt>
                <c:pt idx="13">
                  <c:v>449</c:v>
                </c:pt>
                <c:pt idx="14">
                  <c:v>#N/A</c:v>
                </c:pt>
              </c:numCache>
            </c:numRef>
          </c:val>
          <c:smooth val="0"/>
        </c:ser>
        <c:dLbls>
          <c:showLegendKey val="0"/>
          <c:showVal val="0"/>
          <c:showCatName val="0"/>
          <c:showSerName val="0"/>
          <c:showPercent val="0"/>
          <c:showBubbleSize val="0"/>
        </c:dLbls>
        <c:marker val="1"/>
        <c:smooth val="0"/>
        <c:axId val="418015976"/>
        <c:axId val="418016368"/>
      </c:lineChart>
      <c:catAx>
        <c:axId val="4180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016368"/>
        <c:crosses val="autoZero"/>
        <c:auto val="1"/>
        <c:lblAlgn val="ctr"/>
        <c:lblOffset val="100"/>
        <c:tickLblSkip val="1"/>
        <c:tickMarkSkip val="1"/>
        <c:noMultiLvlLbl val="0"/>
      </c:catAx>
      <c:valAx>
        <c:axId val="41801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1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{D8D329A8-6114-4BB2-976E-DAB5DD62ADE3}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{BC2B4C36-D2B2-4F6C-81CD-B1BA3A6DF0A0}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{3BAF5169-CC80-4109-8413-CD72B4C6911B}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{F57B4B3B-0FBE-425A-A4E6-84809633B44C}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{0111B8DB-44ED-4CF0-8C60-7C9AC1021116}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{5D0C8F05-0F40-4AA7-9334-5AF2AD08639C}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{9481E19C-2533-49FD-9BA9-32C6A5671F93}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{4184B0FE-2C82-4D04-B9A3-FCC69B649FD1}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{AD22C00A-CD16-41D8-B162-EB1D53EFBF44}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{8D246A6F-E76B-4050-8476-777F1EF7C310}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8018328"/>
        <c:axId val="418018720"/>
      </c:scatterChart>
      <c:valAx>
        <c:axId val="418018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018720"/>
        <c:crosses val="autoZero"/>
        <c:crossBetween val="midCat"/>
      </c:valAx>
      <c:valAx>
        <c:axId val="41801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018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{1274C90C-D469-43E5-B510-9DC19541EFF9}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{08F971E2-41C2-4EFC-AAF4-4BD55F76E766}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{614959F0-32E0-43F3-B327-E6B0ACA07342}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{E8ECA1DD-0558-4A71-A449-742AC79B337A}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{F93B4DFC-D0AB-4D29-BC8B-FC1D4EF93643}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16.600000000000001</c:v>
                </c:pt>
                <c:pt idx="1">
                  <c:v>15.3</c:v>
                </c:pt>
                <c:pt idx="2">
                  <c:v>14</c:v>
                </c:pt>
                <c:pt idx="3">
                  <c:v>12.5</c:v>
                </c:pt>
                <c:pt idx="4">
                  <c:v>11.5</c:v>
                </c:pt>
              </c:numCache>
            </c:numRef>
          </c:xVal>
          <c:yVal>
            <c:numRef>
              <c:f>公会計指標分析・財政指標組合せ分析表!$K$73:$O$73</c:f>
              <c:numCache>
                <c:formatCode>#,##0.0;"▲ "#,##0.0</c:formatCode>
                <c:ptCount val="5"/>
                <c:pt idx="0">
                  <c:v>92.7</c:v>
                </c:pt>
                <c:pt idx="1">
                  <c:v>61.1</c:v>
                </c:pt>
                <c:pt idx="2">
                  <c:v>45.3</c:v>
                </c:pt>
                <c:pt idx="3">
                  <c:v>27.2</c:v>
                </c:pt>
                <c:pt idx="4">
                  <c:v>8.3000000000000007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{3C7EFA8D-4DD8-4D40-8AB5-69CC05760DA4}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{D63DEA0F-32DD-4B9A-A2F2-B92CBA34D146}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{6758B586-7643-43BC-BCC8-2E359178B95E}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{4FAFE410-17A0-4E92-803C-BEF860C0D570}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{0975E5BF-D7CF-4D5B-B68E-3A51D221B96F}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418014800"/>
        <c:axId val="418015192"/>
      </c:scatterChart>
      <c:valAx>
        <c:axId val="418014800"/>
        <c:scaling>
          <c:orientation val="minMax"/>
          <c:max val="17.3"/>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015192"/>
        <c:crosses val="autoZero"/>
        <c:crossBetween val="midCat"/>
      </c:valAx>
      <c:valAx>
        <c:axId val="418015192"/>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01480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実質公債費比率は、前年度比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11.5%</a:t>
          </a:r>
          <a:r>
            <a:rPr kumimoji="1" lang="ja-JP" altLang="ja-JP" sz="1300">
              <a:solidFill>
                <a:schemeClr val="dk1"/>
              </a:solidFill>
              <a:effectLst/>
              <a:latin typeface="+mn-lt"/>
              <a:ea typeface="+mn-ea"/>
              <a:cs typeface="+mn-cs"/>
            </a:rPr>
            <a:t>となった。減少となった要因は、分子の大半を占める地方債元利償還金が前年度比円の</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百万円の減となったことが最も大きい。</a:t>
          </a:r>
          <a:endParaRPr lang="ja-JP" altLang="ja-JP" sz="1300">
            <a:effectLst/>
          </a:endParaRPr>
        </a:p>
        <a:p>
          <a:r>
            <a:rPr kumimoji="1" lang="ja-JP" altLang="ja-JP" sz="1300">
              <a:solidFill>
                <a:schemeClr val="dk1"/>
              </a:solidFill>
              <a:effectLst/>
              <a:latin typeface="+mn-lt"/>
              <a:ea typeface="+mn-ea"/>
              <a:cs typeface="+mn-cs"/>
            </a:rPr>
            <a:t>　これは公債費適正化計画に基づき普通建設事業に係る地方債発行の抑制効果が数値に反映さるようになっ</a:t>
          </a:r>
          <a:r>
            <a:rPr kumimoji="1" lang="ja-JP" altLang="en-US" sz="1300">
              <a:solidFill>
                <a:schemeClr val="dk1"/>
              </a:solidFill>
              <a:effectLst/>
              <a:latin typeface="+mn-lt"/>
              <a:ea typeface="+mn-ea"/>
              <a:cs typeface="+mn-cs"/>
            </a:rPr>
            <a:t>たためである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元利償還金は減少すると見込まれるが、国勢調査人口の減により普通交付税や臨時財政対策債の発行可能額も確実に減少するために、実質公債費率の大幅な減少は見込めないため、引き続き借入限度を設けるなど抑制を継続してまいりたい。</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実質公債費比率と同様に、一般会計等に係る地方債の現在高が大きく減少しているのが主な要因となっている。この減少となる取り組みも実質公債費比率の構造で説明した内容と同様である。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kumimoji="1" lang="ja-JP" altLang="ja-JP" sz="1400">
              <a:solidFill>
                <a:schemeClr val="dk1"/>
              </a:solidFill>
              <a:effectLst/>
              <a:latin typeface="+mn-lt"/>
              <a:ea typeface="+mn-ea"/>
              <a:cs typeface="+mn-cs"/>
            </a:rPr>
            <a:t>　また、財政状況の安定化から、充当可能金が増額できていることも改善が図れた要因としては大きいものと考えられる。</a:t>
          </a:r>
          <a:endParaRPr lang="ja-JP" altLang="ja-JP" sz="1400">
            <a:effectLst/>
          </a:endParaRPr>
        </a:p>
        <a:p>
          <a:r>
            <a:rPr kumimoji="1" lang="ja-JP" altLang="ja-JP" sz="1400">
              <a:solidFill>
                <a:schemeClr val="dk1"/>
              </a:solidFill>
              <a:effectLst/>
              <a:latin typeface="+mn-lt"/>
              <a:ea typeface="+mn-ea"/>
              <a:cs typeface="+mn-cs"/>
            </a:rPr>
            <a:t>　今後は交付税の減少も確実であるため、充当可能基金についても維持は出来ても増加は難しくなってくると考えられ、しばらくは緩やかに減少するものの将来的には悪化する恐れもあり注視が必要である。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財政改善実行プランに基づき健全化を図る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年度は前年度から</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改善し</a:t>
          </a:r>
          <a:r>
            <a:rPr kumimoji="1" lang="en-US" altLang="ja-JP" sz="1300">
              <a:solidFill>
                <a:schemeClr val="dk1"/>
              </a:solidFill>
              <a:effectLst/>
              <a:latin typeface="+mn-lt"/>
              <a:ea typeface="+mn-ea"/>
              <a:cs typeface="+mn-cs"/>
            </a:rPr>
            <a:t>81.2%</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要因としては、経常一般財源収入を大きく占める普通交付税が約</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億円で、前年度との比較では約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千万円の減額となったが、それ以上に人件費・物件費・公債費が前年度と比較して約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千万円の減となったことが改善要因である。</a:t>
          </a:r>
          <a:endParaRPr lang="ja-JP" altLang="ja-JP" sz="1300">
            <a:effectLst/>
          </a:endParaRPr>
        </a:p>
        <a:p>
          <a:r>
            <a:rPr kumimoji="1" lang="ja-JP" altLang="ja-JP" sz="1300">
              <a:solidFill>
                <a:schemeClr val="dk1"/>
              </a:solidFill>
              <a:effectLst/>
              <a:latin typeface="+mn-lt"/>
              <a:ea typeface="+mn-ea"/>
              <a:cs typeface="+mn-cs"/>
            </a:rPr>
            <a:t>　しかしながら、経常収支比率の算定を大きく左右する普通交付税の段階的削減が開始され今後の普通交付税が確実に減少していくため、より一層歳入規模の適正化を進めていかなければならない。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63</xdr:row>
      <xdr:rowOff>22606</xdr:rowOff>
    </xdr:to>
    <xdr:cxnSp macro="">
      <xdr:nvCxnSpPr>
        <xdr:cNvPr id="130" name="直線コネクタ 129"/>
        <xdr:cNvCxnSpPr/>
      </xdr:nvCxnSpPr>
      <xdr:spPr>
        <a:xfrm flipV="1">
          <a:off x="4114800" y="1061161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63</xdr:row>
      <xdr:rowOff>22606</xdr:rowOff>
    </xdr:to>
    <xdr:cxnSp macro="">
      <xdr:nvCxnSpPr>
        <xdr:cNvPr id="133" name="直線コネクタ 132"/>
        <xdr:cNvCxnSpPr/>
      </xdr:nvCxnSpPr>
      <xdr:spPr>
        <a:xfrm>
          <a:off x="3225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87884</xdr:rowOff>
    </xdr:to>
    <xdr:cxnSp macro="">
      <xdr:nvCxnSpPr>
        <xdr:cNvPr id="136" name="直線コネクタ 135"/>
        <xdr:cNvCxnSpPr/>
      </xdr:nvCxnSpPr>
      <xdr:spPr>
        <a:xfrm>
          <a:off x="2336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63</xdr:row>
      <xdr:rowOff>94996</xdr:rowOff>
    </xdr:to>
    <xdr:cxnSp macro="">
      <xdr:nvCxnSpPr>
        <xdr:cNvPr id="139" name="直線コネクタ 138"/>
        <xdr:cNvCxnSpPr/>
      </xdr:nvCxnSpPr>
      <xdr:spPr>
        <a:xfrm flipV="1">
          <a:off x="1447800" y="106550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5" name="円/楕円 154"/>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60723</xdr:rowOff>
    </xdr:from>
    <xdr:ext cx="762000" cy="259045"/>
    <xdr:sp macro="" textlink="">
      <xdr:nvSpPr>
        <xdr:cNvPr id="156" name="テキスト ボックス 155"/>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7" name="円/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[356,139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主に人件費が要因となり、全国平均や県平均と比較しても約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倍近くの決算額となっている。また昨年に引き続き、類似団体の中でも高い水準に位置しており、これは、過疎・少子高齢化等に歯止めがきかず、その現象が人口一人当たりの決算額数値を引き上げている。</a:t>
          </a:r>
          <a:endParaRPr lang="ja-JP" altLang="ja-JP" sz="1300">
            <a:effectLst/>
          </a:endParaRPr>
        </a:p>
        <a:p>
          <a:r>
            <a:rPr kumimoji="1" lang="ja-JP" altLang="ja-JP" sz="1300">
              <a:solidFill>
                <a:schemeClr val="dk1"/>
              </a:solidFill>
              <a:effectLst/>
              <a:latin typeface="+mn-lt"/>
              <a:ea typeface="+mn-ea"/>
              <a:cs typeface="+mn-cs"/>
            </a:rPr>
            <a:t>　また、物件費について、施設老朽化が深刻であり将来にわたってコスト削減が図れるよう公共施設等総合管理計画に基づいて施設の適正化も図っていくことが必要である。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86072</xdr:rowOff>
    </xdr:from>
    <xdr:to>
      <xdr:col>7</xdr:col>
      <xdr:colOff>152400</xdr:colOff>
      <xdr:row>86</xdr:row>
      <xdr:rowOff>98008</xdr:rowOff>
    </xdr:to>
    <xdr:cxnSp macro="">
      <xdr:nvCxnSpPr>
        <xdr:cNvPr id="193" name="直線コネクタ 192"/>
        <xdr:cNvCxnSpPr/>
      </xdr:nvCxnSpPr>
      <xdr:spPr>
        <a:xfrm flipV="1">
          <a:off x="4114800" y="14830772"/>
          <a:ext cx="8382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136322</xdr:rowOff>
    </xdr:from>
    <xdr:to>
      <xdr:col>6</xdr:col>
      <xdr:colOff>0</xdr:colOff>
      <xdr:row>86</xdr:row>
      <xdr:rowOff>98008</xdr:rowOff>
    </xdr:to>
    <xdr:cxnSp macro="">
      <xdr:nvCxnSpPr>
        <xdr:cNvPr id="196" name="直線コネクタ 195"/>
        <xdr:cNvCxnSpPr/>
      </xdr:nvCxnSpPr>
      <xdr:spPr>
        <a:xfrm>
          <a:off x="3225800" y="1470957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73487</xdr:rowOff>
    </xdr:from>
    <xdr:to>
      <xdr:col>4</xdr:col>
      <xdr:colOff>482600</xdr:colOff>
      <xdr:row>85</xdr:row>
      <xdr:rowOff>136322</xdr:rowOff>
    </xdr:to>
    <xdr:cxnSp macro="">
      <xdr:nvCxnSpPr>
        <xdr:cNvPr id="199" name="直線コネクタ 198"/>
        <xdr:cNvCxnSpPr/>
      </xdr:nvCxnSpPr>
      <xdr:spPr>
        <a:xfrm>
          <a:off x="2336800" y="14646737"/>
          <a:ext cx="88900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73487</xdr:rowOff>
    </xdr:from>
    <xdr:to>
      <xdr:col>3</xdr:col>
      <xdr:colOff>279400</xdr:colOff>
      <xdr:row>85</xdr:row>
      <xdr:rowOff>75047</xdr:rowOff>
    </xdr:to>
    <xdr:cxnSp macro="">
      <xdr:nvCxnSpPr>
        <xdr:cNvPr id="202" name="直線コネクタ 201"/>
        <xdr:cNvCxnSpPr/>
      </xdr:nvCxnSpPr>
      <xdr:spPr>
        <a:xfrm flipV="1">
          <a:off x="1447800" y="14646737"/>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35272</xdr:rowOff>
    </xdr:from>
    <xdr:to>
      <xdr:col>7</xdr:col>
      <xdr:colOff>203200</xdr:colOff>
      <xdr:row>86</xdr:row>
      <xdr:rowOff>136872</xdr:rowOff>
    </xdr:to>
    <xdr:sp macro="" textlink="">
      <xdr:nvSpPr>
        <xdr:cNvPr id="212" name="円/楕円 211"/>
        <xdr:cNvSpPr/>
      </xdr:nvSpPr>
      <xdr:spPr>
        <a:xfrm>
          <a:off x="4902200" y="14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7349</xdr:rowOff>
    </xdr:from>
    <xdr:ext cx="762000" cy="259045"/>
    <xdr:sp macro="" textlink="">
      <xdr:nvSpPr>
        <xdr:cNvPr id="213" name="人件費・物件費等の状況該当値テキスト"/>
        <xdr:cNvSpPr txBox="1"/>
      </xdr:nvSpPr>
      <xdr:spPr>
        <a:xfrm>
          <a:off x="5041900" y="1475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356,139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47208</xdr:rowOff>
    </xdr:from>
    <xdr:to>
      <xdr:col>6</xdr:col>
      <xdr:colOff>50800</xdr:colOff>
      <xdr:row>86</xdr:row>
      <xdr:rowOff>148808</xdr:rowOff>
    </xdr:to>
    <xdr:sp macro="" textlink="">
      <xdr:nvSpPr>
        <xdr:cNvPr id="214" name="円/楕円 213"/>
        <xdr:cNvSpPr/>
      </xdr:nvSpPr>
      <xdr:spPr>
        <a:xfrm>
          <a:off x="4064000" y="14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133585</xdr:rowOff>
    </xdr:from>
    <xdr:ext cx="736600" cy="259045"/>
    <xdr:sp macro="" textlink="">
      <xdr:nvSpPr>
        <xdr:cNvPr id="215" name="テキスト ボックス 214"/>
        <xdr:cNvSpPr txBox="1"/>
      </xdr:nvSpPr>
      <xdr:spPr>
        <a:xfrm>
          <a:off x="3733800" y="1487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359,107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85522</xdr:rowOff>
    </xdr:from>
    <xdr:to>
      <xdr:col>4</xdr:col>
      <xdr:colOff>533400</xdr:colOff>
      <xdr:row>86</xdr:row>
      <xdr:rowOff>15672</xdr:rowOff>
    </xdr:to>
    <xdr:sp macro="" textlink="">
      <xdr:nvSpPr>
        <xdr:cNvPr id="216" name="円/楕円 215"/>
        <xdr:cNvSpPr/>
      </xdr:nvSpPr>
      <xdr:spPr>
        <a:xfrm>
          <a:off x="3175000" y="146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449</xdr:rowOff>
    </xdr:from>
    <xdr:ext cx="762000" cy="259045"/>
    <xdr:sp macro="" textlink="">
      <xdr:nvSpPr>
        <xdr:cNvPr id="217" name="テキスト ボックス 216"/>
        <xdr:cNvSpPr txBox="1"/>
      </xdr:nvSpPr>
      <xdr:spPr>
        <a:xfrm>
          <a:off x="2844800" y="14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22687</xdr:rowOff>
    </xdr:from>
    <xdr:to>
      <xdr:col>3</xdr:col>
      <xdr:colOff>330200</xdr:colOff>
      <xdr:row>85</xdr:row>
      <xdr:rowOff>124287</xdr:rowOff>
    </xdr:to>
    <xdr:sp macro="" textlink="">
      <xdr:nvSpPr>
        <xdr:cNvPr id="218" name="円/楕円 217"/>
        <xdr:cNvSpPr/>
      </xdr:nvSpPr>
      <xdr:spPr>
        <a:xfrm>
          <a:off x="2286000" y="145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109064</xdr:rowOff>
    </xdr:from>
    <xdr:ext cx="762000" cy="259045"/>
    <xdr:sp macro="" textlink="">
      <xdr:nvSpPr>
        <xdr:cNvPr id="219" name="テキスト ボックス 218"/>
        <xdr:cNvSpPr txBox="1"/>
      </xdr:nvSpPr>
      <xdr:spPr>
        <a:xfrm>
          <a:off x="1955800" y="1468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24247</xdr:rowOff>
    </xdr:from>
    <xdr:to>
      <xdr:col>2</xdr:col>
      <xdr:colOff>127000</xdr:colOff>
      <xdr:row>85</xdr:row>
      <xdr:rowOff>125847</xdr:rowOff>
    </xdr:to>
    <xdr:sp macro="" textlink="">
      <xdr:nvSpPr>
        <xdr:cNvPr id="220" name="円/楕円 219"/>
        <xdr:cNvSpPr/>
      </xdr:nvSpPr>
      <xdr:spPr>
        <a:xfrm>
          <a:off x="1397000" y="145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110624</xdr:rowOff>
    </xdr:from>
    <xdr:ext cx="762000" cy="259045"/>
    <xdr:sp macro="" textlink="">
      <xdr:nvSpPr>
        <xdr:cNvPr id="221" name="テキスト ボックス 220"/>
        <xdr:cNvSpPr txBox="1"/>
      </xdr:nvSpPr>
      <xdr:spPr>
        <a:xfrm>
          <a:off x="1066800" y="146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年度より国の給与水準引き下げにより高水準となっていたが、国給与制限解除以降は低水準となった。平成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改善したが、類似団体の中では未だに低水準にある。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160020</xdr:rowOff>
    </xdr:to>
    <xdr:cxnSp macro="">
      <xdr:nvCxnSpPr>
        <xdr:cNvPr id="255" name="直線コネクタ 254"/>
        <xdr:cNvCxnSpPr/>
      </xdr:nvCxnSpPr>
      <xdr:spPr>
        <a:xfrm>
          <a:off x="16179800" y="142028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143934</xdr:rowOff>
    </xdr:to>
    <xdr:cxnSp macro="">
      <xdr:nvCxnSpPr>
        <xdr:cNvPr id="258" name="直線コネクタ 257"/>
        <xdr:cNvCxnSpPr/>
      </xdr:nvCxnSpPr>
      <xdr:spPr>
        <a:xfrm>
          <a:off x="15290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86</xdr:row>
      <xdr:rowOff>117687</xdr:rowOff>
    </xdr:to>
    <xdr:cxnSp macro="">
      <xdr:nvCxnSpPr>
        <xdr:cNvPr id="261" name="直線コネクタ 260"/>
        <xdr:cNvCxnSpPr/>
      </xdr:nvCxnSpPr>
      <xdr:spPr>
        <a:xfrm flipV="1">
          <a:off x="14401800" y="141626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141816</xdr:rowOff>
    </xdr:to>
    <xdr:cxnSp macro="">
      <xdr:nvCxnSpPr>
        <xdr:cNvPr id="264" name="直線コネクタ 263"/>
        <xdr:cNvCxnSpPr/>
      </xdr:nvCxnSpPr>
      <xdr:spPr>
        <a:xfrm flipV="1">
          <a:off x="13512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4" name="円/楕円 273"/>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5"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6" name="円/楕円 275"/>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7" name="テキスト ボックス 276"/>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8" name="円/楕円 277"/>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9" name="テキスト ボックス 278"/>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7214</xdr:rowOff>
    </xdr:from>
    <xdr:ext cx="762000" cy="259045"/>
    <xdr:sp macro="" textlink="">
      <xdr:nvSpPr>
        <xdr:cNvPr id="281" name="テキスト ボックス 280"/>
        <xdr:cNvSpPr txBox="1"/>
      </xdr:nvSpPr>
      <xdr:spPr>
        <a:xfrm>
          <a:off x="14020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2" name="円/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3" name="テキスト ボックス 282"/>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人当たり職員数は昨年度に引き続き類似団体の中では最も多い</a:t>
          </a:r>
          <a:r>
            <a:rPr kumimoji="1" lang="en-US" altLang="ja-JP" sz="1100">
              <a:solidFill>
                <a:schemeClr val="dk1"/>
              </a:solidFill>
              <a:effectLst/>
              <a:latin typeface="+mn-lt"/>
              <a:ea typeface="+mn-ea"/>
              <a:cs typeface="+mn-cs"/>
            </a:rPr>
            <a:t>27.32</a:t>
          </a:r>
          <a:r>
            <a:rPr kumimoji="1" lang="ja-JP" altLang="ja-JP" sz="1100">
              <a:solidFill>
                <a:schemeClr val="dk1"/>
              </a:solidFill>
              <a:effectLst/>
              <a:latin typeface="+mn-lt"/>
              <a:ea typeface="+mn-ea"/>
              <a:cs typeface="+mn-cs"/>
            </a:rPr>
            <a:t>人となっている。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県内最大面積の本町では、集落点在による行政効率が悪く、行政サービスの低下を招かないためにも多くに職員数が必要であるが、経常的固定経費の維持が財政硬直化の最大要因となることから</a:t>
          </a:r>
          <a:r>
            <a:rPr lang="ja-JP" altLang="ja-JP" sz="1100" b="0" i="0" baseline="0">
              <a:solidFill>
                <a:schemeClr val="dk1"/>
              </a:solidFill>
              <a:effectLst/>
              <a:latin typeface="+mn-lt"/>
              <a:ea typeface="+mn-ea"/>
              <a:cs typeface="+mn-cs"/>
            </a:rPr>
            <a:t>事業規模に応じた定員適正化を今後においても進める必要がある。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101060</xdr:rowOff>
    </xdr:from>
    <xdr:to>
      <xdr:col>24</xdr:col>
      <xdr:colOff>558800</xdr:colOff>
      <xdr:row>65</xdr:row>
      <xdr:rowOff>92329</xdr:rowOff>
    </xdr:to>
    <xdr:cxnSp macro="">
      <xdr:nvCxnSpPr>
        <xdr:cNvPr id="309" name="直線コネクタ 308"/>
        <xdr:cNvCxnSpPr/>
      </xdr:nvCxnSpPr>
      <xdr:spPr>
        <a:xfrm flipV="1">
          <a:off x="17018000" y="10045160"/>
          <a:ext cx="0" cy="1191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64406</xdr:rowOff>
    </xdr:from>
    <xdr:ext cx="762000" cy="259045"/>
    <xdr:sp macro="" textlink="">
      <xdr:nvSpPr>
        <xdr:cNvPr id="310" name="定員管理の状況最小値テキスト"/>
        <xdr:cNvSpPr txBox="1"/>
      </xdr:nvSpPr>
      <xdr:spPr>
        <a:xfrm>
          <a:off x="17106900" y="112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65</xdr:row>
      <xdr:rowOff>92329</xdr:rowOff>
    </xdr:from>
    <xdr:to>
      <xdr:col>24</xdr:col>
      <xdr:colOff>647700</xdr:colOff>
      <xdr:row>65</xdr:row>
      <xdr:rowOff>92329</xdr:rowOff>
    </xdr:to>
    <xdr:cxnSp macro="">
      <xdr:nvCxnSpPr>
        <xdr:cNvPr id="311" name="直線コネクタ 310"/>
        <xdr:cNvCxnSpPr/>
      </xdr:nvCxnSpPr>
      <xdr:spPr>
        <a:xfrm>
          <a:off x="16929100" y="1123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15987</xdr:rowOff>
    </xdr:from>
    <xdr:ext cx="762000" cy="259045"/>
    <xdr:sp macro="" textlink="">
      <xdr:nvSpPr>
        <xdr:cNvPr id="312" name="定員管理の状況最大値テキスト"/>
        <xdr:cNvSpPr txBox="1"/>
      </xdr:nvSpPr>
      <xdr:spPr>
        <a:xfrm>
          <a:off x="17106900" y="97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101060</xdr:rowOff>
    </xdr:from>
    <xdr:to>
      <xdr:col>24</xdr:col>
      <xdr:colOff>647700</xdr:colOff>
      <xdr:row>58</xdr:row>
      <xdr:rowOff>101060</xdr:rowOff>
    </xdr:to>
    <xdr:cxnSp macro="">
      <xdr:nvCxnSpPr>
        <xdr:cNvPr id="313" name="直線コネクタ 312"/>
        <xdr:cNvCxnSpPr/>
      </xdr:nvCxnSpPr>
      <xdr:spPr>
        <a:xfrm>
          <a:off x="16929100" y="1004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60960</xdr:rowOff>
    </xdr:from>
    <xdr:to>
      <xdr:col>24</xdr:col>
      <xdr:colOff>558800</xdr:colOff>
      <xdr:row>65</xdr:row>
      <xdr:rowOff>92329</xdr:rowOff>
    </xdr:to>
    <xdr:cxnSp macro="">
      <xdr:nvCxnSpPr>
        <xdr:cNvPr id="314" name="直線コネクタ 313"/>
        <xdr:cNvCxnSpPr/>
      </xdr:nvCxnSpPr>
      <xdr:spPr>
        <a:xfrm>
          <a:off x="16179800" y="1120521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7288</xdr:rowOff>
    </xdr:from>
    <xdr:ext cx="762000" cy="259045"/>
    <xdr:sp macro="" textlink="">
      <xdr:nvSpPr>
        <xdr:cNvPr id="315" name="定員管理の状況平均値テキスト"/>
        <xdr:cNvSpPr txBox="1"/>
      </xdr:nvSpPr>
      <xdr:spPr>
        <a:xfrm>
          <a:off x="17106900" y="1029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162211</xdr:rowOff>
    </xdr:from>
    <xdr:to>
      <xdr:col>24</xdr:col>
      <xdr:colOff>609600</xdr:colOff>
      <xdr:row>61</xdr:row>
      <xdr:rowOff>92361</xdr:rowOff>
    </xdr:to>
    <xdr:sp macro="" textlink="">
      <xdr:nvSpPr>
        <xdr:cNvPr id="316" name="フローチャート : 判断 315"/>
        <xdr:cNvSpPr/>
      </xdr:nvSpPr>
      <xdr:spPr>
        <a:xfrm>
          <a:off x="169672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108014</xdr:rowOff>
    </xdr:to>
    <xdr:cxnSp macro="">
      <xdr:nvCxnSpPr>
        <xdr:cNvPr id="317" name="直線コネクタ 316"/>
        <xdr:cNvCxnSpPr/>
      </xdr:nvCxnSpPr>
      <xdr:spPr>
        <a:xfrm flipV="1">
          <a:off x="15290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15494</xdr:rowOff>
    </xdr:from>
    <xdr:to>
      <xdr:col>23</xdr:col>
      <xdr:colOff>457200</xdr:colOff>
      <xdr:row>61</xdr:row>
      <xdr:rowOff>117094</xdr:rowOff>
    </xdr:to>
    <xdr:sp macro="" textlink="">
      <xdr:nvSpPr>
        <xdr:cNvPr id="318" name="フローチャート : 判断 317"/>
        <xdr:cNvSpPr/>
      </xdr:nvSpPr>
      <xdr:spPr>
        <a:xfrm>
          <a:off x="16129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127271</xdr:rowOff>
    </xdr:from>
    <xdr:ext cx="736600" cy="259045"/>
    <xdr:sp macro="" textlink="">
      <xdr:nvSpPr>
        <xdr:cNvPr id="319" name="テキスト ボックス 318"/>
        <xdr:cNvSpPr txBox="1"/>
      </xdr:nvSpPr>
      <xdr:spPr>
        <a:xfrm>
          <a:off x="15798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108014</xdr:rowOff>
    </xdr:from>
    <xdr:to>
      <xdr:col>22</xdr:col>
      <xdr:colOff>203200</xdr:colOff>
      <xdr:row>65</xdr:row>
      <xdr:rowOff>115253</xdr:rowOff>
    </xdr:to>
    <xdr:cxnSp macro="">
      <xdr:nvCxnSpPr>
        <xdr:cNvPr id="320" name="直線コネクタ 319"/>
        <xdr:cNvCxnSpPr/>
      </xdr:nvCxnSpPr>
      <xdr:spPr>
        <a:xfrm flipV="1">
          <a:off x="14401800" y="1125226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158591</xdr:rowOff>
    </xdr:from>
    <xdr:to>
      <xdr:col>22</xdr:col>
      <xdr:colOff>254000</xdr:colOff>
      <xdr:row>61</xdr:row>
      <xdr:rowOff>88741</xdr:rowOff>
    </xdr:to>
    <xdr:sp macro="" textlink="">
      <xdr:nvSpPr>
        <xdr:cNvPr id="321" name="フローチャート : 判断 320"/>
        <xdr:cNvSpPr/>
      </xdr:nvSpPr>
      <xdr:spPr>
        <a:xfrm>
          <a:off x="15240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98918</xdr:rowOff>
    </xdr:from>
    <xdr:ext cx="762000" cy="259045"/>
    <xdr:sp macro="" textlink="">
      <xdr:nvSpPr>
        <xdr:cNvPr id="322" name="テキスト ボックス 321"/>
        <xdr:cNvSpPr txBox="1"/>
      </xdr:nvSpPr>
      <xdr:spPr>
        <a:xfrm>
          <a:off x="14909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71819</xdr:rowOff>
    </xdr:from>
    <xdr:to>
      <xdr:col>21</xdr:col>
      <xdr:colOff>0</xdr:colOff>
      <xdr:row>65</xdr:row>
      <xdr:rowOff>115253</xdr:rowOff>
    </xdr:to>
    <xdr:cxnSp macro="">
      <xdr:nvCxnSpPr>
        <xdr:cNvPr id="323" name="直線コネクタ 322"/>
        <xdr:cNvCxnSpPr/>
      </xdr:nvCxnSpPr>
      <xdr:spPr>
        <a:xfrm>
          <a:off x="13512800" y="1121606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150749</xdr:rowOff>
    </xdr:from>
    <xdr:to>
      <xdr:col>21</xdr:col>
      <xdr:colOff>50800</xdr:colOff>
      <xdr:row>61</xdr:row>
      <xdr:rowOff>80899</xdr:rowOff>
    </xdr:to>
    <xdr:sp macro="" textlink="">
      <xdr:nvSpPr>
        <xdr:cNvPr id="324" name="フローチャート : 判断 323"/>
        <xdr:cNvSpPr/>
      </xdr:nvSpPr>
      <xdr:spPr>
        <a:xfrm>
          <a:off x="14351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91076</xdr:rowOff>
    </xdr:from>
    <xdr:ext cx="762000" cy="259045"/>
    <xdr:sp macro="" textlink="">
      <xdr:nvSpPr>
        <xdr:cNvPr id="325" name="テキスト ボックス 324"/>
        <xdr:cNvSpPr txBox="1"/>
      </xdr:nvSpPr>
      <xdr:spPr>
        <a:xfrm>
          <a:off x="14020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147130</xdr:rowOff>
    </xdr:from>
    <xdr:to>
      <xdr:col>19</xdr:col>
      <xdr:colOff>533400</xdr:colOff>
      <xdr:row>61</xdr:row>
      <xdr:rowOff>77280</xdr:rowOff>
    </xdr:to>
    <xdr:sp macro="" textlink="">
      <xdr:nvSpPr>
        <xdr:cNvPr id="326" name="フローチャート : 判断 325"/>
        <xdr:cNvSpPr/>
      </xdr:nvSpPr>
      <xdr:spPr>
        <a:xfrm>
          <a:off x="13462000" y="104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87457</xdr:rowOff>
    </xdr:from>
    <xdr:ext cx="762000" cy="259045"/>
    <xdr:sp macro="" textlink="">
      <xdr:nvSpPr>
        <xdr:cNvPr id="327" name="テキスト ボックス 326"/>
        <xdr:cNvSpPr txBox="1"/>
      </xdr:nvSpPr>
      <xdr:spPr>
        <a:xfrm>
          <a:off x="13131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41529</xdr:rowOff>
    </xdr:from>
    <xdr:to>
      <xdr:col>24</xdr:col>
      <xdr:colOff>609600</xdr:colOff>
      <xdr:row>65</xdr:row>
      <xdr:rowOff>143129</xdr:rowOff>
    </xdr:to>
    <xdr:sp macro="" textlink="">
      <xdr:nvSpPr>
        <xdr:cNvPr id="333" name="円/楕円 332"/>
        <xdr:cNvSpPr/>
      </xdr:nvSpPr>
      <xdr:spPr>
        <a:xfrm>
          <a:off x="169672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108856</xdr:rowOff>
    </xdr:from>
    <xdr:ext cx="762000" cy="259045"/>
    <xdr:sp macro="" textlink="">
      <xdr:nvSpPr>
        <xdr:cNvPr id="334" name="定員管理の状況該当値テキスト"/>
        <xdr:cNvSpPr txBox="1"/>
      </xdr:nvSpPr>
      <xdr:spPr>
        <a:xfrm>
          <a:off x="17106900" y="1108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10160</xdr:rowOff>
    </xdr:from>
    <xdr:to>
      <xdr:col>23</xdr:col>
      <xdr:colOff>457200</xdr:colOff>
      <xdr:row>65</xdr:row>
      <xdr:rowOff>111760</xdr:rowOff>
    </xdr:to>
    <xdr:sp macro="" textlink="">
      <xdr:nvSpPr>
        <xdr:cNvPr id="335" name="円/楕円 334"/>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96537</xdr:rowOff>
    </xdr:from>
    <xdr:ext cx="736600" cy="259045"/>
    <xdr:sp macro="" textlink="">
      <xdr:nvSpPr>
        <xdr:cNvPr id="336" name="テキスト ボックス 335"/>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57214</xdr:rowOff>
    </xdr:from>
    <xdr:to>
      <xdr:col>22</xdr:col>
      <xdr:colOff>254000</xdr:colOff>
      <xdr:row>65</xdr:row>
      <xdr:rowOff>158814</xdr:rowOff>
    </xdr:to>
    <xdr:sp macro="" textlink="">
      <xdr:nvSpPr>
        <xdr:cNvPr id="337" name="円/楕円 336"/>
        <xdr:cNvSpPr/>
      </xdr:nvSpPr>
      <xdr:spPr>
        <a:xfrm>
          <a:off x="15240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143591</xdr:rowOff>
    </xdr:from>
    <xdr:ext cx="762000" cy="259045"/>
    <xdr:sp macro="" textlink="">
      <xdr:nvSpPr>
        <xdr:cNvPr id="338" name="テキスト ボックス 337"/>
        <xdr:cNvSpPr txBox="1"/>
      </xdr:nvSpPr>
      <xdr:spPr>
        <a:xfrm>
          <a:off x="14909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64453</xdr:rowOff>
    </xdr:from>
    <xdr:to>
      <xdr:col>21</xdr:col>
      <xdr:colOff>50800</xdr:colOff>
      <xdr:row>65</xdr:row>
      <xdr:rowOff>166053</xdr:rowOff>
    </xdr:to>
    <xdr:sp macro="" textlink="">
      <xdr:nvSpPr>
        <xdr:cNvPr id="339" name="円/楕円 338"/>
        <xdr:cNvSpPr/>
      </xdr:nvSpPr>
      <xdr:spPr>
        <a:xfrm>
          <a:off x="14351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150830</xdr:rowOff>
    </xdr:from>
    <xdr:ext cx="762000" cy="259045"/>
    <xdr:sp macro="" textlink="">
      <xdr:nvSpPr>
        <xdr:cNvPr id="340" name="テキスト ボックス 339"/>
        <xdr:cNvSpPr txBox="1"/>
      </xdr:nvSpPr>
      <xdr:spPr>
        <a:xfrm>
          <a:off x="14020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21019</xdr:rowOff>
    </xdr:from>
    <xdr:to>
      <xdr:col>19</xdr:col>
      <xdr:colOff>533400</xdr:colOff>
      <xdr:row>65</xdr:row>
      <xdr:rowOff>122619</xdr:rowOff>
    </xdr:to>
    <xdr:sp macro="" textlink="">
      <xdr:nvSpPr>
        <xdr:cNvPr id="341" name="円/楕円 340"/>
        <xdr:cNvSpPr/>
      </xdr:nvSpPr>
      <xdr:spPr>
        <a:xfrm>
          <a:off x="13462000" y="111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107396</xdr:rowOff>
    </xdr:from>
    <xdr:ext cx="762000" cy="259045"/>
    <xdr:sp macro="" textlink="">
      <xdr:nvSpPr>
        <xdr:cNvPr id="342" name="テキスト ボックス 341"/>
        <xdr:cNvSpPr txBox="1"/>
      </xdr:nvSpPr>
      <xdr:spPr>
        <a:xfrm>
          <a:off x="13131800" y="1125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改善となった。改善要因は普通会計における元利償還金が前年度より約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百万円減となったことが大きい。また、計画的に進めている普通建設事業に係る地方債の発行の抑制効果も数値に反映されるようになってきている状況である。</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年度からは過去の大規模事業の償還が開始となり、一時的に実質公債費率が悪化するが、引き続き地方債の借入限度を設けるなど抑制を継続し比率改善を目指していく。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68" name="直線コネクタ 367"/>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69"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0" name="直線コネクタ 369"/>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1"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2" name="直線コネクタ 371"/>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146050</xdr:rowOff>
    </xdr:to>
    <xdr:cxnSp macro="">
      <xdr:nvCxnSpPr>
        <xdr:cNvPr id="373" name="直線コネクタ 372"/>
        <xdr:cNvCxnSpPr/>
      </xdr:nvCxnSpPr>
      <xdr:spPr>
        <a:xfrm flipV="1">
          <a:off x="16179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4"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5" name="フローチャート : 判断 374"/>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46990</xdr:rowOff>
    </xdr:to>
    <xdr:cxnSp macro="">
      <xdr:nvCxnSpPr>
        <xdr:cNvPr id="376" name="直線コネクタ 375"/>
        <xdr:cNvCxnSpPr/>
      </xdr:nvCxnSpPr>
      <xdr:spPr>
        <a:xfrm flipV="1">
          <a:off x="15290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77" name="フローチャート : 判断 376"/>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78" name="テキスト ボックス 377"/>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109728</xdr:rowOff>
    </xdr:to>
    <xdr:cxnSp macro="">
      <xdr:nvCxnSpPr>
        <xdr:cNvPr id="379" name="直線コネクタ 378"/>
        <xdr:cNvCxnSpPr/>
      </xdr:nvCxnSpPr>
      <xdr:spPr>
        <a:xfrm flipV="1">
          <a:off x="14401800" y="74193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0" name="フローチャート : 判断 379"/>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1" name="テキスト ボックス 380"/>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109728</xdr:rowOff>
    </xdr:from>
    <xdr:to>
      <xdr:col>21</xdr:col>
      <xdr:colOff>0</xdr:colOff>
      <xdr:row>44</xdr:row>
      <xdr:rowOff>1016</xdr:rowOff>
    </xdr:to>
    <xdr:cxnSp macro="">
      <xdr:nvCxnSpPr>
        <xdr:cNvPr id="382" name="直線コネクタ 381"/>
        <xdr:cNvCxnSpPr/>
      </xdr:nvCxnSpPr>
      <xdr:spPr>
        <a:xfrm flipV="1">
          <a:off x="13512800" y="748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3" name="フローチャート : 判断 382"/>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4" name="テキスト ボックス 383"/>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5" name="フローチャート : 判断 384"/>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86" name="テキスト ボックス 385"/>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2" name="円/楕円 39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4" name="円/楕円 393"/>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5" name="テキスト ボックス 394"/>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396" name="円/楕円 39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97" name="テキスト ボックス 39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58928</xdr:rowOff>
    </xdr:from>
    <xdr:to>
      <xdr:col>21</xdr:col>
      <xdr:colOff>50800</xdr:colOff>
      <xdr:row>43</xdr:row>
      <xdr:rowOff>160528</xdr:rowOff>
    </xdr:to>
    <xdr:sp macro="" textlink="">
      <xdr:nvSpPr>
        <xdr:cNvPr id="398" name="円/楕円 397"/>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145305</xdr:rowOff>
    </xdr:from>
    <xdr:ext cx="762000" cy="259045"/>
    <xdr:sp macro="" textlink="">
      <xdr:nvSpPr>
        <xdr:cNvPr id="399" name="テキスト ボックス 398"/>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0" name="円/楕円 399"/>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1" name="テキスト ボックス 400"/>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昨年度の将来負担比率</a:t>
          </a:r>
          <a:r>
            <a:rPr kumimoji="1" lang="en-US" altLang="ja-JP" sz="1300">
              <a:latin typeface="ＭＳ Ｐゴシック"/>
            </a:rPr>
            <a:t>27.2%</a:t>
          </a:r>
          <a:r>
            <a:rPr kumimoji="1" lang="ja-JP" altLang="en-US" sz="1300">
              <a:latin typeface="ＭＳ Ｐゴシック"/>
            </a:rPr>
            <a:t>と比較すると、</a:t>
          </a:r>
          <a:r>
            <a:rPr kumimoji="1" lang="en-US" altLang="ja-JP" sz="1300">
              <a:latin typeface="ＭＳ Ｐゴシック"/>
            </a:rPr>
            <a:t>18.9%</a:t>
          </a:r>
          <a:r>
            <a:rPr kumimoji="1" lang="ja-JP" altLang="en-US" sz="1300">
              <a:latin typeface="ＭＳ Ｐゴシック"/>
            </a:rPr>
            <a:t>改善している。これは公営企業債に対する将来の繰入見込額が約</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百万円減額したこともあるが、将来負担に対応できる基金が約</a:t>
          </a:r>
          <a:r>
            <a:rPr kumimoji="1" lang="en-US" altLang="ja-JP" sz="1300">
              <a:latin typeface="ＭＳ Ｐゴシック"/>
            </a:rPr>
            <a:t>6</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a:t>
          </a:r>
          <a:r>
            <a:rPr kumimoji="1" lang="en-US" altLang="ja-JP" sz="1300">
              <a:latin typeface="ＭＳ Ｐゴシック"/>
            </a:rPr>
            <a:t>1</a:t>
          </a:r>
          <a:r>
            <a:rPr kumimoji="1" lang="ja-JP" altLang="en-US" sz="1300">
              <a:latin typeface="ＭＳ Ｐゴシック"/>
            </a:rPr>
            <a:t>百万円増加したことも主要因となっている。</a:t>
          </a:r>
        </a:p>
        <a:p>
          <a:r>
            <a:rPr kumimoji="1" lang="ja-JP" altLang="en-US" sz="1300">
              <a:latin typeface="ＭＳ Ｐゴシック"/>
            </a:rPr>
            <a:t>　普通交付税の削減が始まった</a:t>
          </a:r>
          <a:r>
            <a:rPr kumimoji="1" lang="en-US" altLang="ja-JP" sz="1300">
              <a:latin typeface="ＭＳ Ｐゴシック"/>
            </a:rPr>
            <a:t>27</a:t>
          </a:r>
          <a:r>
            <a:rPr kumimoji="1" lang="ja-JP" altLang="en-US" sz="1300">
              <a:latin typeface="ＭＳ Ｐゴシック"/>
            </a:rPr>
            <a:t>年度からは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26" name="直線コネクタ 425"/>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27"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28" name="直線コネクタ 427"/>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29"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50070</xdr:rowOff>
    </xdr:from>
    <xdr:to>
      <xdr:col>24</xdr:col>
      <xdr:colOff>558800</xdr:colOff>
      <xdr:row>15</xdr:row>
      <xdr:rowOff>164084</xdr:rowOff>
    </xdr:to>
    <xdr:cxnSp macro="">
      <xdr:nvCxnSpPr>
        <xdr:cNvPr id="431" name="直線コネクタ 430"/>
        <xdr:cNvCxnSpPr/>
      </xdr:nvCxnSpPr>
      <xdr:spPr>
        <a:xfrm flipV="1">
          <a:off x="16179800" y="2621820"/>
          <a:ext cx="8382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2"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3" name="フローチャート : 判断 432"/>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164084</xdr:rowOff>
    </xdr:from>
    <xdr:to>
      <xdr:col>23</xdr:col>
      <xdr:colOff>406400</xdr:colOff>
      <xdr:row>16</xdr:row>
      <xdr:rowOff>101822</xdr:rowOff>
    </xdr:to>
    <xdr:cxnSp macro="">
      <xdr:nvCxnSpPr>
        <xdr:cNvPr id="434" name="直線コネクタ 433"/>
        <xdr:cNvCxnSpPr/>
      </xdr:nvCxnSpPr>
      <xdr:spPr>
        <a:xfrm flipV="1">
          <a:off x="15290800" y="2735834"/>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5" name="フローチャート : 判断 434"/>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6" name="テキスト ボックス 435"/>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101822</xdr:rowOff>
    </xdr:from>
    <xdr:to>
      <xdr:col>22</xdr:col>
      <xdr:colOff>203200</xdr:colOff>
      <xdr:row>17</xdr:row>
      <xdr:rowOff>25686</xdr:rowOff>
    </xdr:to>
    <xdr:cxnSp macro="">
      <xdr:nvCxnSpPr>
        <xdr:cNvPr id="437" name="直線コネクタ 436"/>
        <xdr:cNvCxnSpPr/>
      </xdr:nvCxnSpPr>
      <xdr:spPr>
        <a:xfrm flipV="1">
          <a:off x="14401800" y="2845022"/>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38" name="フローチャート : 判断 437"/>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39" name="テキスト ボックス 438"/>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25686</xdr:rowOff>
    </xdr:from>
    <xdr:to>
      <xdr:col>21</xdr:col>
      <xdr:colOff>0</xdr:colOff>
      <xdr:row>18</xdr:row>
      <xdr:rowOff>44863</xdr:rowOff>
    </xdr:to>
    <xdr:cxnSp macro="">
      <xdr:nvCxnSpPr>
        <xdr:cNvPr id="440" name="直線コネクタ 439"/>
        <xdr:cNvCxnSpPr/>
      </xdr:nvCxnSpPr>
      <xdr:spPr>
        <a:xfrm flipV="1">
          <a:off x="13512800" y="2940336"/>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170720</xdr:rowOff>
    </xdr:from>
    <xdr:to>
      <xdr:col>24</xdr:col>
      <xdr:colOff>609600</xdr:colOff>
      <xdr:row>15</xdr:row>
      <xdr:rowOff>100870</xdr:rowOff>
    </xdr:to>
    <xdr:sp macro="" textlink="">
      <xdr:nvSpPr>
        <xdr:cNvPr id="450" name="円/楕円 449"/>
        <xdr:cNvSpPr/>
      </xdr:nvSpPr>
      <xdr:spPr>
        <a:xfrm>
          <a:off x="16967200" y="25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142797</xdr:rowOff>
    </xdr:from>
    <xdr:ext cx="762000" cy="259045"/>
    <xdr:sp macro="" textlink="">
      <xdr:nvSpPr>
        <xdr:cNvPr id="451" name="将来負担の状況該当値テキスト"/>
        <xdr:cNvSpPr txBox="1"/>
      </xdr:nvSpPr>
      <xdr:spPr>
        <a:xfrm>
          <a:off x="17106900" y="25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113284</xdr:rowOff>
    </xdr:from>
    <xdr:to>
      <xdr:col>23</xdr:col>
      <xdr:colOff>457200</xdr:colOff>
      <xdr:row>16</xdr:row>
      <xdr:rowOff>43434</xdr:rowOff>
    </xdr:to>
    <xdr:sp macro="" textlink="">
      <xdr:nvSpPr>
        <xdr:cNvPr id="452" name="円/楕円 451"/>
        <xdr:cNvSpPr/>
      </xdr:nvSpPr>
      <xdr:spPr>
        <a:xfrm>
          <a:off x="16129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28211</xdr:rowOff>
    </xdr:from>
    <xdr:ext cx="736600" cy="259045"/>
    <xdr:sp macro="" textlink="">
      <xdr:nvSpPr>
        <xdr:cNvPr id="453" name="テキスト ボックス 452"/>
        <xdr:cNvSpPr txBox="1"/>
      </xdr:nvSpPr>
      <xdr:spPr>
        <a:xfrm>
          <a:off x="15798800" y="277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51022</xdr:rowOff>
    </xdr:from>
    <xdr:to>
      <xdr:col>22</xdr:col>
      <xdr:colOff>254000</xdr:colOff>
      <xdr:row>16</xdr:row>
      <xdr:rowOff>152622</xdr:rowOff>
    </xdr:to>
    <xdr:sp macro="" textlink="">
      <xdr:nvSpPr>
        <xdr:cNvPr id="454" name="円/楕円 453"/>
        <xdr:cNvSpPr/>
      </xdr:nvSpPr>
      <xdr:spPr>
        <a:xfrm>
          <a:off x="15240000" y="27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137399</xdr:rowOff>
    </xdr:from>
    <xdr:ext cx="762000" cy="259045"/>
    <xdr:sp macro="" textlink="">
      <xdr:nvSpPr>
        <xdr:cNvPr id="455" name="テキスト ボックス 454"/>
        <xdr:cNvSpPr txBox="1"/>
      </xdr:nvSpPr>
      <xdr:spPr>
        <a:xfrm>
          <a:off x="14909800" y="288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146336</xdr:rowOff>
    </xdr:from>
    <xdr:to>
      <xdr:col>21</xdr:col>
      <xdr:colOff>50800</xdr:colOff>
      <xdr:row>17</xdr:row>
      <xdr:rowOff>76486</xdr:rowOff>
    </xdr:to>
    <xdr:sp macro="" textlink="">
      <xdr:nvSpPr>
        <xdr:cNvPr id="456" name="円/楕円 455"/>
        <xdr:cNvSpPr/>
      </xdr:nvSpPr>
      <xdr:spPr>
        <a:xfrm>
          <a:off x="14351000" y="2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61263</xdr:rowOff>
    </xdr:from>
    <xdr:ext cx="762000" cy="259045"/>
    <xdr:sp macro="" textlink="">
      <xdr:nvSpPr>
        <xdr:cNvPr id="457" name="テキスト ボックス 456"/>
        <xdr:cNvSpPr txBox="1"/>
      </xdr:nvSpPr>
      <xdr:spPr>
        <a:xfrm>
          <a:off x="14020800" y="29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165513</xdr:rowOff>
    </xdr:from>
    <xdr:to>
      <xdr:col>19</xdr:col>
      <xdr:colOff>533400</xdr:colOff>
      <xdr:row>18</xdr:row>
      <xdr:rowOff>95663</xdr:rowOff>
    </xdr:to>
    <xdr:sp macro="" textlink="">
      <xdr:nvSpPr>
        <xdr:cNvPr id="458" name="円/楕円 457"/>
        <xdr:cNvSpPr/>
      </xdr:nvSpPr>
      <xdr:spPr>
        <a:xfrm>
          <a:off x="13462000" y="3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80440</xdr:rowOff>
    </xdr:from>
    <xdr:ext cx="762000" cy="259045"/>
    <xdr:sp macro="" textlink="">
      <xdr:nvSpPr>
        <xdr:cNvPr id="459" name="テキスト ボックス 458"/>
        <xdr:cNvSpPr txBox="1"/>
      </xdr:nvSpPr>
      <xdr:spPr>
        <a:xfrm>
          <a:off x="13131800" y="316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年度より一般職給与</a:t>
          </a:r>
          <a:r>
            <a:rPr kumimoji="1" lang="en-US" altLang="ja-JP" sz="1300" baseline="0">
              <a:solidFill>
                <a:schemeClr val="dk1"/>
              </a:solidFill>
              <a:effectLst/>
              <a:latin typeface="+mn-lt"/>
              <a:ea typeface="+mn-ea"/>
              <a:cs typeface="+mn-cs"/>
            </a:rPr>
            <a:t>5%</a:t>
          </a:r>
          <a:r>
            <a:rPr kumimoji="1" lang="ja-JP" altLang="ja-JP" sz="1300" baseline="0">
              <a:solidFill>
                <a:schemeClr val="dk1"/>
              </a:solidFill>
              <a:effectLst/>
              <a:latin typeface="+mn-lt"/>
              <a:ea typeface="+mn-ea"/>
              <a:cs typeface="+mn-cs"/>
            </a:rPr>
            <a:t>カットを解消したために人件費が増額して以降は横ばいに推移しているが、平成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年度は前年度比</a:t>
          </a:r>
          <a:r>
            <a:rPr kumimoji="1" lang="en-US" altLang="ja-JP" sz="1300" baseline="0">
              <a:solidFill>
                <a:schemeClr val="dk1"/>
              </a:solidFill>
              <a:effectLst/>
              <a:latin typeface="+mn-lt"/>
              <a:ea typeface="+mn-ea"/>
              <a:cs typeface="+mn-cs"/>
            </a:rPr>
            <a:t>1.2%</a:t>
          </a:r>
          <a:r>
            <a:rPr kumimoji="1" lang="ja-JP" altLang="ja-JP" sz="1300" baseline="0">
              <a:solidFill>
                <a:schemeClr val="dk1"/>
              </a:solidFill>
              <a:effectLst/>
              <a:latin typeface="+mn-lt"/>
              <a:ea typeface="+mn-ea"/>
              <a:cs typeface="+mn-cs"/>
            </a:rPr>
            <a:t>減となった。これは職員数の減と退職手当組合負担金の減が大きな要因となっている。</a:t>
          </a:r>
          <a:endParaRPr lang="ja-JP" altLang="ja-JP" sz="1300">
            <a:effectLst/>
          </a:endParaRPr>
        </a:p>
        <a:p>
          <a:r>
            <a:rPr kumimoji="1" lang="ja-JP" altLang="ja-JP" sz="1300" baseline="0">
              <a:solidFill>
                <a:schemeClr val="dk1"/>
              </a:solidFill>
              <a:effectLst/>
              <a:latin typeface="+mn-lt"/>
              <a:ea typeface="+mn-ea"/>
              <a:cs typeface="+mn-cs"/>
            </a:rPr>
            <a:t>　しかしながら、人口</a:t>
          </a:r>
          <a:r>
            <a:rPr kumimoji="1" lang="en-US" altLang="ja-JP" sz="1300" baseline="0">
              <a:solidFill>
                <a:schemeClr val="dk1"/>
              </a:solidFill>
              <a:effectLst/>
              <a:latin typeface="+mn-lt"/>
              <a:ea typeface="+mn-ea"/>
              <a:cs typeface="+mn-cs"/>
            </a:rPr>
            <a:t>1,000</a:t>
          </a:r>
          <a:r>
            <a:rPr kumimoji="1" lang="ja-JP" altLang="ja-JP" sz="1300" baseline="0">
              <a:solidFill>
                <a:schemeClr val="dk1"/>
              </a:solidFill>
              <a:effectLst/>
              <a:latin typeface="+mn-lt"/>
              <a:ea typeface="+mn-ea"/>
              <a:cs typeface="+mn-cs"/>
            </a:rPr>
            <a:t>人当たりの職員数が類似団体の中でも最多の</a:t>
          </a:r>
          <a:r>
            <a:rPr kumimoji="1" lang="en-US" altLang="ja-JP" sz="1300" baseline="0">
              <a:solidFill>
                <a:schemeClr val="dk1"/>
              </a:solidFill>
              <a:effectLst/>
              <a:latin typeface="+mn-lt"/>
              <a:ea typeface="+mn-ea"/>
              <a:cs typeface="+mn-cs"/>
            </a:rPr>
            <a:t>27.32</a:t>
          </a:r>
          <a:r>
            <a:rPr kumimoji="1" lang="ja-JP" altLang="ja-JP" sz="1300" baseline="0">
              <a:solidFill>
                <a:schemeClr val="dk1"/>
              </a:solidFill>
              <a:effectLst/>
              <a:latin typeface="+mn-lt"/>
              <a:ea typeface="+mn-ea"/>
              <a:cs typeface="+mn-cs"/>
            </a:rPr>
            <a:t>人と全国・県平均と比較しても突出して多いために、経常収支比率にも人件費の影響が大きく反映されている。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123190</xdr:rowOff>
    </xdr:to>
    <xdr:cxnSp macro="">
      <xdr:nvCxnSpPr>
        <xdr:cNvPr id="66" name="直線コネクタ 65"/>
        <xdr:cNvCxnSpPr/>
      </xdr:nvCxnSpPr>
      <xdr:spPr>
        <a:xfrm flipV="1">
          <a:off x="3987800" y="671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123190</xdr:rowOff>
    </xdr:to>
    <xdr:cxnSp macro="">
      <xdr:nvCxnSpPr>
        <xdr:cNvPr id="69" name="直線コネクタ 68"/>
        <xdr:cNvCxnSpPr/>
      </xdr:nvCxnSpPr>
      <xdr:spPr>
        <a:xfrm>
          <a:off x="3098800" y="6741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54610</xdr:rowOff>
    </xdr:to>
    <xdr:cxnSp macro="">
      <xdr:nvCxnSpPr>
        <xdr:cNvPr id="72" name="直線コネクタ 71"/>
        <xdr:cNvCxnSpPr/>
      </xdr:nvCxnSpPr>
      <xdr:spPr>
        <a:xfrm>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107950</xdr:rowOff>
    </xdr:to>
    <xdr:cxnSp macro="">
      <xdr:nvCxnSpPr>
        <xdr:cNvPr id="75" name="直線コネクタ 74"/>
        <xdr:cNvCxnSpPr/>
      </xdr:nvCxnSpPr>
      <xdr:spPr>
        <a:xfrm flipV="1">
          <a:off x="1320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7" name="円/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9" name="円/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a:t>
          </a:r>
          <a:r>
            <a:rPr kumimoji="1" lang="en-US" altLang="ja-JP" sz="1200">
              <a:latin typeface="ＭＳ Ｐゴシック"/>
            </a:rPr>
            <a:t>21</a:t>
          </a:r>
          <a:r>
            <a:rPr kumimoji="1" lang="ja-JP" altLang="en-US" sz="1200">
              <a:latin typeface="ＭＳ Ｐゴシック"/>
            </a:rPr>
            <a:t>年度において用具や契約等の一元化に取り組み、一括発注による契約単価の圧縮を図ったことでコスト削減を行えたが、地域経済対策を目的とした臨時交付金の活用によって各種整備等も同時並行で進めていたため類似団体と平均でほぼ推移をしてきた。</a:t>
          </a:r>
        </a:p>
        <a:p>
          <a:r>
            <a:rPr kumimoji="1" lang="ja-JP" altLang="en-US" sz="1200">
              <a:latin typeface="ＭＳ Ｐゴシック"/>
            </a:rPr>
            <a:t>　今後も指定管理者制度の導入やごみ処理の委託等によって、比率の増加が懸念されるが、これに対しては人件費などの減少が見込まれるため、事業評価はトータルバランスで判断していく必要がある。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16</xdr:row>
      <xdr:rowOff>127000</xdr:rowOff>
    </xdr:to>
    <xdr:cxnSp macro="">
      <xdr:nvCxnSpPr>
        <xdr:cNvPr id="124" name="直線コネクタ 123"/>
        <xdr:cNvCxnSpPr/>
      </xdr:nvCxnSpPr>
      <xdr:spPr>
        <a:xfrm flipV="1">
          <a:off x="15671800" y="2829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127000</xdr:rowOff>
    </xdr:to>
    <xdr:cxnSp macro="">
      <xdr:nvCxnSpPr>
        <xdr:cNvPr id="127" name="直線コネクタ 126"/>
        <xdr:cNvCxnSpPr/>
      </xdr:nvCxnSpPr>
      <xdr:spPr>
        <a:xfrm>
          <a:off x="14782800" y="2783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170434</xdr:rowOff>
    </xdr:from>
    <xdr:to>
      <xdr:col>21</xdr:col>
      <xdr:colOff>361950</xdr:colOff>
      <xdr:row>16</xdr:row>
      <xdr:rowOff>40132</xdr:rowOff>
    </xdr:to>
    <xdr:cxnSp macro="">
      <xdr:nvCxnSpPr>
        <xdr:cNvPr id="130" name="直線コネクタ 129"/>
        <xdr:cNvCxnSpPr/>
      </xdr:nvCxnSpPr>
      <xdr:spPr>
        <a:xfrm>
          <a:off x="13893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35560</xdr:rowOff>
    </xdr:to>
    <xdr:cxnSp macro="">
      <xdr:nvCxnSpPr>
        <xdr:cNvPr id="133" name="直線コネクタ 132"/>
        <xdr:cNvCxnSpPr/>
      </xdr:nvCxnSpPr>
      <xdr:spPr>
        <a:xfrm flipV="1">
          <a:off x="13004800" y="2742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3" name="円/楕円 142"/>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4"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5" name="円/楕円 144"/>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6" name="テキスト ボックス 145"/>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7" name="円/楕円 146"/>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8" name="テキスト ボックス 147"/>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9" name="円/楕円 148"/>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50" name="テキスト ボックス 149"/>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2" name="テキスト ボックス 151"/>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扶助費については、概ね横ばいに推移している。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年度は前年度比</a:t>
          </a:r>
          <a:r>
            <a:rPr kumimoji="1" lang="en-US" altLang="ja-JP" sz="1200">
              <a:latin typeface="ＭＳ Ｐゴシック"/>
            </a:rPr>
            <a:t>0.4%</a:t>
          </a:r>
          <a:r>
            <a:rPr kumimoji="1" lang="ja-JP" altLang="en-US" sz="1200">
              <a:latin typeface="ＭＳ Ｐゴシック"/>
            </a:rPr>
            <a:t>増となったが、これは国によって進められた臨時福祉給付金事業の実施が要因となっている。扶助費についてはその年度の需要によって左右されることが多い。</a:t>
          </a:r>
        </a:p>
        <a:p>
          <a:r>
            <a:rPr kumimoji="1" lang="ja-JP" altLang="en-US" sz="1200">
              <a:latin typeface="ＭＳ Ｐゴシック"/>
            </a:rPr>
            <a:t>　全平均と比較しても低い状況であるが、町の高齢化率から見れば、今後は医療扶助は回避できず、今後も上昇が続くとも思われる。町単独扶助事業の効果検証を行うなどし改善を進める必要がある。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86178</xdr:rowOff>
    </xdr:to>
    <xdr:cxnSp macro="">
      <xdr:nvCxnSpPr>
        <xdr:cNvPr id="186" name="直線コネクタ 185"/>
        <xdr:cNvCxnSpPr/>
      </xdr:nvCxnSpPr>
      <xdr:spPr>
        <a:xfrm>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89" name="直線コネクタ 188"/>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2" name="直線コネクタ 191"/>
        <xdr:cNvCxnSpPr/>
      </xdr:nvCxnSpPr>
      <xdr:spPr>
        <a:xfrm flipV="1">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195" name="直線コネクタ 194"/>
        <xdr:cNvCxnSpPr/>
      </xdr:nvCxnSpPr>
      <xdr:spPr>
        <a:xfrm flipV="1">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6"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8" name="テキスト ボックス 207"/>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9" name="円/楕円 208"/>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0" name="テキスト ボックス 209"/>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その他に係る経常収支比率が全平均を上回る要因としては、繰出金が他団体と比べて多いことである。</a:t>
          </a:r>
        </a:p>
        <a:p>
          <a:r>
            <a:rPr kumimoji="1" lang="ja-JP" altLang="en-US" sz="1200">
              <a:latin typeface="ＭＳ Ｐゴシック"/>
            </a:rPr>
            <a:t>　国民健康保険事業や後期高齢保険事業等の社会保障分野への繰出金が高齢化で増加する一方で、公営企業会計に対する基準外繰出が増加している。</a:t>
          </a:r>
        </a:p>
        <a:p>
          <a:r>
            <a:rPr kumimoji="1" lang="ja-JP" altLang="en-US" sz="1200">
              <a:latin typeface="ＭＳ Ｐゴシック"/>
            </a:rPr>
            <a:t>　今後は各事業において独自の経営計画の下に、効率的かつ合理的な経費削減に努めるとともに、公営企業においては経営戦略に基づいた独立採算の原則にて経営する努力が必要である。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60</xdr:row>
      <xdr:rowOff>58420</xdr:rowOff>
    </xdr:to>
    <xdr:cxnSp macro="">
      <xdr:nvCxnSpPr>
        <xdr:cNvPr id="246" name="直線コネクタ 245"/>
        <xdr:cNvCxnSpPr/>
      </xdr:nvCxnSpPr>
      <xdr:spPr>
        <a:xfrm flipV="1">
          <a:off x="15671800" y="102006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81280</xdr:rowOff>
    </xdr:to>
    <xdr:cxnSp macro="">
      <xdr:nvCxnSpPr>
        <xdr:cNvPr id="249" name="直線コネクタ 248"/>
        <xdr:cNvCxnSpPr/>
      </xdr:nvCxnSpPr>
      <xdr:spPr>
        <a:xfrm flipV="1">
          <a:off x="14782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60</xdr:row>
      <xdr:rowOff>81280</xdr:rowOff>
    </xdr:to>
    <xdr:cxnSp macro="">
      <xdr:nvCxnSpPr>
        <xdr:cNvPr id="252" name="直線コネクタ 251"/>
        <xdr:cNvCxnSpPr/>
      </xdr:nvCxnSpPr>
      <xdr:spPr>
        <a:xfrm>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62230</xdr:rowOff>
    </xdr:from>
    <xdr:to>
      <xdr:col>20</xdr:col>
      <xdr:colOff>158750</xdr:colOff>
      <xdr:row>59</xdr:row>
      <xdr:rowOff>161290</xdr:rowOff>
    </xdr:to>
    <xdr:cxnSp macro="">
      <xdr:nvCxnSpPr>
        <xdr:cNvPr id="255" name="直線コネクタ 254"/>
        <xdr:cNvCxnSpPr/>
      </xdr:nvCxnSpPr>
      <xdr:spPr>
        <a:xfrm>
          <a:off x="13004800" y="1017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5" name="円/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xdr:rowOff>
    </xdr:from>
    <xdr:to>
      <xdr:col>22</xdr:col>
      <xdr:colOff>615950</xdr:colOff>
      <xdr:row>60</xdr:row>
      <xdr:rowOff>109220</xdr:rowOff>
    </xdr:to>
    <xdr:sp macro="" textlink="">
      <xdr:nvSpPr>
        <xdr:cNvPr id="267" name="円/楕円 266"/>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93997</xdr:rowOff>
    </xdr:from>
    <xdr:ext cx="736600" cy="259045"/>
    <xdr:sp macro="" textlink="">
      <xdr:nvSpPr>
        <xdr:cNvPr id="268" name="テキスト ボックス 267"/>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69" name="円/楕円 268"/>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0" name="テキスト ボックス 269"/>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1" name="円/楕円 270"/>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2" name="テキスト ボックス 271"/>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3" name="円/楕円 272"/>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97807</xdr:rowOff>
    </xdr:from>
    <xdr:ext cx="762000" cy="259045"/>
    <xdr:sp macro="" textlink="">
      <xdr:nvSpPr>
        <xdr:cNvPr id="274" name="テキスト ボックス 273"/>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補助費については、徹底した補助見直し等により全平均値より</a:t>
          </a:r>
          <a:r>
            <a:rPr kumimoji="1" lang="en-US" altLang="ja-JP" sz="1300">
              <a:solidFill>
                <a:schemeClr val="dk1"/>
              </a:solidFill>
              <a:effectLst/>
              <a:latin typeface="+mn-lt"/>
              <a:ea typeface="+mn-ea"/>
              <a:cs typeface="+mn-cs"/>
            </a:rPr>
            <a:t>6.2%</a:t>
          </a:r>
          <a:r>
            <a:rPr kumimoji="1" lang="ja-JP" altLang="en-US" sz="1300">
              <a:solidFill>
                <a:schemeClr val="dk1"/>
              </a:solidFill>
              <a:effectLst/>
              <a:latin typeface="+mn-lt"/>
              <a:ea typeface="+mn-ea"/>
              <a:cs typeface="+mn-cs"/>
            </a:rPr>
            <a:t>と低い水準を保っている。平成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年度は国による交付金事業の影響で</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の増となった。</a:t>
          </a:r>
        </a:p>
        <a:p>
          <a:r>
            <a:rPr kumimoji="1" lang="ja-JP" altLang="en-US" sz="1300">
              <a:solidFill>
                <a:schemeClr val="dk1"/>
              </a:solidFill>
              <a:effectLst/>
              <a:latin typeface="+mn-lt"/>
              <a:ea typeface="+mn-ea"/>
              <a:cs typeface="+mn-cs"/>
            </a:rPr>
            <a:t>　しかしながら、目的別で分析すると民生費や農林業費関係で単独補助金比率が高くなる部分もあるので、今後も定期的に費用対効果を検証するなどして、廃止・見直し継続等のメリハリのある判断が必要とな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35</xdr:row>
      <xdr:rowOff>1270</xdr:rowOff>
    </xdr:to>
    <xdr:cxnSp macro="">
      <xdr:nvCxnSpPr>
        <xdr:cNvPr id="308" name="直線コネクタ 307"/>
        <xdr:cNvCxnSpPr/>
      </xdr:nvCxnSpPr>
      <xdr:spPr>
        <a:xfrm>
          <a:off x="15671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159657</xdr:rowOff>
    </xdr:to>
    <xdr:cxnSp macro="">
      <xdr:nvCxnSpPr>
        <xdr:cNvPr id="311" name="直線コネクタ 310"/>
        <xdr:cNvCxnSpPr/>
      </xdr:nvCxnSpPr>
      <xdr:spPr>
        <a:xfrm flipV="1">
          <a:off x="14782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159657</xdr:rowOff>
    </xdr:to>
    <xdr:cxnSp macro="">
      <xdr:nvCxnSpPr>
        <xdr:cNvPr id="314" name="直線コネクタ 313"/>
        <xdr:cNvCxnSpPr/>
      </xdr:nvCxnSpPr>
      <xdr:spPr>
        <a:xfrm>
          <a:off x="13893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153126</xdr:rowOff>
    </xdr:to>
    <xdr:cxnSp macro="">
      <xdr:nvCxnSpPr>
        <xdr:cNvPr id="317" name="直線コネクタ 316"/>
        <xdr:cNvCxnSpPr/>
      </xdr:nvCxnSpPr>
      <xdr:spPr>
        <a:xfrm flipV="1">
          <a:off x="13004800" y="5956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7" name="円/楕円 326"/>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8"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29" name="円/楕円 328"/>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0" name="テキスト ボックス 329"/>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31" name="円/楕円 330"/>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32" name="テキスト ボックス 331"/>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3" name="円/楕円 332"/>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4" name="テキスト ボックス 333"/>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102326</xdr:rowOff>
    </xdr:from>
    <xdr:to>
      <xdr:col>19</xdr:col>
      <xdr:colOff>6350</xdr:colOff>
      <xdr:row>35</xdr:row>
      <xdr:rowOff>32476</xdr:rowOff>
    </xdr:to>
    <xdr:sp macro="" textlink="">
      <xdr:nvSpPr>
        <xdr:cNvPr id="335" name="円/楕円 334"/>
        <xdr:cNvSpPr/>
      </xdr:nvSpPr>
      <xdr:spPr>
        <a:xfrm>
          <a:off x="12954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42653</xdr:rowOff>
    </xdr:from>
    <xdr:ext cx="762000" cy="259045"/>
    <xdr:sp macro="" textlink="">
      <xdr:nvSpPr>
        <xdr:cNvPr id="336" name="テキスト ボックス 335"/>
        <xdr:cNvSpPr txBox="1"/>
      </xdr:nvSpPr>
      <xdr:spPr>
        <a:xfrm>
          <a:off x="12623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町村合併により地方債現在高が増加していたが、公債費適正化計画の着実な実行によって公営企業債の元利償還金に対する繰入金を合わせても類似団体の平均水準以下まで改善されてきている。</a:t>
          </a:r>
        </a:p>
        <a:p>
          <a:r>
            <a:rPr kumimoji="1" lang="ja-JP" altLang="en-US" sz="1300">
              <a:latin typeface="ＭＳ Ｐゴシック"/>
            </a:rPr>
            <a:t>　今後も中長期を見据えた地方債の新規発行の適正化に努め、身の丈に合った規模の普通建設事業を進めることで、安定レベルの公債費負担を維持することとしている。</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44704</xdr:rowOff>
    </xdr:to>
    <xdr:cxnSp macro="">
      <xdr:nvCxnSpPr>
        <xdr:cNvPr id="366" name="直線コネクタ 365"/>
        <xdr:cNvCxnSpPr/>
      </xdr:nvCxnSpPr>
      <xdr:spPr>
        <a:xfrm flipV="1">
          <a:off x="3987800" y="13349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44704</xdr:rowOff>
    </xdr:to>
    <xdr:cxnSp macro="">
      <xdr:nvCxnSpPr>
        <xdr:cNvPr id="369" name="直線コネクタ 368"/>
        <xdr:cNvCxnSpPr/>
      </xdr:nvCxnSpPr>
      <xdr:spPr>
        <a:xfrm>
          <a:off x="3098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117856</xdr:rowOff>
    </xdr:to>
    <xdr:cxnSp macro="">
      <xdr:nvCxnSpPr>
        <xdr:cNvPr id="372" name="直線コネクタ 371"/>
        <xdr:cNvCxnSpPr/>
      </xdr:nvCxnSpPr>
      <xdr:spPr>
        <a:xfrm flipV="1">
          <a:off x="2209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79</xdr:row>
      <xdr:rowOff>110998</xdr:rowOff>
    </xdr:to>
    <xdr:cxnSp macro="">
      <xdr:nvCxnSpPr>
        <xdr:cNvPr id="375" name="直線コネクタ 374"/>
        <xdr:cNvCxnSpPr/>
      </xdr:nvCxnSpPr>
      <xdr:spPr>
        <a:xfrm flipV="1">
          <a:off x="1320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5" name="円/楕円 384"/>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6"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7" name="円/楕円 386"/>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88" name="テキスト ボックス 387"/>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9" name="円/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0" name="テキスト ボックス 389"/>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1" name="円/楕円 390"/>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2" name="テキスト ボックス 391"/>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93" name="円/楕円 392"/>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4" name="テキスト ボックス 393"/>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公債費以外に係る経常収支比率は横ばいに推移している。</a:t>
          </a:r>
        </a:p>
        <a:p>
          <a:r>
            <a:rPr kumimoji="1" lang="ja-JP" altLang="en-US" sz="1300">
              <a:latin typeface="ＭＳ Ｐゴシック"/>
            </a:rPr>
            <a:t>　しかしながら、人件費をはじめ性質別に分析した場合には、改善を要する項目も見受けられることから、それぞれの状況に応じた対策に取り組む必要がある。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142239</xdr:rowOff>
    </xdr:to>
    <xdr:cxnSp macro="">
      <xdr:nvCxnSpPr>
        <xdr:cNvPr id="427" name="直線コネクタ 426"/>
        <xdr:cNvCxnSpPr/>
      </xdr:nvCxnSpPr>
      <xdr:spPr>
        <a:xfrm flipV="1">
          <a:off x="15671800" y="130619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142239</xdr:rowOff>
    </xdr:to>
    <xdr:cxnSp macro="">
      <xdr:nvCxnSpPr>
        <xdr:cNvPr id="430" name="直線コネクタ 429"/>
        <xdr:cNvCxnSpPr/>
      </xdr:nvCxnSpPr>
      <xdr:spPr>
        <a:xfrm>
          <a:off x="14782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76</xdr:row>
      <xdr:rowOff>66039</xdr:rowOff>
    </xdr:to>
    <xdr:cxnSp macro="">
      <xdr:nvCxnSpPr>
        <xdr:cNvPr id="433" name="直線コネクタ 432"/>
        <xdr:cNvCxnSpPr/>
      </xdr:nvCxnSpPr>
      <xdr:spPr>
        <a:xfrm>
          <a:off x="13893800" y="12978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1270</xdr:rowOff>
    </xdr:to>
    <xdr:cxnSp macro="">
      <xdr:nvCxnSpPr>
        <xdr:cNvPr id="436" name="直線コネクタ 435"/>
        <xdr:cNvCxnSpPr/>
      </xdr:nvCxnSpPr>
      <xdr:spPr>
        <a:xfrm flipV="1">
          <a:off x="13004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46" name="円/楕円 445"/>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124477</xdr:rowOff>
    </xdr:from>
    <xdr:ext cx="762000" cy="259045"/>
    <xdr:sp macro="" textlink="">
      <xdr:nvSpPr>
        <xdr:cNvPr id="447" name="公債費以外該当値テキスト"/>
        <xdr:cNvSpPr txBox="1"/>
      </xdr:nvSpPr>
      <xdr:spPr>
        <a:xfrm>
          <a:off x="165989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8" name="円/楕円 447"/>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6366</xdr:rowOff>
    </xdr:from>
    <xdr:ext cx="736600" cy="259045"/>
    <xdr:sp macro="" textlink="">
      <xdr:nvSpPr>
        <xdr:cNvPr id="449" name="テキスト ボックス 448"/>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0" name="円/楕円 449"/>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51" name="テキスト ボックス 450"/>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2" name="円/楕円 451"/>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3" name="テキスト ボックス 452"/>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4" name="円/楕円 45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55" name="テキスト ボックス 454"/>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82979</xdr:rowOff>
    </xdr:from>
    <xdr:to>
      <xdr:col>4</xdr:col>
      <xdr:colOff>1117600</xdr:colOff>
      <xdr:row>15</xdr:row>
      <xdr:rowOff>94146</xdr:rowOff>
    </xdr:to>
    <xdr:cxnSp macro="">
      <xdr:nvCxnSpPr>
        <xdr:cNvPr id="46" name="直線コネクタ 45"/>
        <xdr:cNvCxnSpPr/>
      </xdr:nvCxnSpPr>
      <xdr:spPr bwMode="auto">
        <a:xfrm>
          <a:off x="5003800" y="2702354"/>
          <a:ext cx="6477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82979</xdr:rowOff>
    </xdr:from>
    <xdr:to>
      <xdr:col>4</xdr:col>
      <xdr:colOff>469900</xdr:colOff>
      <xdr:row>15</xdr:row>
      <xdr:rowOff>147593</xdr:rowOff>
    </xdr:to>
    <xdr:cxnSp macro="">
      <xdr:nvCxnSpPr>
        <xdr:cNvPr id="49" name="直線コネクタ 48"/>
        <xdr:cNvCxnSpPr/>
      </xdr:nvCxnSpPr>
      <xdr:spPr bwMode="auto">
        <a:xfrm flipV="1">
          <a:off x="43053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147593</xdr:rowOff>
    </xdr:from>
    <xdr:to>
      <xdr:col>3</xdr:col>
      <xdr:colOff>904875</xdr:colOff>
      <xdr:row>15</xdr:row>
      <xdr:rowOff>169716</xdr:rowOff>
    </xdr:to>
    <xdr:cxnSp macro="">
      <xdr:nvCxnSpPr>
        <xdr:cNvPr id="52" name="直線コネクタ 51"/>
        <xdr:cNvCxnSpPr/>
      </xdr:nvCxnSpPr>
      <xdr:spPr bwMode="auto">
        <a:xfrm flipV="1">
          <a:off x="3606800" y="2766968"/>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169716</xdr:rowOff>
    </xdr:from>
    <xdr:to>
      <xdr:col>3</xdr:col>
      <xdr:colOff>206375</xdr:colOff>
      <xdr:row>16</xdr:row>
      <xdr:rowOff>31167</xdr:rowOff>
    </xdr:to>
    <xdr:cxnSp macro="">
      <xdr:nvCxnSpPr>
        <xdr:cNvPr id="55" name="直線コネクタ 54"/>
        <xdr:cNvCxnSpPr/>
      </xdr:nvCxnSpPr>
      <xdr:spPr bwMode="auto">
        <a:xfrm flipV="1">
          <a:off x="2908300" y="2789091"/>
          <a:ext cx="698500" cy="3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43346</xdr:rowOff>
    </xdr:from>
    <xdr:to>
      <xdr:col>5</xdr:col>
      <xdr:colOff>34925</xdr:colOff>
      <xdr:row>15</xdr:row>
      <xdr:rowOff>144946</xdr:rowOff>
    </xdr:to>
    <xdr:sp macro="" textlink="">
      <xdr:nvSpPr>
        <xdr:cNvPr id="65" name="円/楕円 64"/>
        <xdr:cNvSpPr/>
      </xdr:nvSpPr>
      <xdr:spPr bwMode="auto">
        <a:xfrm>
          <a:off x="56007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59873</xdr:rowOff>
    </xdr:from>
    <xdr:ext cx="762000" cy="259045"/>
    <xdr:sp macro="" textlink="">
      <xdr:nvSpPr>
        <xdr:cNvPr id="66" name="人口1人当たり決算額の推移該当値テキスト130"/>
        <xdr:cNvSpPr txBox="1"/>
      </xdr:nvSpPr>
      <xdr:spPr>
        <a:xfrm>
          <a:off x="5740400" y="25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214,082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32179</xdr:rowOff>
    </xdr:from>
    <xdr:to>
      <xdr:col>4</xdr:col>
      <xdr:colOff>520700</xdr:colOff>
      <xdr:row>15</xdr:row>
      <xdr:rowOff>133779</xdr:rowOff>
    </xdr:to>
    <xdr:sp macro="" textlink="">
      <xdr:nvSpPr>
        <xdr:cNvPr id="67" name="円/楕円 66"/>
        <xdr:cNvSpPr/>
      </xdr:nvSpPr>
      <xdr:spPr bwMode="auto">
        <a:xfrm>
          <a:off x="49530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143956</xdr:rowOff>
    </xdr:from>
    <xdr:ext cx="736600" cy="259045"/>
    <xdr:sp macro="" textlink="">
      <xdr:nvSpPr>
        <xdr:cNvPr id="68" name="テキスト ボックス 67"/>
        <xdr:cNvSpPr txBox="1"/>
      </xdr:nvSpPr>
      <xdr:spPr>
        <a:xfrm>
          <a:off x="4622800" y="242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96793</xdr:rowOff>
    </xdr:from>
    <xdr:to>
      <xdr:col>3</xdr:col>
      <xdr:colOff>955675</xdr:colOff>
      <xdr:row>16</xdr:row>
      <xdr:rowOff>26943</xdr:rowOff>
    </xdr:to>
    <xdr:sp macro="" textlink="">
      <xdr:nvSpPr>
        <xdr:cNvPr id="69" name="円/楕円 68"/>
        <xdr:cNvSpPr/>
      </xdr:nvSpPr>
      <xdr:spPr bwMode="auto">
        <a:xfrm>
          <a:off x="42545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37120</xdr:rowOff>
    </xdr:from>
    <xdr:ext cx="762000" cy="259045"/>
    <xdr:sp macro="" textlink="">
      <xdr:nvSpPr>
        <xdr:cNvPr id="70" name="テキスト ボックス 69"/>
        <xdr:cNvSpPr txBox="1"/>
      </xdr:nvSpPr>
      <xdr:spPr>
        <a:xfrm>
          <a:off x="39243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118916</xdr:rowOff>
    </xdr:from>
    <xdr:to>
      <xdr:col>3</xdr:col>
      <xdr:colOff>257175</xdr:colOff>
      <xdr:row>16</xdr:row>
      <xdr:rowOff>49066</xdr:rowOff>
    </xdr:to>
    <xdr:sp macro="" textlink="">
      <xdr:nvSpPr>
        <xdr:cNvPr id="71" name="円/楕円 70"/>
        <xdr:cNvSpPr/>
      </xdr:nvSpPr>
      <xdr:spPr bwMode="auto">
        <a:xfrm>
          <a:off x="35560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59243</xdr:rowOff>
    </xdr:from>
    <xdr:ext cx="762000" cy="259045"/>
    <xdr:sp macro="" textlink="">
      <xdr:nvSpPr>
        <xdr:cNvPr id="72" name="テキスト ボックス 71"/>
        <xdr:cNvSpPr txBox="1"/>
      </xdr:nvSpPr>
      <xdr:spPr>
        <a:xfrm>
          <a:off x="3225800" y="25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151817</xdr:rowOff>
    </xdr:from>
    <xdr:to>
      <xdr:col>2</xdr:col>
      <xdr:colOff>692150</xdr:colOff>
      <xdr:row>16</xdr:row>
      <xdr:rowOff>81967</xdr:rowOff>
    </xdr:to>
    <xdr:sp macro="" textlink="">
      <xdr:nvSpPr>
        <xdr:cNvPr id="73" name="円/楕円 72"/>
        <xdr:cNvSpPr/>
      </xdr:nvSpPr>
      <xdr:spPr bwMode="auto">
        <a:xfrm>
          <a:off x="2857500" y="277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92144</xdr:rowOff>
    </xdr:from>
    <xdr:ext cx="762000" cy="259045"/>
    <xdr:sp macro="" textlink="">
      <xdr:nvSpPr>
        <xdr:cNvPr id="74" name="テキスト ボックス 73"/>
        <xdr:cNvSpPr txBox="1"/>
      </xdr:nvSpPr>
      <xdr:spPr>
        <a:xfrm>
          <a:off x="2527300" y="25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254211</xdr:rowOff>
    </xdr:from>
    <xdr:to>
      <xdr:col>4</xdr:col>
      <xdr:colOff>1117600</xdr:colOff>
      <xdr:row>34</xdr:row>
      <xdr:rowOff>341514</xdr:rowOff>
    </xdr:to>
    <xdr:cxnSp macro="">
      <xdr:nvCxnSpPr>
        <xdr:cNvPr id="109" name="直線コネクタ 108"/>
        <xdr:cNvCxnSpPr/>
      </xdr:nvCxnSpPr>
      <xdr:spPr bwMode="auto">
        <a:xfrm>
          <a:off x="5003800" y="6521661"/>
          <a:ext cx="6477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230120</xdr:rowOff>
    </xdr:from>
    <xdr:to>
      <xdr:col>4</xdr:col>
      <xdr:colOff>469900</xdr:colOff>
      <xdr:row>34</xdr:row>
      <xdr:rowOff>254211</xdr:rowOff>
    </xdr:to>
    <xdr:cxnSp macro="">
      <xdr:nvCxnSpPr>
        <xdr:cNvPr id="112" name="直線コネクタ 111"/>
        <xdr:cNvCxnSpPr/>
      </xdr:nvCxnSpPr>
      <xdr:spPr bwMode="auto">
        <a:xfrm>
          <a:off x="4305300" y="6497570"/>
          <a:ext cx="698500" cy="2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152767</xdr:rowOff>
    </xdr:from>
    <xdr:to>
      <xdr:col>3</xdr:col>
      <xdr:colOff>904875</xdr:colOff>
      <xdr:row>34</xdr:row>
      <xdr:rowOff>230120</xdr:rowOff>
    </xdr:to>
    <xdr:cxnSp macro="">
      <xdr:nvCxnSpPr>
        <xdr:cNvPr id="115" name="直線コネクタ 114"/>
        <xdr:cNvCxnSpPr/>
      </xdr:nvCxnSpPr>
      <xdr:spPr bwMode="auto">
        <a:xfrm>
          <a:off x="3606800" y="6420217"/>
          <a:ext cx="698500" cy="7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38053</xdr:rowOff>
    </xdr:from>
    <xdr:to>
      <xdr:col>3</xdr:col>
      <xdr:colOff>206375</xdr:colOff>
      <xdr:row>34</xdr:row>
      <xdr:rowOff>152767</xdr:rowOff>
    </xdr:to>
    <xdr:cxnSp macro="">
      <xdr:nvCxnSpPr>
        <xdr:cNvPr id="118" name="直線コネクタ 117"/>
        <xdr:cNvCxnSpPr/>
      </xdr:nvCxnSpPr>
      <xdr:spPr bwMode="auto">
        <a:xfrm>
          <a:off x="2908300" y="6305503"/>
          <a:ext cx="698500" cy="11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290714</xdr:rowOff>
    </xdr:from>
    <xdr:to>
      <xdr:col>5</xdr:col>
      <xdr:colOff>34925</xdr:colOff>
      <xdr:row>35</xdr:row>
      <xdr:rowOff>49414</xdr:rowOff>
    </xdr:to>
    <xdr:sp macro="" textlink="">
      <xdr:nvSpPr>
        <xdr:cNvPr id="128" name="円/楕円 127"/>
        <xdr:cNvSpPr/>
      </xdr:nvSpPr>
      <xdr:spPr bwMode="auto">
        <a:xfrm>
          <a:off x="5600700" y="65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135791</xdr:rowOff>
    </xdr:from>
    <xdr:ext cx="762000" cy="259045"/>
    <xdr:sp macro="" textlink="">
      <xdr:nvSpPr>
        <xdr:cNvPr id="129" name="人口1人当たり決算額の推移該当値テキスト445"/>
        <xdr:cNvSpPr txBox="1"/>
      </xdr:nvSpPr>
      <xdr:spPr>
        <a:xfrm>
          <a:off x="5740400" y="64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203410</xdr:rowOff>
    </xdr:from>
    <xdr:to>
      <xdr:col>4</xdr:col>
      <xdr:colOff>520700</xdr:colOff>
      <xdr:row>34</xdr:row>
      <xdr:rowOff>305011</xdr:rowOff>
    </xdr:to>
    <xdr:sp macro="" textlink="">
      <xdr:nvSpPr>
        <xdr:cNvPr id="130" name="円/楕円 129"/>
        <xdr:cNvSpPr/>
      </xdr:nvSpPr>
      <xdr:spPr bwMode="auto">
        <a:xfrm>
          <a:off x="4953000" y="64708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315187</xdr:rowOff>
    </xdr:from>
    <xdr:ext cx="736600" cy="259045"/>
    <xdr:sp macro="" textlink="">
      <xdr:nvSpPr>
        <xdr:cNvPr id="131" name="テキスト ボックス 130"/>
        <xdr:cNvSpPr txBox="1"/>
      </xdr:nvSpPr>
      <xdr:spPr>
        <a:xfrm>
          <a:off x="4622800" y="62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179320</xdr:rowOff>
    </xdr:from>
    <xdr:to>
      <xdr:col>3</xdr:col>
      <xdr:colOff>955675</xdr:colOff>
      <xdr:row>34</xdr:row>
      <xdr:rowOff>280921</xdr:rowOff>
    </xdr:to>
    <xdr:sp macro="" textlink="">
      <xdr:nvSpPr>
        <xdr:cNvPr id="132" name="円/楕円 131"/>
        <xdr:cNvSpPr/>
      </xdr:nvSpPr>
      <xdr:spPr bwMode="auto">
        <a:xfrm>
          <a:off x="4254500" y="644677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291097</xdr:rowOff>
    </xdr:from>
    <xdr:ext cx="762000" cy="259045"/>
    <xdr:sp macro="" textlink="">
      <xdr:nvSpPr>
        <xdr:cNvPr id="133" name="テキスト ボックス 132"/>
        <xdr:cNvSpPr txBox="1"/>
      </xdr:nvSpPr>
      <xdr:spPr>
        <a:xfrm>
          <a:off x="3924300" y="621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101967</xdr:rowOff>
    </xdr:from>
    <xdr:to>
      <xdr:col>3</xdr:col>
      <xdr:colOff>257175</xdr:colOff>
      <xdr:row>34</xdr:row>
      <xdr:rowOff>203567</xdr:rowOff>
    </xdr:to>
    <xdr:sp macro="" textlink="">
      <xdr:nvSpPr>
        <xdr:cNvPr id="134" name="円/楕円 133"/>
        <xdr:cNvSpPr/>
      </xdr:nvSpPr>
      <xdr:spPr bwMode="auto">
        <a:xfrm>
          <a:off x="3556000" y="636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213744</xdr:rowOff>
    </xdr:from>
    <xdr:ext cx="762000" cy="259045"/>
    <xdr:sp macro="" textlink="">
      <xdr:nvSpPr>
        <xdr:cNvPr id="135" name="テキスト ボックス 134"/>
        <xdr:cNvSpPr txBox="1"/>
      </xdr:nvSpPr>
      <xdr:spPr>
        <a:xfrm>
          <a:off x="3225800" y="61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330153</xdr:rowOff>
    </xdr:from>
    <xdr:to>
      <xdr:col>2</xdr:col>
      <xdr:colOff>692150</xdr:colOff>
      <xdr:row>34</xdr:row>
      <xdr:rowOff>88853</xdr:rowOff>
    </xdr:to>
    <xdr:sp macro="" textlink="">
      <xdr:nvSpPr>
        <xdr:cNvPr id="136" name="円/楕円 135"/>
        <xdr:cNvSpPr/>
      </xdr:nvSpPr>
      <xdr:spPr bwMode="auto">
        <a:xfrm>
          <a:off x="2857500" y="625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99030</xdr:rowOff>
    </xdr:from>
    <xdr:ext cx="762000" cy="259045"/>
    <xdr:sp macro="" textlink="">
      <xdr:nvSpPr>
        <xdr:cNvPr id="137" name="テキスト ボックス 136"/>
        <xdr:cNvSpPr txBox="1"/>
      </xdr:nvSpPr>
      <xdr:spPr>
        <a:xfrm>
          <a:off x="2527300" y="602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83670</xdr:rowOff>
    </xdr:from>
    <xdr:to>
      <xdr:col>6</xdr:col>
      <xdr:colOff>511175</xdr:colOff>
      <xdr:row>31</xdr:row>
      <xdr:rowOff>133124</xdr:rowOff>
    </xdr:to>
    <xdr:cxnSp macro="">
      <xdr:nvCxnSpPr>
        <xdr:cNvPr id="61" name="直線コネクタ 60"/>
        <xdr:cNvCxnSpPr/>
      </xdr:nvCxnSpPr>
      <xdr:spPr>
        <a:xfrm>
          <a:off x="3797300" y="5398620"/>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83670</xdr:rowOff>
    </xdr:from>
    <xdr:to>
      <xdr:col>5</xdr:col>
      <xdr:colOff>358775</xdr:colOff>
      <xdr:row>31</xdr:row>
      <xdr:rowOff>129284</xdr:rowOff>
    </xdr:to>
    <xdr:cxnSp macro="">
      <xdr:nvCxnSpPr>
        <xdr:cNvPr id="64" name="直線コネクタ 63"/>
        <xdr:cNvCxnSpPr/>
      </xdr:nvCxnSpPr>
      <xdr:spPr>
        <a:xfrm flipV="1">
          <a:off x="2908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129284</xdr:rowOff>
    </xdr:from>
    <xdr:to>
      <xdr:col>4</xdr:col>
      <xdr:colOff>155575</xdr:colOff>
      <xdr:row>31</xdr:row>
      <xdr:rowOff>156517</xdr:rowOff>
    </xdr:to>
    <xdr:cxnSp macro="">
      <xdr:nvCxnSpPr>
        <xdr:cNvPr id="67" name="直線コネクタ 66"/>
        <xdr:cNvCxnSpPr/>
      </xdr:nvCxnSpPr>
      <xdr:spPr>
        <a:xfrm flipV="1">
          <a:off x="2019300" y="5444234"/>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156517</xdr:rowOff>
    </xdr:from>
    <xdr:to>
      <xdr:col>2</xdr:col>
      <xdr:colOff>638175</xdr:colOff>
      <xdr:row>32</xdr:row>
      <xdr:rowOff>31252</xdr:rowOff>
    </xdr:to>
    <xdr:cxnSp macro="">
      <xdr:nvCxnSpPr>
        <xdr:cNvPr id="70" name="直線コネクタ 69"/>
        <xdr:cNvCxnSpPr/>
      </xdr:nvCxnSpPr>
      <xdr:spPr>
        <a:xfrm flipV="1">
          <a:off x="1130300" y="5471467"/>
          <a:ext cx="889000" cy="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82324</xdr:rowOff>
    </xdr:from>
    <xdr:to>
      <xdr:col>6</xdr:col>
      <xdr:colOff>561975</xdr:colOff>
      <xdr:row>32</xdr:row>
      <xdr:rowOff>12474</xdr:rowOff>
    </xdr:to>
    <xdr:sp macro="" textlink="">
      <xdr:nvSpPr>
        <xdr:cNvPr id="80" name="円/楕円 79"/>
        <xdr:cNvSpPr/>
      </xdr:nvSpPr>
      <xdr:spPr>
        <a:xfrm>
          <a:off x="45847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105201</xdr:rowOff>
    </xdr:from>
    <xdr:ext cx="599010" cy="259045"/>
    <xdr:sp macro="" textlink="">
      <xdr:nvSpPr>
        <xdr:cNvPr id="81" name="人件費該当値テキスト"/>
        <xdr:cNvSpPr txBox="1"/>
      </xdr:nvSpPr>
      <xdr:spPr>
        <a:xfrm>
          <a:off x="4686300" y="524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218,363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32870</xdr:rowOff>
    </xdr:from>
    <xdr:to>
      <xdr:col>5</xdr:col>
      <xdr:colOff>409575</xdr:colOff>
      <xdr:row>31</xdr:row>
      <xdr:rowOff>134470</xdr:rowOff>
    </xdr:to>
    <xdr:sp macro="" textlink="">
      <xdr:nvSpPr>
        <xdr:cNvPr id="82" name="円/楕円 81"/>
        <xdr:cNvSpPr/>
      </xdr:nvSpPr>
      <xdr:spPr>
        <a:xfrm>
          <a:off x="3746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150997</xdr:rowOff>
    </xdr:from>
    <xdr:ext cx="599010" cy="259045"/>
    <xdr:sp macro="" textlink="">
      <xdr:nvSpPr>
        <xdr:cNvPr id="83" name="テキスト ボックス 82"/>
        <xdr:cNvSpPr txBox="1"/>
      </xdr:nvSpPr>
      <xdr:spPr>
        <a:xfrm>
          <a:off x="3497794"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78484</xdr:rowOff>
    </xdr:from>
    <xdr:to>
      <xdr:col>4</xdr:col>
      <xdr:colOff>206375</xdr:colOff>
      <xdr:row>32</xdr:row>
      <xdr:rowOff>8634</xdr:rowOff>
    </xdr:to>
    <xdr:sp macro="" textlink="">
      <xdr:nvSpPr>
        <xdr:cNvPr id="84" name="円/楕円 83"/>
        <xdr:cNvSpPr/>
      </xdr:nvSpPr>
      <xdr:spPr>
        <a:xfrm>
          <a:off x="2857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25161</xdr:rowOff>
    </xdr:from>
    <xdr:ext cx="599010" cy="259045"/>
    <xdr:sp macro="" textlink="">
      <xdr:nvSpPr>
        <xdr:cNvPr id="85" name="テキスト ボックス 84"/>
        <xdr:cNvSpPr txBox="1"/>
      </xdr:nvSpPr>
      <xdr:spPr>
        <a:xfrm>
          <a:off x="2608794"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105717</xdr:rowOff>
    </xdr:from>
    <xdr:to>
      <xdr:col>3</xdr:col>
      <xdr:colOff>3175</xdr:colOff>
      <xdr:row>32</xdr:row>
      <xdr:rowOff>35867</xdr:rowOff>
    </xdr:to>
    <xdr:sp macro="" textlink="">
      <xdr:nvSpPr>
        <xdr:cNvPr id="86" name="円/楕円 85"/>
        <xdr:cNvSpPr/>
      </xdr:nvSpPr>
      <xdr:spPr>
        <a:xfrm>
          <a:off x="1968500" y="5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52394</xdr:rowOff>
    </xdr:from>
    <xdr:ext cx="599010" cy="259045"/>
    <xdr:sp macro="" textlink="">
      <xdr:nvSpPr>
        <xdr:cNvPr id="87" name="テキスト ボックス 86"/>
        <xdr:cNvSpPr txBox="1"/>
      </xdr:nvSpPr>
      <xdr:spPr>
        <a:xfrm>
          <a:off x="1719794" y="519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215,293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151902</xdr:rowOff>
    </xdr:from>
    <xdr:to>
      <xdr:col>1</xdr:col>
      <xdr:colOff>485775</xdr:colOff>
      <xdr:row>32</xdr:row>
      <xdr:rowOff>82052</xdr:rowOff>
    </xdr:to>
    <xdr:sp macro="" textlink="">
      <xdr:nvSpPr>
        <xdr:cNvPr id="88" name="円/楕円 87"/>
        <xdr:cNvSpPr/>
      </xdr:nvSpPr>
      <xdr:spPr>
        <a:xfrm>
          <a:off x="1079500" y="54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98579</xdr:rowOff>
    </xdr:from>
    <xdr:ext cx="599010" cy="259045"/>
    <xdr:sp macro="" textlink="">
      <xdr:nvSpPr>
        <xdr:cNvPr id="89" name="テキスト ボックス 88"/>
        <xdr:cNvSpPr txBox="1"/>
      </xdr:nvSpPr>
      <xdr:spPr>
        <a:xfrm>
          <a:off x="830794" y="52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158963</xdr:rowOff>
    </xdr:from>
    <xdr:to>
      <xdr:col>6</xdr:col>
      <xdr:colOff>511175</xdr:colOff>
      <xdr:row>54</xdr:row>
      <xdr:rowOff>160541</xdr:rowOff>
    </xdr:to>
    <xdr:cxnSp macro="">
      <xdr:nvCxnSpPr>
        <xdr:cNvPr id="119" name="直線コネクタ 118"/>
        <xdr:cNvCxnSpPr/>
      </xdr:nvCxnSpPr>
      <xdr:spPr>
        <a:xfrm>
          <a:off x="3797300" y="9417263"/>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158963</xdr:rowOff>
    </xdr:from>
    <xdr:to>
      <xdr:col>5</xdr:col>
      <xdr:colOff>358775</xdr:colOff>
      <xdr:row>56</xdr:row>
      <xdr:rowOff>20904</xdr:rowOff>
    </xdr:to>
    <xdr:cxnSp macro="">
      <xdr:nvCxnSpPr>
        <xdr:cNvPr id="122" name="直線コネクタ 121"/>
        <xdr:cNvCxnSpPr/>
      </xdr:nvCxnSpPr>
      <xdr:spPr>
        <a:xfrm flipV="1">
          <a:off x="2908300" y="9417263"/>
          <a:ext cx="889000" cy="2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20904</xdr:rowOff>
    </xdr:from>
    <xdr:to>
      <xdr:col>4</xdr:col>
      <xdr:colOff>155575</xdr:colOff>
      <xdr:row>56</xdr:row>
      <xdr:rowOff>104580</xdr:rowOff>
    </xdr:to>
    <xdr:cxnSp macro="">
      <xdr:nvCxnSpPr>
        <xdr:cNvPr id="125" name="直線コネクタ 124"/>
        <xdr:cNvCxnSpPr/>
      </xdr:nvCxnSpPr>
      <xdr:spPr>
        <a:xfrm flipV="1">
          <a:off x="2019300" y="9622104"/>
          <a:ext cx="8890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66792</xdr:rowOff>
    </xdr:from>
    <xdr:to>
      <xdr:col>2</xdr:col>
      <xdr:colOff>638175</xdr:colOff>
      <xdr:row>56</xdr:row>
      <xdr:rowOff>104580</xdr:rowOff>
    </xdr:to>
    <xdr:cxnSp macro="">
      <xdr:nvCxnSpPr>
        <xdr:cNvPr id="128" name="直線コネクタ 127"/>
        <xdr:cNvCxnSpPr/>
      </xdr:nvCxnSpPr>
      <xdr:spPr>
        <a:xfrm>
          <a:off x="1130300" y="9667992"/>
          <a:ext cx="8890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109741</xdr:rowOff>
    </xdr:from>
    <xdr:to>
      <xdr:col>6</xdr:col>
      <xdr:colOff>561975</xdr:colOff>
      <xdr:row>55</xdr:row>
      <xdr:rowOff>39891</xdr:rowOff>
    </xdr:to>
    <xdr:sp macro="" textlink="">
      <xdr:nvSpPr>
        <xdr:cNvPr id="138" name="円/楕円 137"/>
        <xdr:cNvSpPr/>
      </xdr:nvSpPr>
      <xdr:spPr>
        <a:xfrm>
          <a:off x="45847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132618</xdr:rowOff>
    </xdr:from>
    <xdr:ext cx="599010" cy="259045"/>
    <xdr:sp macro="" textlink="">
      <xdr:nvSpPr>
        <xdr:cNvPr id="139" name="物件費該当値テキスト"/>
        <xdr:cNvSpPr txBox="1"/>
      </xdr:nvSpPr>
      <xdr:spPr>
        <a:xfrm>
          <a:off x="4686300" y="921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147,265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108163</xdr:rowOff>
    </xdr:from>
    <xdr:to>
      <xdr:col>5</xdr:col>
      <xdr:colOff>409575</xdr:colOff>
      <xdr:row>55</xdr:row>
      <xdr:rowOff>38313</xdr:rowOff>
    </xdr:to>
    <xdr:sp macro="" textlink="">
      <xdr:nvSpPr>
        <xdr:cNvPr id="140" name="円/楕円 139"/>
        <xdr:cNvSpPr/>
      </xdr:nvSpPr>
      <xdr:spPr>
        <a:xfrm>
          <a:off x="3746500" y="93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54840</xdr:rowOff>
    </xdr:from>
    <xdr:ext cx="599010" cy="259045"/>
    <xdr:sp macro="" textlink="">
      <xdr:nvSpPr>
        <xdr:cNvPr id="141" name="テキスト ボックス 140"/>
        <xdr:cNvSpPr txBox="1"/>
      </xdr:nvSpPr>
      <xdr:spPr>
        <a:xfrm>
          <a:off x="3497794" y="9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141554</xdr:rowOff>
    </xdr:from>
    <xdr:to>
      <xdr:col>4</xdr:col>
      <xdr:colOff>206375</xdr:colOff>
      <xdr:row>56</xdr:row>
      <xdr:rowOff>71704</xdr:rowOff>
    </xdr:to>
    <xdr:sp macro="" textlink="">
      <xdr:nvSpPr>
        <xdr:cNvPr id="142" name="円/楕円 141"/>
        <xdr:cNvSpPr/>
      </xdr:nvSpPr>
      <xdr:spPr>
        <a:xfrm>
          <a:off x="2857500" y="95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88231</xdr:rowOff>
    </xdr:from>
    <xdr:ext cx="599010" cy="259045"/>
    <xdr:sp macro="" textlink="">
      <xdr:nvSpPr>
        <xdr:cNvPr id="143" name="テキスト ボックス 142"/>
        <xdr:cNvSpPr txBox="1"/>
      </xdr:nvSpPr>
      <xdr:spPr>
        <a:xfrm>
          <a:off x="2608794" y="93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53780</xdr:rowOff>
    </xdr:from>
    <xdr:to>
      <xdr:col>3</xdr:col>
      <xdr:colOff>3175</xdr:colOff>
      <xdr:row>56</xdr:row>
      <xdr:rowOff>155380</xdr:rowOff>
    </xdr:to>
    <xdr:sp macro="" textlink="">
      <xdr:nvSpPr>
        <xdr:cNvPr id="144" name="円/楕円 143"/>
        <xdr:cNvSpPr/>
      </xdr:nvSpPr>
      <xdr:spPr>
        <a:xfrm>
          <a:off x="1968500" y="9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457</xdr:rowOff>
    </xdr:from>
    <xdr:ext cx="599010" cy="259045"/>
    <xdr:sp macro="" textlink="">
      <xdr:nvSpPr>
        <xdr:cNvPr id="145" name="テキスト ボックス 144"/>
        <xdr:cNvSpPr txBox="1"/>
      </xdr:nvSpPr>
      <xdr:spPr>
        <a:xfrm>
          <a:off x="1719794" y="94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15992</xdr:rowOff>
    </xdr:from>
    <xdr:to>
      <xdr:col>1</xdr:col>
      <xdr:colOff>485775</xdr:colOff>
      <xdr:row>56</xdr:row>
      <xdr:rowOff>117592</xdr:rowOff>
    </xdr:to>
    <xdr:sp macro="" textlink="">
      <xdr:nvSpPr>
        <xdr:cNvPr id="146" name="円/楕円 145"/>
        <xdr:cNvSpPr/>
      </xdr:nvSpPr>
      <xdr:spPr>
        <a:xfrm>
          <a:off x="1079500" y="96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134119</xdr:rowOff>
    </xdr:from>
    <xdr:ext cx="599010" cy="259045"/>
    <xdr:sp macro="" textlink="">
      <xdr:nvSpPr>
        <xdr:cNvPr id="147" name="テキスト ボックス 146"/>
        <xdr:cNvSpPr txBox="1"/>
      </xdr:nvSpPr>
      <xdr:spPr>
        <a:xfrm>
          <a:off x="830794" y="939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2960</xdr:rowOff>
    </xdr:from>
    <xdr:to>
      <xdr:col>6</xdr:col>
      <xdr:colOff>511175</xdr:colOff>
      <xdr:row>77</xdr:row>
      <xdr:rowOff>24791</xdr:rowOff>
    </xdr:to>
    <xdr:cxnSp macro="">
      <xdr:nvCxnSpPr>
        <xdr:cNvPr id="176" name="直線コネクタ 175"/>
        <xdr:cNvCxnSpPr/>
      </xdr:nvCxnSpPr>
      <xdr:spPr>
        <a:xfrm flipV="1">
          <a:off x="3797300" y="13204610"/>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24791</xdr:rowOff>
    </xdr:from>
    <xdr:to>
      <xdr:col>5</xdr:col>
      <xdr:colOff>358775</xdr:colOff>
      <xdr:row>77</xdr:row>
      <xdr:rowOff>29935</xdr:rowOff>
    </xdr:to>
    <xdr:cxnSp macro="">
      <xdr:nvCxnSpPr>
        <xdr:cNvPr id="179" name="直線コネクタ 178"/>
        <xdr:cNvCxnSpPr/>
      </xdr:nvCxnSpPr>
      <xdr:spPr>
        <a:xfrm flipV="1">
          <a:off x="2908300" y="1322644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29935</xdr:rowOff>
    </xdr:from>
    <xdr:to>
      <xdr:col>4</xdr:col>
      <xdr:colOff>155575</xdr:colOff>
      <xdr:row>77</xdr:row>
      <xdr:rowOff>78587</xdr:rowOff>
    </xdr:to>
    <xdr:cxnSp macro="">
      <xdr:nvCxnSpPr>
        <xdr:cNvPr id="182" name="直線コネクタ 181"/>
        <xdr:cNvCxnSpPr/>
      </xdr:nvCxnSpPr>
      <xdr:spPr>
        <a:xfrm flipV="1">
          <a:off x="2019300" y="13231585"/>
          <a:ext cx="8890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35268</xdr:rowOff>
    </xdr:from>
    <xdr:to>
      <xdr:col>2</xdr:col>
      <xdr:colOff>638175</xdr:colOff>
      <xdr:row>77</xdr:row>
      <xdr:rowOff>78587</xdr:rowOff>
    </xdr:to>
    <xdr:cxnSp macro="">
      <xdr:nvCxnSpPr>
        <xdr:cNvPr id="185" name="直線コネクタ 184"/>
        <xdr:cNvCxnSpPr/>
      </xdr:nvCxnSpPr>
      <xdr:spPr>
        <a:xfrm>
          <a:off x="1130300" y="13236918"/>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123610</xdr:rowOff>
    </xdr:from>
    <xdr:to>
      <xdr:col>6</xdr:col>
      <xdr:colOff>561975</xdr:colOff>
      <xdr:row>77</xdr:row>
      <xdr:rowOff>53760</xdr:rowOff>
    </xdr:to>
    <xdr:sp macro="" textlink="">
      <xdr:nvSpPr>
        <xdr:cNvPr id="195" name="円/楕円 194"/>
        <xdr:cNvSpPr/>
      </xdr:nvSpPr>
      <xdr:spPr>
        <a:xfrm>
          <a:off x="4584700" y="13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102037</xdr:rowOff>
    </xdr:from>
    <xdr:ext cx="534377" cy="259045"/>
    <xdr:sp macro="" textlink="">
      <xdr:nvSpPr>
        <xdr:cNvPr id="196" name="維持補修費該当値テキスト"/>
        <xdr:cNvSpPr txBox="1"/>
      </xdr:nvSpPr>
      <xdr:spPr>
        <a:xfrm>
          <a:off x="4686300" y="131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145441</xdr:rowOff>
    </xdr:from>
    <xdr:to>
      <xdr:col>5</xdr:col>
      <xdr:colOff>409575</xdr:colOff>
      <xdr:row>77</xdr:row>
      <xdr:rowOff>75591</xdr:rowOff>
    </xdr:to>
    <xdr:sp macro="" textlink="">
      <xdr:nvSpPr>
        <xdr:cNvPr id="197" name="円/楕円 196"/>
        <xdr:cNvSpPr/>
      </xdr:nvSpPr>
      <xdr:spPr>
        <a:xfrm>
          <a:off x="3746500" y="131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66718</xdr:rowOff>
    </xdr:from>
    <xdr:ext cx="469744" cy="259045"/>
    <xdr:sp macro="" textlink="">
      <xdr:nvSpPr>
        <xdr:cNvPr id="198" name="テキスト ボックス 197"/>
        <xdr:cNvSpPr txBox="1"/>
      </xdr:nvSpPr>
      <xdr:spPr>
        <a:xfrm>
          <a:off x="3562427" y="132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150585</xdr:rowOff>
    </xdr:from>
    <xdr:to>
      <xdr:col>4</xdr:col>
      <xdr:colOff>206375</xdr:colOff>
      <xdr:row>77</xdr:row>
      <xdr:rowOff>80735</xdr:rowOff>
    </xdr:to>
    <xdr:sp macro="" textlink="">
      <xdr:nvSpPr>
        <xdr:cNvPr id="199" name="円/楕円 198"/>
        <xdr:cNvSpPr/>
      </xdr:nvSpPr>
      <xdr:spPr>
        <a:xfrm>
          <a:off x="28575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71862</xdr:rowOff>
    </xdr:from>
    <xdr:ext cx="469744" cy="259045"/>
    <xdr:sp macro="" textlink="">
      <xdr:nvSpPr>
        <xdr:cNvPr id="200" name="テキスト ボックス 199"/>
        <xdr:cNvSpPr txBox="1"/>
      </xdr:nvSpPr>
      <xdr:spPr>
        <a:xfrm>
          <a:off x="2673427" y="132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27787</xdr:rowOff>
    </xdr:from>
    <xdr:to>
      <xdr:col>3</xdr:col>
      <xdr:colOff>3175</xdr:colOff>
      <xdr:row>77</xdr:row>
      <xdr:rowOff>129387</xdr:rowOff>
    </xdr:to>
    <xdr:sp macro="" textlink="">
      <xdr:nvSpPr>
        <xdr:cNvPr id="201" name="円/楕円 200"/>
        <xdr:cNvSpPr/>
      </xdr:nvSpPr>
      <xdr:spPr>
        <a:xfrm>
          <a:off x="1968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120514</xdr:rowOff>
    </xdr:from>
    <xdr:ext cx="469744" cy="259045"/>
    <xdr:sp macro="" textlink="">
      <xdr:nvSpPr>
        <xdr:cNvPr id="202" name="テキスト ボックス 201"/>
        <xdr:cNvSpPr txBox="1"/>
      </xdr:nvSpPr>
      <xdr:spPr>
        <a:xfrm>
          <a:off x="1784427" y="133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155918</xdr:rowOff>
    </xdr:from>
    <xdr:to>
      <xdr:col>1</xdr:col>
      <xdr:colOff>485775</xdr:colOff>
      <xdr:row>77</xdr:row>
      <xdr:rowOff>86068</xdr:rowOff>
    </xdr:to>
    <xdr:sp macro="" textlink="">
      <xdr:nvSpPr>
        <xdr:cNvPr id="203" name="円/楕円 202"/>
        <xdr:cNvSpPr/>
      </xdr:nvSpPr>
      <xdr:spPr>
        <a:xfrm>
          <a:off x="1079500" y="131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77195</xdr:rowOff>
    </xdr:from>
    <xdr:ext cx="469744" cy="259045"/>
    <xdr:sp macro="" textlink="">
      <xdr:nvSpPr>
        <xdr:cNvPr id="204" name="テキスト ボックス 203"/>
        <xdr:cNvSpPr txBox="1"/>
      </xdr:nvSpPr>
      <xdr:spPr>
        <a:xfrm>
          <a:off x="895427" y="132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171362</xdr:rowOff>
    </xdr:from>
    <xdr:to>
      <xdr:col>6</xdr:col>
      <xdr:colOff>511175</xdr:colOff>
      <xdr:row>96</xdr:row>
      <xdr:rowOff>864</xdr:rowOff>
    </xdr:to>
    <xdr:cxnSp macro="">
      <xdr:nvCxnSpPr>
        <xdr:cNvPr id="234" name="直線コネクタ 233"/>
        <xdr:cNvCxnSpPr/>
      </xdr:nvCxnSpPr>
      <xdr:spPr>
        <a:xfrm flipV="1">
          <a:off x="3797300" y="1645911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864</xdr:rowOff>
    </xdr:from>
    <xdr:to>
      <xdr:col>5</xdr:col>
      <xdr:colOff>358775</xdr:colOff>
      <xdr:row>97</xdr:row>
      <xdr:rowOff>6731</xdr:rowOff>
    </xdr:to>
    <xdr:cxnSp macro="">
      <xdr:nvCxnSpPr>
        <xdr:cNvPr id="237" name="直線コネクタ 236"/>
        <xdr:cNvCxnSpPr/>
      </xdr:nvCxnSpPr>
      <xdr:spPr>
        <a:xfrm flipV="1">
          <a:off x="2908300" y="16460064"/>
          <a:ext cx="889000" cy="1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6731</xdr:rowOff>
    </xdr:from>
    <xdr:to>
      <xdr:col>4</xdr:col>
      <xdr:colOff>155575</xdr:colOff>
      <xdr:row>97</xdr:row>
      <xdr:rowOff>49079</xdr:rowOff>
    </xdr:to>
    <xdr:cxnSp macro="">
      <xdr:nvCxnSpPr>
        <xdr:cNvPr id="240" name="直線コネクタ 239"/>
        <xdr:cNvCxnSpPr/>
      </xdr:nvCxnSpPr>
      <xdr:spPr>
        <a:xfrm flipV="1">
          <a:off x="2019300" y="16637381"/>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49079</xdr:rowOff>
    </xdr:from>
    <xdr:to>
      <xdr:col>2</xdr:col>
      <xdr:colOff>638175</xdr:colOff>
      <xdr:row>97</xdr:row>
      <xdr:rowOff>125337</xdr:rowOff>
    </xdr:to>
    <xdr:cxnSp macro="">
      <xdr:nvCxnSpPr>
        <xdr:cNvPr id="243" name="直線コネクタ 242"/>
        <xdr:cNvCxnSpPr/>
      </xdr:nvCxnSpPr>
      <xdr:spPr>
        <a:xfrm flipV="1">
          <a:off x="1130300" y="16679729"/>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120562</xdr:rowOff>
    </xdr:from>
    <xdr:to>
      <xdr:col>6</xdr:col>
      <xdr:colOff>561975</xdr:colOff>
      <xdr:row>96</xdr:row>
      <xdr:rowOff>50712</xdr:rowOff>
    </xdr:to>
    <xdr:sp macro="" textlink="">
      <xdr:nvSpPr>
        <xdr:cNvPr id="253" name="円/楕円 252"/>
        <xdr:cNvSpPr/>
      </xdr:nvSpPr>
      <xdr:spPr>
        <a:xfrm>
          <a:off x="45847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143439</xdr:rowOff>
    </xdr:from>
    <xdr:ext cx="534377" cy="259045"/>
    <xdr:sp macro="" textlink="">
      <xdr:nvSpPr>
        <xdr:cNvPr id="254" name="扶助費該当値テキスト"/>
        <xdr:cNvSpPr txBox="1"/>
      </xdr:nvSpPr>
      <xdr:spPr>
        <a:xfrm>
          <a:off x="4686300"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121514</xdr:rowOff>
    </xdr:from>
    <xdr:to>
      <xdr:col>5</xdr:col>
      <xdr:colOff>409575</xdr:colOff>
      <xdr:row>96</xdr:row>
      <xdr:rowOff>51664</xdr:rowOff>
    </xdr:to>
    <xdr:sp macro="" textlink="">
      <xdr:nvSpPr>
        <xdr:cNvPr id="255" name="円/楕円 254"/>
        <xdr:cNvSpPr/>
      </xdr:nvSpPr>
      <xdr:spPr>
        <a:xfrm>
          <a:off x="3746500" y="164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68191</xdr:rowOff>
    </xdr:from>
    <xdr:ext cx="534377" cy="259045"/>
    <xdr:sp macro="" textlink="">
      <xdr:nvSpPr>
        <xdr:cNvPr id="256" name="テキスト ボックス 255"/>
        <xdr:cNvSpPr txBox="1"/>
      </xdr:nvSpPr>
      <xdr:spPr>
        <a:xfrm>
          <a:off x="3530111" y="161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127381</xdr:rowOff>
    </xdr:from>
    <xdr:to>
      <xdr:col>4</xdr:col>
      <xdr:colOff>206375</xdr:colOff>
      <xdr:row>97</xdr:row>
      <xdr:rowOff>57531</xdr:rowOff>
    </xdr:to>
    <xdr:sp macro="" textlink="">
      <xdr:nvSpPr>
        <xdr:cNvPr id="257" name="円/楕円 256"/>
        <xdr:cNvSpPr/>
      </xdr:nvSpPr>
      <xdr:spPr>
        <a:xfrm>
          <a:off x="2857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74058</xdr:rowOff>
    </xdr:from>
    <xdr:ext cx="534377" cy="259045"/>
    <xdr:sp macro="" textlink="">
      <xdr:nvSpPr>
        <xdr:cNvPr id="258" name="テキスト ボックス 257"/>
        <xdr:cNvSpPr txBox="1"/>
      </xdr:nvSpPr>
      <xdr:spPr>
        <a:xfrm>
          <a:off x="2641111" y="163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169729</xdr:rowOff>
    </xdr:from>
    <xdr:to>
      <xdr:col>3</xdr:col>
      <xdr:colOff>3175</xdr:colOff>
      <xdr:row>97</xdr:row>
      <xdr:rowOff>99879</xdr:rowOff>
    </xdr:to>
    <xdr:sp macro="" textlink="">
      <xdr:nvSpPr>
        <xdr:cNvPr id="259" name="円/楕円 258"/>
        <xdr:cNvSpPr/>
      </xdr:nvSpPr>
      <xdr:spPr>
        <a:xfrm>
          <a:off x="1968500" y="166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116406</xdr:rowOff>
    </xdr:from>
    <xdr:ext cx="534377" cy="259045"/>
    <xdr:sp macro="" textlink="">
      <xdr:nvSpPr>
        <xdr:cNvPr id="260" name="テキスト ボックス 259"/>
        <xdr:cNvSpPr txBox="1"/>
      </xdr:nvSpPr>
      <xdr:spPr>
        <a:xfrm>
          <a:off x="1752111" y="164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74537</xdr:rowOff>
    </xdr:from>
    <xdr:to>
      <xdr:col>1</xdr:col>
      <xdr:colOff>485775</xdr:colOff>
      <xdr:row>98</xdr:row>
      <xdr:rowOff>4687</xdr:rowOff>
    </xdr:to>
    <xdr:sp macro="" textlink="">
      <xdr:nvSpPr>
        <xdr:cNvPr id="261" name="円/楕円 260"/>
        <xdr:cNvSpPr/>
      </xdr:nvSpPr>
      <xdr:spPr>
        <a:xfrm>
          <a:off x="1079500" y="16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21214</xdr:rowOff>
    </xdr:from>
    <xdr:ext cx="534377" cy="259045"/>
    <xdr:sp macro="" textlink="">
      <xdr:nvSpPr>
        <xdr:cNvPr id="262" name="テキスト ボックス 261"/>
        <xdr:cNvSpPr txBox="1"/>
      </xdr:nvSpPr>
      <xdr:spPr>
        <a:xfrm>
          <a:off x="863111" y="16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149677</xdr:rowOff>
    </xdr:from>
    <xdr:to>
      <xdr:col>15</xdr:col>
      <xdr:colOff>180975</xdr:colOff>
      <xdr:row>37</xdr:row>
      <xdr:rowOff>154879</xdr:rowOff>
    </xdr:to>
    <xdr:cxnSp macro="">
      <xdr:nvCxnSpPr>
        <xdr:cNvPr id="293" name="直線コネクタ 292"/>
        <xdr:cNvCxnSpPr/>
      </xdr:nvCxnSpPr>
      <xdr:spPr>
        <a:xfrm flipV="1">
          <a:off x="9639300" y="6493327"/>
          <a:ext cx="8382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154879</xdr:rowOff>
    </xdr:from>
    <xdr:to>
      <xdr:col>14</xdr:col>
      <xdr:colOff>28575</xdr:colOff>
      <xdr:row>38</xdr:row>
      <xdr:rowOff>8608</xdr:rowOff>
    </xdr:to>
    <xdr:cxnSp macro="">
      <xdr:nvCxnSpPr>
        <xdr:cNvPr id="296" name="直線コネクタ 295"/>
        <xdr:cNvCxnSpPr/>
      </xdr:nvCxnSpPr>
      <xdr:spPr>
        <a:xfrm flipV="1">
          <a:off x="8750300" y="6498529"/>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8608</xdr:rowOff>
    </xdr:from>
    <xdr:to>
      <xdr:col>12</xdr:col>
      <xdr:colOff>511175</xdr:colOff>
      <xdr:row>38</xdr:row>
      <xdr:rowOff>47120</xdr:rowOff>
    </xdr:to>
    <xdr:cxnSp macro="">
      <xdr:nvCxnSpPr>
        <xdr:cNvPr id="299" name="直線コネクタ 298"/>
        <xdr:cNvCxnSpPr/>
      </xdr:nvCxnSpPr>
      <xdr:spPr>
        <a:xfrm flipV="1">
          <a:off x="7861300" y="6523708"/>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38548</xdr:rowOff>
    </xdr:from>
    <xdr:to>
      <xdr:col>11</xdr:col>
      <xdr:colOff>307975</xdr:colOff>
      <xdr:row>38</xdr:row>
      <xdr:rowOff>47120</xdr:rowOff>
    </xdr:to>
    <xdr:cxnSp macro="">
      <xdr:nvCxnSpPr>
        <xdr:cNvPr id="302" name="直線コネクタ 301"/>
        <xdr:cNvCxnSpPr/>
      </xdr:nvCxnSpPr>
      <xdr:spPr>
        <a:xfrm>
          <a:off x="6972300" y="655364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98877</xdr:rowOff>
    </xdr:from>
    <xdr:to>
      <xdr:col>15</xdr:col>
      <xdr:colOff>231775</xdr:colOff>
      <xdr:row>38</xdr:row>
      <xdr:rowOff>29027</xdr:rowOff>
    </xdr:to>
    <xdr:sp macro="" textlink="">
      <xdr:nvSpPr>
        <xdr:cNvPr id="312" name="円/楕円 311"/>
        <xdr:cNvSpPr/>
      </xdr:nvSpPr>
      <xdr:spPr>
        <a:xfrm>
          <a:off x="10426700" y="6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13804</xdr:rowOff>
    </xdr:from>
    <xdr:ext cx="534377" cy="259045"/>
    <xdr:sp macro="" textlink="">
      <xdr:nvSpPr>
        <xdr:cNvPr id="313" name="補助費等該当値テキスト"/>
        <xdr:cNvSpPr txBox="1"/>
      </xdr:nvSpPr>
      <xdr:spPr>
        <a:xfrm>
          <a:off x="10528300" y="63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4" name="円/楕円 313"/>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25356</xdr:rowOff>
    </xdr:from>
    <xdr:ext cx="534377" cy="259045"/>
    <xdr:sp macro="" textlink="">
      <xdr:nvSpPr>
        <xdr:cNvPr id="315" name="テキスト ボックス 314"/>
        <xdr:cNvSpPr txBox="1"/>
      </xdr:nvSpPr>
      <xdr:spPr>
        <a:xfrm>
          <a:off x="9372111" y="65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129258</xdr:rowOff>
    </xdr:from>
    <xdr:to>
      <xdr:col>12</xdr:col>
      <xdr:colOff>561975</xdr:colOff>
      <xdr:row>38</xdr:row>
      <xdr:rowOff>59407</xdr:rowOff>
    </xdr:to>
    <xdr:sp macro="" textlink="">
      <xdr:nvSpPr>
        <xdr:cNvPr id="316" name="円/楕円 315"/>
        <xdr:cNvSpPr/>
      </xdr:nvSpPr>
      <xdr:spPr>
        <a:xfrm>
          <a:off x="8699500" y="6472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50535</xdr:rowOff>
    </xdr:from>
    <xdr:ext cx="534377" cy="259045"/>
    <xdr:sp macro="" textlink="">
      <xdr:nvSpPr>
        <xdr:cNvPr id="317" name="テキスト ボックス 316"/>
        <xdr:cNvSpPr txBox="1"/>
      </xdr:nvSpPr>
      <xdr:spPr>
        <a:xfrm>
          <a:off x="8483111" y="65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167770</xdr:rowOff>
    </xdr:from>
    <xdr:to>
      <xdr:col>11</xdr:col>
      <xdr:colOff>358775</xdr:colOff>
      <xdr:row>38</xdr:row>
      <xdr:rowOff>97920</xdr:rowOff>
    </xdr:to>
    <xdr:sp macro="" textlink="">
      <xdr:nvSpPr>
        <xdr:cNvPr id="318" name="円/楕円 317"/>
        <xdr:cNvSpPr/>
      </xdr:nvSpPr>
      <xdr:spPr>
        <a:xfrm>
          <a:off x="7810500" y="65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89047</xdr:rowOff>
    </xdr:from>
    <xdr:ext cx="534377" cy="259045"/>
    <xdr:sp macro="" textlink="">
      <xdr:nvSpPr>
        <xdr:cNvPr id="319" name="テキスト ボックス 318"/>
        <xdr:cNvSpPr txBox="1"/>
      </xdr:nvSpPr>
      <xdr:spPr>
        <a:xfrm>
          <a:off x="7594111" y="66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159198</xdr:rowOff>
    </xdr:from>
    <xdr:to>
      <xdr:col>10</xdr:col>
      <xdr:colOff>155575</xdr:colOff>
      <xdr:row>38</xdr:row>
      <xdr:rowOff>89348</xdr:rowOff>
    </xdr:to>
    <xdr:sp macro="" textlink="">
      <xdr:nvSpPr>
        <xdr:cNvPr id="320" name="円/楕円 319"/>
        <xdr:cNvSpPr/>
      </xdr:nvSpPr>
      <xdr:spPr>
        <a:xfrm>
          <a:off x="6921500" y="65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80475</xdr:rowOff>
    </xdr:from>
    <xdr:ext cx="534377" cy="259045"/>
    <xdr:sp macro="" textlink="">
      <xdr:nvSpPr>
        <xdr:cNvPr id="321" name="テキスト ボックス 320"/>
        <xdr:cNvSpPr txBox="1"/>
      </xdr:nvSpPr>
      <xdr:spPr>
        <a:xfrm>
          <a:off x="6705111" y="65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47565</xdr:rowOff>
    </xdr:from>
    <xdr:to>
      <xdr:col>15</xdr:col>
      <xdr:colOff>180975</xdr:colOff>
      <xdr:row>57</xdr:row>
      <xdr:rowOff>113685</xdr:rowOff>
    </xdr:to>
    <xdr:cxnSp macro="">
      <xdr:nvCxnSpPr>
        <xdr:cNvPr id="352" name="直線コネクタ 351"/>
        <xdr:cNvCxnSpPr/>
      </xdr:nvCxnSpPr>
      <xdr:spPr>
        <a:xfrm>
          <a:off x="9639300" y="9820215"/>
          <a:ext cx="8382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93601</xdr:rowOff>
    </xdr:from>
    <xdr:to>
      <xdr:col>14</xdr:col>
      <xdr:colOff>28575</xdr:colOff>
      <xdr:row>57</xdr:row>
      <xdr:rowOff>47565</xdr:rowOff>
    </xdr:to>
    <xdr:cxnSp macro="">
      <xdr:nvCxnSpPr>
        <xdr:cNvPr id="355" name="直線コネクタ 354"/>
        <xdr:cNvCxnSpPr/>
      </xdr:nvCxnSpPr>
      <xdr:spPr>
        <a:xfrm>
          <a:off x="8750300" y="9523351"/>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93601</xdr:rowOff>
    </xdr:from>
    <xdr:to>
      <xdr:col>12</xdr:col>
      <xdr:colOff>511175</xdr:colOff>
      <xdr:row>57</xdr:row>
      <xdr:rowOff>122144</xdr:rowOff>
    </xdr:to>
    <xdr:cxnSp macro="">
      <xdr:nvCxnSpPr>
        <xdr:cNvPr id="358" name="直線コネクタ 357"/>
        <xdr:cNvCxnSpPr/>
      </xdr:nvCxnSpPr>
      <xdr:spPr>
        <a:xfrm flipV="1">
          <a:off x="7861300" y="9523351"/>
          <a:ext cx="889000" cy="3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25678</xdr:rowOff>
    </xdr:from>
    <xdr:to>
      <xdr:col>11</xdr:col>
      <xdr:colOff>307975</xdr:colOff>
      <xdr:row>57</xdr:row>
      <xdr:rowOff>122144</xdr:rowOff>
    </xdr:to>
    <xdr:cxnSp macro="">
      <xdr:nvCxnSpPr>
        <xdr:cNvPr id="361" name="直線コネクタ 360"/>
        <xdr:cNvCxnSpPr/>
      </xdr:nvCxnSpPr>
      <xdr:spPr>
        <a:xfrm>
          <a:off x="6972300" y="9798328"/>
          <a:ext cx="889000" cy="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62885</xdr:rowOff>
    </xdr:from>
    <xdr:to>
      <xdr:col>15</xdr:col>
      <xdr:colOff>231775</xdr:colOff>
      <xdr:row>57</xdr:row>
      <xdr:rowOff>164485</xdr:rowOff>
    </xdr:to>
    <xdr:sp macro="" textlink="">
      <xdr:nvSpPr>
        <xdr:cNvPr id="371" name="円/楕円 370"/>
        <xdr:cNvSpPr/>
      </xdr:nvSpPr>
      <xdr:spPr>
        <a:xfrm>
          <a:off x="10426700" y="98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41312</xdr:rowOff>
    </xdr:from>
    <xdr:ext cx="599010" cy="259045"/>
    <xdr:sp macro="" textlink="">
      <xdr:nvSpPr>
        <xdr:cNvPr id="372" name="普通建設事業費該当値テキスト"/>
        <xdr:cNvSpPr txBox="1"/>
      </xdr:nvSpPr>
      <xdr:spPr>
        <a:xfrm>
          <a:off x="10528300" y="981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168215</xdr:rowOff>
    </xdr:from>
    <xdr:to>
      <xdr:col>14</xdr:col>
      <xdr:colOff>79375</xdr:colOff>
      <xdr:row>57</xdr:row>
      <xdr:rowOff>98365</xdr:rowOff>
    </xdr:to>
    <xdr:sp macro="" textlink="">
      <xdr:nvSpPr>
        <xdr:cNvPr id="373" name="円/楕円 372"/>
        <xdr:cNvSpPr/>
      </xdr:nvSpPr>
      <xdr:spPr>
        <a:xfrm>
          <a:off x="9588500" y="97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89492</xdr:rowOff>
    </xdr:from>
    <xdr:ext cx="599010" cy="259045"/>
    <xdr:sp macro="" textlink="">
      <xdr:nvSpPr>
        <xdr:cNvPr id="374" name="テキスト ボックス 373"/>
        <xdr:cNvSpPr txBox="1"/>
      </xdr:nvSpPr>
      <xdr:spPr>
        <a:xfrm>
          <a:off x="9339794" y="986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42801</xdr:rowOff>
    </xdr:from>
    <xdr:to>
      <xdr:col>12</xdr:col>
      <xdr:colOff>561975</xdr:colOff>
      <xdr:row>55</xdr:row>
      <xdr:rowOff>144401</xdr:rowOff>
    </xdr:to>
    <xdr:sp macro="" textlink="">
      <xdr:nvSpPr>
        <xdr:cNvPr id="375" name="円/楕円 374"/>
        <xdr:cNvSpPr/>
      </xdr:nvSpPr>
      <xdr:spPr>
        <a:xfrm>
          <a:off x="8699500" y="94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160928</xdr:rowOff>
    </xdr:from>
    <xdr:ext cx="599010" cy="259045"/>
    <xdr:sp macro="" textlink="">
      <xdr:nvSpPr>
        <xdr:cNvPr id="376" name="テキスト ボックス 375"/>
        <xdr:cNvSpPr txBox="1"/>
      </xdr:nvSpPr>
      <xdr:spPr>
        <a:xfrm>
          <a:off x="8450794" y="924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71344</xdr:rowOff>
    </xdr:from>
    <xdr:to>
      <xdr:col>11</xdr:col>
      <xdr:colOff>358775</xdr:colOff>
      <xdr:row>58</xdr:row>
      <xdr:rowOff>1494</xdr:rowOff>
    </xdr:to>
    <xdr:sp macro="" textlink="">
      <xdr:nvSpPr>
        <xdr:cNvPr id="377" name="円/楕円 376"/>
        <xdr:cNvSpPr/>
      </xdr:nvSpPr>
      <xdr:spPr>
        <a:xfrm>
          <a:off x="7810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164071</xdr:rowOff>
    </xdr:from>
    <xdr:ext cx="534377" cy="259045"/>
    <xdr:sp macro="" textlink="">
      <xdr:nvSpPr>
        <xdr:cNvPr id="378" name="テキスト ボックス 377"/>
        <xdr:cNvSpPr txBox="1"/>
      </xdr:nvSpPr>
      <xdr:spPr>
        <a:xfrm>
          <a:off x="7594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146328</xdr:rowOff>
    </xdr:from>
    <xdr:to>
      <xdr:col>10</xdr:col>
      <xdr:colOff>155575</xdr:colOff>
      <xdr:row>57</xdr:row>
      <xdr:rowOff>76478</xdr:rowOff>
    </xdr:to>
    <xdr:sp macro="" textlink="">
      <xdr:nvSpPr>
        <xdr:cNvPr id="379" name="円/楕円 378"/>
        <xdr:cNvSpPr/>
      </xdr:nvSpPr>
      <xdr:spPr>
        <a:xfrm>
          <a:off x="6921500" y="97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67605</xdr:rowOff>
    </xdr:from>
    <xdr:ext cx="599010" cy="259045"/>
    <xdr:sp macro="" textlink="">
      <xdr:nvSpPr>
        <xdr:cNvPr id="380" name="テキスト ボックス 379"/>
        <xdr:cNvSpPr txBox="1"/>
      </xdr:nvSpPr>
      <xdr:spPr>
        <a:xfrm>
          <a:off x="6672794" y="984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79189</xdr:rowOff>
    </xdr:from>
    <xdr:to>
      <xdr:col>15</xdr:col>
      <xdr:colOff>180975</xdr:colOff>
      <xdr:row>77</xdr:row>
      <xdr:rowOff>132869</xdr:rowOff>
    </xdr:to>
    <xdr:cxnSp macro="">
      <xdr:nvCxnSpPr>
        <xdr:cNvPr id="409" name="直線コネクタ 408"/>
        <xdr:cNvCxnSpPr/>
      </xdr:nvCxnSpPr>
      <xdr:spPr>
        <a:xfrm flipV="1">
          <a:off x="9639300" y="13280839"/>
          <a:ext cx="838200" cy="5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28389</xdr:rowOff>
    </xdr:from>
    <xdr:to>
      <xdr:col>15</xdr:col>
      <xdr:colOff>231775</xdr:colOff>
      <xdr:row>77</xdr:row>
      <xdr:rowOff>129989</xdr:rowOff>
    </xdr:to>
    <xdr:sp macro="" textlink="">
      <xdr:nvSpPr>
        <xdr:cNvPr id="419" name="円/楕円 418"/>
        <xdr:cNvSpPr/>
      </xdr:nvSpPr>
      <xdr:spPr>
        <a:xfrm>
          <a:off x="10426700" y="132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51266</xdr:rowOff>
    </xdr:from>
    <xdr:ext cx="534377" cy="259045"/>
    <xdr:sp macro="" textlink="">
      <xdr:nvSpPr>
        <xdr:cNvPr id="420" name="普通建設事業費 （ うち新規整備　）該当値テキスト"/>
        <xdr:cNvSpPr txBox="1"/>
      </xdr:nvSpPr>
      <xdr:spPr>
        <a:xfrm>
          <a:off x="10528300" y="130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82069</xdr:rowOff>
    </xdr:from>
    <xdr:to>
      <xdr:col>14</xdr:col>
      <xdr:colOff>79375</xdr:colOff>
      <xdr:row>78</xdr:row>
      <xdr:rowOff>12219</xdr:rowOff>
    </xdr:to>
    <xdr:sp macro="" textlink="">
      <xdr:nvSpPr>
        <xdr:cNvPr id="421" name="円/楕円 420"/>
        <xdr:cNvSpPr/>
      </xdr:nvSpPr>
      <xdr:spPr>
        <a:xfrm>
          <a:off x="9588500" y="13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3346</xdr:rowOff>
    </xdr:from>
    <xdr:ext cx="534377" cy="259045"/>
    <xdr:sp macro="" textlink="">
      <xdr:nvSpPr>
        <xdr:cNvPr id="422" name="テキスト ボックス 421"/>
        <xdr:cNvSpPr txBox="1"/>
      </xdr:nvSpPr>
      <xdr:spPr>
        <a:xfrm>
          <a:off x="9372111" y="133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114409</xdr:rowOff>
    </xdr:from>
    <xdr:to>
      <xdr:col>15</xdr:col>
      <xdr:colOff>180975</xdr:colOff>
      <xdr:row>99</xdr:row>
      <xdr:rowOff>9696</xdr:rowOff>
    </xdr:to>
    <xdr:cxnSp macro="">
      <xdr:nvCxnSpPr>
        <xdr:cNvPr id="451" name="直線コネクタ 450"/>
        <xdr:cNvCxnSpPr/>
      </xdr:nvCxnSpPr>
      <xdr:spPr>
        <a:xfrm>
          <a:off x="9639300" y="16916509"/>
          <a:ext cx="838200" cy="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130346</xdr:rowOff>
    </xdr:from>
    <xdr:to>
      <xdr:col>15</xdr:col>
      <xdr:colOff>231775</xdr:colOff>
      <xdr:row>99</xdr:row>
      <xdr:rowOff>60496</xdr:rowOff>
    </xdr:to>
    <xdr:sp macro="" textlink="">
      <xdr:nvSpPr>
        <xdr:cNvPr id="461" name="円/楕円 460"/>
        <xdr:cNvSpPr/>
      </xdr:nvSpPr>
      <xdr:spPr>
        <a:xfrm>
          <a:off x="104267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45273</xdr:rowOff>
    </xdr:from>
    <xdr:ext cx="469744" cy="259045"/>
    <xdr:sp macro="" textlink="">
      <xdr:nvSpPr>
        <xdr:cNvPr id="462" name="普通建設事業費 （ うち更新整備　）該当値テキスト"/>
        <xdr:cNvSpPr txBox="1"/>
      </xdr:nvSpPr>
      <xdr:spPr>
        <a:xfrm>
          <a:off x="10528300" y="1684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63609</xdr:rowOff>
    </xdr:from>
    <xdr:to>
      <xdr:col>14</xdr:col>
      <xdr:colOff>79375</xdr:colOff>
      <xdr:row>98</xdr:row>
      <xdr:rowOff>165209</xdr:rowOff>
    </xdr:to>
    <xdr:sp macro="" textlink="">
      <xdr:nvSpPr>
        <xdr:cNvPr id="463" name="円/楕円 462"/>
        <xdr:cNvSpPr/>
      </xdr:nvSpPr>
      <xdr:spPr>
        <a:xfrm>
          <a:off x="9588500" y="168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156336</xdr:rowOff>
    </xdr:from>
    <xdr:ext cx="534377" cy="259045"/>
    <xdr:sp macro="" textlink="">
      <xdr:nvSpPr>
        <xdr:cNvPr id="464" name="テキスト ボックス 463"/>
        <xdr:cNvSpPr txBox="1"/>
      </xdr:nvSpPr>
      <xdr:spPr>
        <a:xfrm>
          <a:off x="9372111" y="169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41749</xdr:rowOff>
    </xdr:from>
    <xdr:to>
      <xdr:col>23</xdr:col>
      <xdr:colOff>517525</xdr:colOff>
      <xdr:row>38</xdr:row>
      <xdr:rowOff>76136</xdr:rowOff>
    </xdr:to>
    <xdr:cxnSp macro="">
      <xdr:nvCxnSpPr>
        <xdr:cNvPr id="491" name="直線コネクタ 490"/>
        <xdr:cNvCxnSpPr/>
      </xdr:nvCxnSpPr>
      <xdr:spPr>
        <a:xfrm>
          <a:off x="15481300" y="6556849"/>
          <a:ext cx="8382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41749</xdr:rowOff>
    </xdr:from>
    <xdr:to>
      <xdr:col>22</xdr:col>
      <xdr:colOff>365125</xdr:colOff>
      <xdr:row>38</xdr:row>
      <xdr:rowOff>100033</xdr:rowOff>
    </xdr:to>
    <xdr:cxnSp macro="">
      <xdr:nvCxnSpPr>
        <xdr:cNvPr id="494" name="直線コネクタ 493"/>
        <xdr:cNvCxnSpPr/>
      </xdr:nvCxnSpPr>
      <xdr:spPr>
        <a:xfrm flipV="1">
          <a:off x="14592300" y="6556849"/>
          <a:ext cx="889000" cy="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57728</xdr:rowOff>
    </xdr:from>
    <xdr:to>
      <xdr:col>21</xdr:col>
      <xdr:colOff>161925</xdr:colOff>
      <xdr:row>38</xdr:row>
      <xdr:rowOff>100033</xdr:rowOff>
    </xdr:to>
    <xdr:cxnSp macro="">
      <xdr:nvCxnSpPr>
        <xdr:cNvPr id="497" name="直線コネクタ 496"/>
        <xdr:cNvCxnSpPr/>
      </xdr:nvCxnSpPr>
      <xdr:spPr>
        <a:xfrm>
          <a:off x="13703300" y="6572828"/>
          <a:ext cx="889000" cy="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57728</xdr:rowOff>
    </xdr:from>
    <xdr:to>
      <xdr:col>19</xdr:col>
      <xdr:colOff>644525</xdr:colOff>
      <xdr:row>38</xdr:row>
      <xdr:rowOff>61459</xdr:rowOff>
    </xdr:to>
    <xdr:cxnSp macro="">
      <xdr:nvCxnSpPr>
        <xdr:cNvPr id="500" name="直線コネクタ 499"/>
        <xdr:cNvCxnSpPr/>
      </xdr:nvCxnSpPr>
      <xdr:spPr>
        <a:xfrm flipV="1">
          <a:off x="12814300" y="6572828"/>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25336</xdr:rowOff>
    </xdr:from>
    <xdr:to>
      <xdr:col>23</xdr:col>
      <xdr:colOff>568325</xdr:colOff>
      <xdr:row>38</xdr:row>
      <xdr:rowOff>126936</xdr:rowOff>
    </xdr:to>
    <xdr:sp macro="" textlink="">
      <xdr:nvSpPr>
        <xdr:cNvPr id="510" name="円/楕円 509"/>
        <xdr:cNvSpPr/>
      </xdr:nvSpPr>
      <xdr:spPr>
        <a:xfrm>
          <a:off x="16268700" y="6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156163</xdr:rowOff>
    </xdr:from>
    <xdr:ext cx="534377" cy="259045"/>
    <xdr:sp macro="" textlink="">
      <xdr:nvSpPr>
        <xdr:cNvPr id="511" name="災害復旧事業費該当値テキスト"/>
        <xdr:cNvSpPr txBox="1"/>
      </xdr:nvSpPr>
      <xdr:spPr>
        <a:xfrm>
          <a:off x="16370300" y="63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162399</xdr:rowOff>
    </xdr:from>
    <xdr:to>
      <xdr:col>22</xdr:col>
      <xdr:colOff>415925</xdr:colOff>
      <xdr:row>38</xdr:row>
      <xdr:rowOff>92549</xdr:rowOff>
    </xdr:to>
    <xdr:sp macro="" textlink="">
      <xdr:nvSpPr>
        <xdr:cNvPr id="512" name="円/楕円 511"/>
        <xdr:cNvSpPr/>
      </xdr:nvSpPr>
      <xdr:spPr>
        <a:xfrm>
          <a:off x="15430500" y="65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109076</xdr:rowOff>
    </xdr:from>
    <xdr:ext cx="534377" cy="259045"/>
    <xdr:sp macro="" textlink="">
      <xdr:nvSpPr>
        <xdr:cNvPr id="513" name="テキスト ボックス 512"/>
        <xdr:cNvSpPr txBox="1"/>
      </xdr:nvSpPr>
      <xdr:spPr>
        <a:xfrm>
          <a:off x="15214111" y="62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49233</xdr:rowOff>
    </xdr:from>
    <xdr:to>
      <xdr:col>21</xdr:col>
      <xdr:colOff>212725</xdr:colOff>
      <xdr:row>38</xdr:row>
      <xdr:rowOff>150833</xdr:rowOff>
    </xdr:to>
    <xdr:sp macro="" textlink="">
      <xdr:nvSpPr>
        <xdr:cNvPr id="514" name="円/楕円 513"/>
        <xdr:cNvSpPr/>
      </xdr:nvSpPr>
      <xdr:spPr>
        <a:xfrm>
          <a:off x="14541500" y="65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167360</xdr:rowOff>
    </xdr:from>
    <xdr:ext cx="469744" cy="259045"/>
    <xdr:sp macro="" textlink="">
      <xdr:nvSpPr>
        <xdr:cNvPr id="515" name="テキスト ボックス 514"/>
        <xdr:cNvSpPr txBox="1"/>
      </xdr:nvSpPr>
      <xdr:spPr>
        <a:xfrm>
          <a:off x="14357427" y="633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6928</xdr:rowOff>
    </xdr:from>
    <xdr:to>
      <xdr:col>20</xdr:col>
      <xdr:colOff>9525</xdr:colOff>
      <xdr:row>38</xdr:row>
      <xdr:rowOff>108528</xdr:rowOff>
    </xdr:to>
    <xdr:sp macro="" textlink="">
      <xdr:nvSpPr>
        <xdr:cNvPr id="516" name="円/楕円 515"/>
        <xdr:cNvSpPr/>
      </xdr:nvSpPr>
      <xdr:spPr>
        <a:xfrm>
          <a:off x="13652500" y="65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125056</xdr:rowOff>
    </xdr:from>
    <xdr:ext cx="534377" cy="259045"/>
    <xdr:sp macro="" textlink="">
      <xdr:nvSpPr>
        <xdr:cNvPr id="517" name="テキスト ボックス 516"/>
        <xdr:cNvSpPr txBox="1"/>
      </xdr:nvSpPr>
      <xdr:spPr>
        <a:xfrm>
          <a:off x="13436111" y="629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10659</xdr:rowOff>
    </xdr:from>
    <xdr:to>
      <xdr:col>18</xdr:col>
      <xdr:colOff>492125</xdr:colOff>
      <xdr:row>38</xdr:row>
      <xdr:rowOff>112259</xdr:rowOff>
    </xdr:to>
    <xdr:sp macro="" textlink="">
      <xdr:nvSpPr>
        <xdr:cNvPr id="518" name="円/楕円 517"/>
        <xdr:cNvSpPr/>
      </xdr:nvSpPr>
      <xdr:spPr>
        <a:xfrm>
          <a:off x="12763500" y="65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128786</xdr:rowOff>
    </xdr:from>
    <xdr:ext cx="534377" cy="259045"/>
    <xdr:sp macro="" textlink="">
      <xdr:nvSpPr>
        <xdr:cNvPr id="519" name="テキスト ボックス 518"/>
        <xdr:cNvSpPr txBox="1"/>
      </xdr:nvSpPr>
      <xdr:spPr>
        <a:xfrm>
          <a:off x="12547111" y="63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34846</xdr:rowOff>
    </xdr:from>
    <xdr:to>
      <xdr:col>23</xdr:col>
      <xdr:colOff>517525</xdr:colOff>
      <xdr:row>75</xdr:row>
      <xdr:rowOff>62296</xdr:rowOff>
    </xdr:to>
    <xdr:cxnSp macro="">
      <xdr:nvCxnSpPr>
        <xdr:cNvPr id="601" name="直線コネクタ 600"/>
        <xdr:cNvCxnSpPr/>
      </xdr:nvCxnSpPr>
      <xdr:spPr>
        <a:xfrm>
          <a:off x="15481300" y="12893596"/>
          <a:ext cx="8382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19762</xdr:rowOff>
    </xdr:from>
    <xdr:to>
      <xdr:col>22</xdr:col>
      <xdr:colOff>365125</xdr:colOff>
      <xdr:row>75</xdr:row>
      <xdr:rowOff>34846</xdr:rowOff>
    </xdr:to>
    <xdr:cxnSp macro="">
      <xdr:nvCxnSpPr>
        <xdr:cNvPr id="604" name="直線コネクタ 603"/>
        <xdr:cNvCxnSpPr/>
      </xdr:nvCxnSpPr>
      <xdr:spPr>
        <a:xfrm>
          <a:off x="14592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140121</xdr:rowOff>
    </xdr:from>
    <xdr:to>
      <xdr:col>21</xdr:col>
      <xdr:colOff>161925</xdr:colOff>
      <xdr:row>75</xdr:row>
      <xdr:rowOff>19762</xdr:rowOff>
    </xdr:to>
    <xdr:cxnSp macro="">
      <xdr:nvCxnSpPr>
        <xdr:cNvPr id="607" name="直線コネクタ 606"/>
        <xdr:cNvCxnSpPr/>
      </xdr:nvCxnSpPr>
      <xdr:spPr>
        <a:xfrm>
          <a:off x="13703300" y="12827421"/>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58730</xdr:rowOff>
    </xdr:from>
    <xdr:to>
      <xdr:col>19</xdr:col>
      <xdr:colOff>644525</xdr:colOff>
      <xdr:row>74</xdr:row>
      <xdr:rowOff>140121</xdr:rowOff>
    </xdr:to>
    <xdr:cxnSp macro="">
      <xdr:nvCxnSpPr>
        <xdr:cNvPr id="610" name="直線コネクタ 609"/>
        <xdr:cNvCxnSpPr/>
      </xdr:nvCxnSpPr>
      <xdr:spPr>
        <a:xfrm>
          <a:off x="12814300" y="12746030"/>
          <a:ext cx="889000" cy="8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11496</xdr:rowOff>
    </xdr:from>
    <xdr:to>
      <xdr:col>23</xdr:col>
      <xdr:colOff>568325</xdr:colOff>
      <xdr:row>75</xdr:row>
      <xdr:rowOff>113096</xdr:rowOff>
    </xdr:to>
    <xdr:sp macro="" textlink="">
      <xdr:nvSpPr>
        <xdr:cNvPr id="620" name="円/楕円 619"/>
        <xdr:cNvSpPr/>
      </xdr:nvSpPr>
      <xdr:spPr>
        <a:xfrm>
          <a:off x="162687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34373</xdr:rowOff>
    </xdr:from>
    <xdr:ext cx="599010" cy="259045"/>
    <xdr:sp macro="" textlink="">
      <xdr:nvSpPr>
        <xdr:cNvPr id="621" name="公債費該当値テキスト"/>
        <xdr:cNvSpPr txBox="1"/>
      </xdr:nvSpPr>
      <xdr:spPr>
        <a:xfrm>
          <a:off x="16370300" y="1272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155496</xdr:rowOff>
    </xdr:from>
    <xdr:to>
      <xdr:col>22</xdr:col>
      <xdr:colOff>415925</xdr:colOff>
      <xdr:row>75</xdr:row>
      <xdr:rowOff>85646</xdr:rowOff>
    </xdr:to>
    <xdr:sp macro="" textlink="">
      <xdr:nvSpPr>
        <xdr:cNvPr id="622" name="円/楕円 621"/>
        <xdr:cNvSpPr/>
      </xdr:nvSpPr>
      <xdr:spPr>
        <a:xfrm>
          <a:off x="15430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102173</xdr:rowOff>
    </xdr:from>
    <xdr:ext cx="599010" cy="259045"/>
    <xdr:sp macro="" textlink="">
      <xdr:nvSpPr>
        <xdr:cNvPr id="623" name="テキスト ボックス 622"/>
        <xdr:cNvSpPr txBox="1"/>
      </xdr:nvSpPr>
      <xdr:spPr>
        <a:xfrm>
          <a:off x="15181794"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140412</xdr:rowOff>
    </xdr:from>
    <xdr:to>
      <xdr:col>21</xdr:col>
      <xdr:colOff>212725</xdr:colOff>
      <xdr:row>75</xdr:row>
      <xdr:rowOff>70562</xdr:rowOff>
    </xdr:to>
    <xdr:sp macro="" textlink="">
      <xdr:nvSpPr>
        <xdr:cNvPr id="624" name="円/楕円 623"/>
        <xdr:cNvSpPr/>
      </xdr:nvSpPr>
      <xdr:spPr>
        <a:xfrm>
          <a:off x="14541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87089</xdr:rowOff>
    </xdr:from>
    <xdr:ext cx="599010" cy="259045"/>
    <xdr:sp macro="" textlink="">
      <xdr:nvSpPr>
        <xdr:cNvPr id="625" name="テキスト ボックス 624"/>
        <xdr:cNvSpPr txBox="1"/>
      </xdr:nvSpPr>
      <xdr:spPr>
        <a:xfrm>
          <a:off x="14292794"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89321</xdr:rowOff>
    </xdr:from>
    <xdr:to>
      <xdr:col>20</xdr:col>
      <xdr:colOff>9525</xdr:colOff>
      <xdr:row>75</xdr:row>
      <xdr:rowOff>19471</xdr:rowOff>
    </xdr:to>
    <xdr:sp macro="" textlink="">
      <xdr:nvSpPr>
        <xdr:cNvPr id="626" name="円/楕円 625"/>
        <xdr:cNvSpPr/>
      </xdr:nvSpPr>
      <xdr:spPr>
        <a:xfrm>
          <a:off x="13652500" y="127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35998</xdr:rowOff>
    </xdr:from>
    <xdr:ext cx="599010" cy="259045"/>
    <xdr:sp macro="" textlink="">
      <xdr:nvSpPr>
        <xdr:cNvPr id="627" name="テキスト ボックス 626"/>
        <xdr:cNvSpPr txBox="1"/>
      </xdr:nvSpPr>
      <xdr:spPr>
        <a:xfrm>
          <a:off x="13403794" y="125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7930</xdr:rowOff>
    </xdr:from>
    <xdr:to>
      <xdr:col>18</xdr:col>
      <xdr:colOff>492125</xdr:colOff>
      <xdr:row>74</xdr:row>
      <xdr:rowOff>109530</xdr:rowOff>
    </xdr:to>
    <xdr:sp macro="" textlink="">
      <xdr:nvSpPr>
        <xdr:cNvPr id="628" name="円/楕円 627"/>
        <xdr:cNvSpPr/>
      </xdr:nvSpPr>
      <xdr:spPr>
        <a:xfrm>
          <a:off x="12763500" y="126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126057</xdr:rowOff>
    </xdr:from>
    <xdr:ext cx="599010" cy="259045"/>
    <xdr:sp macro="" textlink="">
      <xdr:nvSpPr>
        <xdr:cNvPr id="629" name="テキスト ボックス 628"/>
        <xdr:cNvSpPr txBox="1"/>
      </xdr:nvSpPr>
      <xdr:spPr>
        <a:xfrm>
          <a:off x="12514794" y="1247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39607</xdr:rowOff>
    </xdr:from>
    <xdr:to>
      <xdr:col>23</xdr:col>
      <xdr:colOff>517525</xdr:colOff>
      <xdr:row>96</xdr:row>
      <xdr:rowOff>137762</xdr:rowOff>
    </xdr:to>
    <xdr:cxnSp macro="">
      <xdr:nvCxnSpPr>
        <xdr:cNvPr id="654" name="直線コネクタ 653"/>
        <xdr:cNvCxnSpPr/>
      </xdr:nvCxnSpPr>
      <xdr:spPr>
        <a:xfrm flipV="1">
          <a:off x="15481300" y="16498807"/>
          <a:ext cx="838200" cy="9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147707</xdr:rowOff>
    </xdr:from>
    <xdr:to>
      <xdr:col>22</xdr:col>
      <xdr:colOff>365125</xdr:colOff>
      <xdr:row>96</xdr:row>
      <xdr:rowOff>137762</xdr:rowOff>
    </xdr:to>
    <xdr:cxnSp macro="">
      <xdr:nvCxnSpPr>
        <xdr:cNvPr id="657" name="直線コネクタ 656"/>
        <xdr:cNvCxnSpPr/>
      </xdr:nvCxnSpPr>
      <xdr:spPr>
        <a:xfrm>
          <a:off x="14592300" y="16435457"/>
          <a:ext cx="8890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78218</xdr:rowOff>
    </xdr:from>
    <xdr:to>
      <xdr:col>21</xdr:col>
      <xdr:colOff>161925</xdr:colOff>
      <xdr:row>95</xdr:row>
      <xdr:rowOff>147707</xdr:rowOff>
    </xdr:to>
    <xdr:cxnSp macro="">
      <xdr:nvCxnSpPr>
        <xdr:cNvPr id="660" name="直線コネクタ 659"/>
        <xdr:cNvCxnSpPr/>
      </xdr:nvCxnSpPr>
      <xdr:spPr>
        <a:xfrm>
          <a:off x="13703300" y="16365968"/>
          <a:ext cx="889000" cy="6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78218</xdr:rowOff>
    </xdr:from>
    <xdr:to>
      <xdr:col>19</xdr:col>
      <xdr:colOff>644525</xdr:colOff>
      <xdr:row>97</xdr:row>
      <xdr:rowOff>100890</xdr:rowOff>
    </xdr:to>
    <xdr:cxnSp macro="">
      <xdr:nvCxnSpPr>
        <xdr:cNvPr id="663" name="直線コネクタ 662"/>
        <xdr:cNvCxnSpPr/>
      </xdr:nvCxnSpPr>
      <xdr:spPr>
        <a:xfrm flipV="1">
          <a:off x="12814300" y="16365968"/>
          <a:ext cx="889000" cy="3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160257</xdr:rowOff>
    </xdr:from>
    <xdr:to>
      <xdr:col>23</xdr:col>
      <xdr:colOff>568325</xdr:colOff>
      <xdr:row>96</xdr:row>
      <xdr:rowOff>90407</xdr:rowOff>
    </xdr:to>
    <xdr:sp macro="" textlink="">
      <xdr:nvSpPr>
        <xdr:cNvPr id="673" name="円/楕円 672"/>
        <xdr:cNvSpPr/>
      </xdr:nvSpPr>
      <xdr:spPr>
        <a:xfrm>
          <a:off x="16268700" y="164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11684</xdr:rowOff>
    </xdr:from>
    <xdr:ext cx="534377" cy="259045"/>
    <xdr:sp macro="" textlink="">
      <xdr:nvSpPr>
        <xdr:cNvPr id="674" name="積立金該当値テキスト"/>
        <xdr:cNvSpPr txBox="1"/>
      </xdr:nvSpPr>
      <xdr:spPr>
        <a:xfrm>
          <a:off x="16370300" y="162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86962</xdr:rowOff>
    </xdr:from>
    <xdr:to>
      <xdr:col>22</xdr:col>
      <xdr:colOff>415925</xdr:colOff>
      <xdr:row>97</xdr:row>
      <xdr:rowOff>17112</xdr:rowOff>
    </xdr:to>
    <xdr:sp macro="" textlink="">
      <xdr:nvSpPr>
        <xdr:cNvPr id="675" name="円/楕円 674"/>
        <xdr:cNvSpPr/>
      </xdr:nvSpPr>
      <xdr:spPr>
        <a:xfrm>
          <a:off x="15430500" y="165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33639</xdr:rowOff>
    </xdr:from>
    <xdr:ext cx="534377" cy="259045"/>
    <xdr:sp macro="" textlink="">
      <xdr:nvSpPr>
        <xdr:cNvPr id="676" name="テキスト ボックス 675"/>
        <xdr:cNvSpPr txBox="1"/>
      </xdr:nvSpPr>
      <xdr:spPr>
        <a:xfrm>
          <a:off x="15214111" y="163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96907</xdr:rowOff>
    </xdr:from>
    <xdr:to>
      <xdr:col>21</xdr:col>
      <xdr:colOff>212725</xdr:colOff>
      <xdr:row>96</xdr:row>
      <xdr:rowOff>27057</xdr:rowOff>
    </xdr:to>
    <xdr:sp macro="" textlink="">
      <xdr:nvSpPr>
        <xdr:cNvPr id="677" name="円/楕円 676"/>
        <xdr:cNvSpPr/>
      </xdr:nvSpPr>
      <xdr:spPr>
        <a:xfrm>
          <a:off x="14541500" y="163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43584</xdr:rowOff>
    </xdr:from>
    <xdr:ext cx="534377" cy="259045"/>
    <xdr:sp macro="" textlink="">
      <xdr:nvSpPr>
        <xdr:cNvPr id="678" name="テキスト ボックス 677"/>
        <xdr:cNvSpPr txBox="1"/>
      </xdr:nvSpPr>
      <xdr:spPr>
        <a:xfrm>
          <a:off x="14325111" y="161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27418</xdr:rowOff>
    </xdr:from>
    <xdr:to>
      <xdr:col>20</xdr:col>
      <xdr:colOff>9525</xdr:colOff>
      <xdr:row>95</xdr:row>
      <xdr:rowOff>129018</xdr:rowOff>
    </xdr:to>
    <xdr:sp macro="" textlink="">
      <xdr:nvSpPr>
        <xdr:cNvPr id="679" name="円/楕円 678"/>
        <xdr:cNvSpPr/>
      </xdr:nvSpPr>
      <xdr:spPr>
        <a:xfrm>
          <a:off x="13652500" y="163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145545</xdr:rowOff>
    </xdr:from>
    <xdr:ext cx="534377" cy="259045"/>
    <xdr:sp macro="" textlink="">
      <xdr:nvSpPr>
        <xdr:cNvPr id="680" name="テキスト ボックス 679"/>
        <xdr:cNvSpPr txBox="1"/>
      </xdr:nvSpPr>
      <xdr:spPr>
        <a:xfrm>
          <a:off x="13436111" y="160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50090</xdr:rowOff>
    </xdr:from>
    <xdr:to>
      <xdr:col>18</xdr:col>
      <xdr:colOff>492125</xdr:colOff>
      <xdr:row>97</xdr:row>
      <xdr:rowOff>151690</xdr:rowOff>
    </xdr:to>
    <xdr:sp macro="" textlink="">
      <xdr:nvSpPr>
        <xdr:cNvPr id="681" name="円/楕円 680"/>
        <xdr:cNvSpPr/>
      </xdr:nvSpPr>
      <xdr:spPr>
        <a:xfrm>
          <a:off x="12763500" y="166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142817</xdr:rowOff>
    </xdr:from>
    <xdr:ext cx="534377" cy="259045"/>
    <xdr:sp macro="" textlink="">
      <xdr:nvSpPr>
        <xdr:cNvPr id="682" name="テキスト ボックス 681"/>
        <xdr:cNvSpPr txBox="1"/>
      </xdr:nvSpPr>
      <xdr:spPr>
        <a:xfrm>
          <a:off x="12547111" y="167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166381</xdr:rowOff>
    </xdr:from>
    <xdr:to>
      <xdr:col>32</xdr:col>
      <xdr:colOff>187325</xdr:colOff>
      <xdr:row>38</xdr:row>
      <xdr:rowOff>167556</xdr:rowOff>
    </xdr:to>
    <xdr:cxnSp macro="">
      <xdr:nvCxnSpPr>
        <xdr:cNvPr id="713" name="直線コネクタ 712"/>
        <xdr:cNvCxnSpPr/>
      </xdr:nvCxnSpPr>
      <xdr:spPr>
        <a:xfrm>
          <a:off x="21323300" y="6681481"/>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152959</xdr:rowOff>
    </xdr:from>
    <xdr:to>
      <xdr:col>31</xdr:col>
      <xdr:colOff>34925</xdr:colOff>
      <xdr:row>38</xdr:row>
      <xdr:rowOff>166381</xdr:rowOff>
    </xdr:to>
    <xdr:cxnSp macro="">
      <xdr:nvCxnSpPr>
        <xdr:cNvPr id="716" name="直線コネクタ 715"/>
        <xdr:cNvCxnSpPr/>
      </xdr:nvCxnSpPr>
      <xdr:spPr>
        <a:xfrm>
          <a:off x="20434300" y="666805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152959</xdr:rowOff>
    </xdr:from>
    <xdr:to>
      <xdr:col>29</xdr:col>
      <xdr:colOff>517525</xdr:colOff>
      <xdr:row>39</xdr:row>
      <xdr:rowOff>1463</xdr:rowOff>
    </xdr:to>
    <xdr:cxnSp macro="">
      <xdr:nvCxnSpPr>
        <xdr:cNvPr id="719" name="直線コネクタ 718"/>
        <xdr:cNvCxnSpPr/>
      </xdr:nvCxnSpPr>
      <xdr:spPr>
        <a:xfrm flipV="1">
          <a:off x="19545300" y="6668059"/>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1103</xdr:rowOff>
    </xdr:from>
    <xdr:to>
      <xdr:col>28</xdr:col>
      <xdr:colOff>314325</xdr:colOff>
      <xdr:row>39</xdr:row>
      <xdr:rowOff>1463</xdr:rowOff>
    </xdr:to>
    <xdr:cxnSp macro="">
      <xdr:nvCxnSpPr>
        <xdr:cNvPr id="722" name="直線コネクタ 721"/>
        <xdr:cNvCxnSpPr/>
      </xdr:nvCxnSpPr>
      <xdr:spPr>
        <a:xfrm>
          <a:off x="18656300" y="6687653"/>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116756</xdr:rowOff>
    </xdr:from>
    <xdr:to>
      <xdr:col>32</xdr:col>
      <xdr:colOff>238125</xdr:colOff>
      <xdr:row>39</xdr:row>
      <xdr:rowOff>46906</xdr:rowOff>
    </xdr:to>
    <xdr:sp macro="" textlink="">
      <xdr:nvSpPr>
        <xdr:cNvPr id="732" name="円/楕円 731"/>
        <xdr:cNvSpPr/>
      </xdr:nvSpPr>
      <xdr:spPr>
        <a:xfrm>
          <a:off x="22110700" y="66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76133</xdr:rowOff>
    </xdr:from>
    <xdr:ext cx="469744" cy="259045"/>
    <xdr:sp macro="" textlink="">
      <xdr:nvSpPr>
        <xdr:cNvPr id="733" name="投資及び出資金該当値テキスト"/>
        <xdr:cNvSpPr txBox="1"/>
      </xdr:nvSpPr>
      <xdr:spPr>
        <a:xfrm>
          <a:off x="22212300" y="64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115581</xdr:rowOff>
    </xdr:from>
    <xdr:to>
      <xdr:col>31</xdr:col>
      <xdr:colOff>85725</xdr:colOff>
      <xdr:row>39</xdr:row>
      <xdr:rowOff>45731</xdr:rowOff>
    </xdr:to>
    <xdr:sp macro="" textlink="">
      <xdr:nvSpPr>
        <xdr:cNvPr id="734" name="円/楕円 733"/>
        <xdr:cNvSpPr/>
      </xdr:nvSpPr>
      <xdr:spPr>
        <a:xfrm>
          <a:off x="21272500" y="6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36858</xdr:rowOff>
    </xdr:from>
    <xdr:ext cx="469744" cy="259045"/>
    <xdr:sp macro="" textlink="">
      <xdr:nvSpPr>
        <xdr:cNvPr id="735" name="テキスト ボックス 734"/>
        <xdr:cNvSpPr txBox="1"/>
      </xdr:nvSpPr>
      <xdr:spPr>
        <a:xfrm>
          <a:off x="21088427" y="67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102159</xdr:rowOff>
    </xdr:from>
    <xdr:to>
      <xdr:col>29</xdr:col>
      <xdr:colOff>568325</xdr:colOff>
      <xdr:row>39</xdr:row>
      <xdr:rowOff>32309</xdr:rowOff>
    </xdr:to>
    <xdr:sp macro="" textlink="">
      <xdr:nvSpPr>
        <xdr:cNvPr id="736" name="円/楕円 735"/>
        <xdr:cNvSpPr/>
      </xdr:nvSpPr>
      <xdr:spPr>
        <a:xfrm>
          <a:off x="20383500" y="6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48836</xdr:rowOff>
    </xdr:from>
    <xdr:ext cx="469744" cy="259045"/>
    <xdr:sp macro="" textlink="">
      <xdr:nvSpPr>
        <xdr:cNvPr id="737" name="テキスト ボックス 736"/>
        <xdr:cNvSpPr txBox="1"/>
      </xdr:nvSpPr>
      <xdr:spPr>
        <a:xfrm>
          <a:off x="20199427"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122113</xdr:rowOff>
    </xdr:from>
    <xdr:to>
      <xdr:col>28</xdr:col>
      <xdr:colOff>365125</xdr:colOff>
      <xdr:row>39</xdr:row>
      <xdr:rowOff>52263</xdr:rowOff>
    </xdr:to>
    <xdr:sp macro="" textlink="">
      <xdr:nvSpPr>
        <xdr:cNvPr id="738" name="円/楕円 737"/>
        <xdr:cNvSpPr/>
      </xdr:nvSpPr>
      <xdr:spPr>
        <a:xfrm>
          <a:off x="19494500" y="66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68789</xdr:rowOff>
    </xdr:from>
    <xdr:ext cx="469744" cy="259045"/>
    <xdr:sp macro="" textlink="">
      <xdr:nvSpPr>
        <xdr:cNvPr id="739" name="テキスト ボックス 738"/>
        <xdr:cNvSpPr txBox="1"/>
      </xdr:nvSpPr>
      <xdr:spPr>
        <a:xfrm>
          <a:off x="19310427" y="64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121753</xdr:rowOff>
    </xdr:from>
    <xdr:to>
      <xdr:col>27</xdr:col>
      <xdr:colOff>161925</xdr:colOff>
      <xdr:row>39</xdr:row>
      <xdr:rowOff>51903</xdr:rowOff>
    </xdr:to>
    <xdr:sp macro="" textlink="">
      <xdr:nvSpPr>
        <xdr:cNvPr id="740" name="円/楕円 739"/>
        <xdr:cNvSpPr/>
      </xdr:nvSpPr>
      <xdr:spPr>
        <a:xfrm>
          <a:off x="18605500" y="66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68430</xdr:rowOff>
    </xdr:from>
    <xdr:ext cx="469744" cy="259045"/>
    <xdr:sp macro="" textlink="">
      <xdr:nvSpPr>
        <xdr:cNvPr id="741" name="テキスト ボックス 740"/>
        <xdr:cNvSpPr txBox="1"/>
      </xdr:nvSpPr>
      <xdr:spPr>
        <a:xfrm>
          <a:off x="18421427" y="64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52535</xdr:rowOff>
    </xdr:from>
    <xdr:to>
      <xdr:col>32</xdr:col>
      <xdr:colOff>187325</xdr:colOff>
      <xdr:row>58</xdr:row>
      <xdr:rowOff>69291</xdr:rowOff>
    </xdr:to>
    <xdr:cxnSp macro="">
      <xdr:nvCxnSpPr>
        <xdr:cNvPr id="768" name="直線コネクタ 767"/>
        <xdr:cNvCxnSpPr/>
      </xdr:nvCxnSpPr>
      <xdr:spPr>
        <a:xfrm>
          <a:off x="21323300" y="9996635"/>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52535</xdr:rowOff>
    </xdr:from>
    <xdr:to>
      <xdr:col>31</xdr:col>
      <xdr:colOff>34925</xdr:colOff>
      <xdr:row>58</xdr:row>
      <xdr:rowOff>53997</xdr:rowOff>
    </xdr:to>
    <xdr:cxnSp macro="">
      <xdr:nvCxnSpPr>
        <xdr:cNvPr id="771" name="直線コネクタ 770"/>
        <xdr:cNvCxnSpPr/>
      </xdr:nvCxnSpPr>
      <xdr:spPr>
        <a:xfrm flipV="1">
          <a:off x="20434300" y="9996635"/>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33218</xdr:rowOff>
    </xdr:from>
    <xdr:to>
      <xdr:col>29</xdr:col>
      <xdr:colOff>517525</xdr:colOff>
      <xdr:row>58</xdr:row>
      <xdr:rowOff>53997</xdr:rowOff>
    </xdr:to>
    <xdr:cxnSp macro="">
      <xdr:nvCxnSpPr>
        <xdr:cNvPr id="774" name="直線コネクタ 773"/>
        <xdr:cNvCxnSpPr/>
      </xdr:nvCxnSpPr>
      <xdr:spPr>
        <a:xfrm>
          <a:off x="19545300" y="9977318"/>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2334</xdr:rowOff>
    </xdr:from>
    <xdr:to>
      <xdr:col>28</xdr:col>
      <xdr:colOff>314325</xdr:colOff>
      <xdr:row>58</xdr:row>
      <xdr:rowOff>33218</xdr:rowOff>
    </xdr:to>
    <xdr:cxnSp macro="">
      <xdr:nvCxnSpPr>
        <xdr:cNvPr id="777" name="直線コネクタ 776"/>
        <xdr:cNvCxnSpPr/>
      </xdr:nvCxnSpPr>
      <xdr:spPr>
        <a:xfrm>
          <a:off x="18656300" y="9946434"/>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18491</xdr:rowOff>
    </xdr:from>
    <xdr:to>
      <xdr:col>32</xdr:col>
      <xdr:colOff>238125</xdr:colOff>
      <xdr:row>58</xdr:row>
      <xdr:rowOff>120091</xdr:rowOff>
    </xdr:to>
    <xdr:sp macro="" textlink="">
      <xdr:nvSpPr>
        <xdr:cNvPr id="787" name="円/楕円 786"/>
        <xdr:cNvSpPr/>
      </xdr:nvSpPr>
      <xdr:spPr>
        <a:xfrm>
          <a:off x="221107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1735</xdr:rowOff>
    </xdr:from>
    <xdr:to>
      <xdr:col>31</xdr:col>
      <xdr:colOff>85725</xdr:colOff>
      <xdr:row>58</xdr:row>
      <xdr:rowOff>103335</xdr:rowOff>
    </xdr:to>
    <xdr:sp macro="" textlink="">
      <xdr:nvSpPr>
        <xdr:cNvPr id="789" name="円/楕円 788"/>
        <xdr:cNvSpPr/>
      </xdr:nvSpPr>
      <xdr:spPr>
        <a:xfrm>
          <a:off x="21272500" y="99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94462</xdr:rowOff>
    </xdr:from>
    <xdr:ext cx="469744" cy="259045"/>
    <xdr:sp macro="" textlink="">
      <xdr:nvSpPr>
        <xdr:cNvPr id="790" name="テキスト ボックス 789"/>
        <xdr:cNvSpPr txBox="1"/>
      </xdr:nvSpPr>
      <xdr:spPr>
        <a:xfrm>
          <a:off x="21088427" y="100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3197</xdr:rowOff>
    </xdr:from>
    <xdr:to>
      <xdr:col>29</xdr:col>
      <xdr:colOff>568325</xdr:colOff>
      <xdr:row>58</xdr:row>
      <xdr:rowOff>104797</xdr:rowOff>
    </xdr:to>
    <xdr:sp macro="" textlink="">
      <xdr:nvSpPr>
        <xdr:cNvPr id="791" name="円/楕円 790"/>
        <xdr:cNvSpPr/>
      </xdr:nvSpPr>
      <xdr:spPr>
        <a:xfrm>
          <a:off x="20383500" y="99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95924</xdr:rowOff>
    </xdr:from>
    <xdr:ext cx="469744" cy="259045"/>
    <xdr:sp macro="" textlink="">
      <xdr:nvSpPr>
        <xdr:cNvPr id="792" name="テキスト ボックス 791"/>
        <xdr:cNvSpPr txBox="1"/>
      </xdr:nvSpPr>
      <xdr:spPr>
        <a:xfrm>
          <a:off x="20199427" y="1004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153868</xdr:rowOff>
    </xdr:from>
    <xdr:to>
      <xdr:col>28</xdr:col>
      <xdr:colOff>365125</xdr:colOff>
      <xdr:row>58</xdr:row>
      <xdr:rowOff>84018</xdr:rowOff>
    </xdr:to>
    <xdr:sp macro="" textlink="">
      <xdr:nvSpPr>
        <xdr:cNvPr id="793" name="円/楕円 792"/>
        <xdr:cNvSpPr/>
      </xdr:nvSpPr>
      <xdr:spPr>
        <a:xfrm>
          <a:off x="19494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75145</xdr:rowOff>
    </xdr:from>
    <xdr:ext cx="469744" cy="259045"/>
    <xdr:sp macro="" textlink="">
      <xdr:nvSpPr>
        <xdr:cNvPr id="794" name="テキスト ボックス 793"/>
        <xdr:cNvSpPr txBox="1"/>
      </xdr:nvSpPr>
      <xdr:spPr>
        <a:xfrm>
          <a:off x="19310427" y="100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122984</xdr:rowOff>
    </xdr:from>
    <xdr:to>
      <xdr:col>27</xdr:col>
      <xdr:colOff>161925</xdr:colOff>
      <xdr:row>58</xdr:row>
      <xdr:rowOff>53134</xdr:rowOff>
    </xdr:to>
    <xdr:sp macro="" textlink="">
      <xdr:nvSpPr>
        <xdr:cNvPr id="795" name="円/楕円 794"/>
        <xdr:cNvSpPr/>
      </xdr:nvSpPr>
      <xdr:spPr>
        <a:xfrm>
          <a:off x="18605500" y="9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69661</xdr:rowOff>
    </xdr:from>
    <xdr:ext cx="469744" cy="259045"/>
    <xdr:sp macro="" textlink="">
      <xdr:nvSpPr>
        <xdr:cNvPr id="796" name="テキスト ボックス 795"/>
        <xdr:cNvSpPr txBox="1"/>
      </xdr:nvSpPr>
      <xdr:spPr>
        <a:xfrm>
          <a:off x="18421427" y="967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130984</xdr:rowOff>
    </xdr:from>
    <xdr:to>
      <xdr:col>32</xdr:col>
      <xdr:colOff>187325</xdr:colOff>
      <xdr:row>71</xdr:row>
      <xdr:rowOff>76359</xdr:rowOff>
    </xdr:to>
    <xdr:cxnSp macro="">
      <xdr:nvCxnSpPr>
        <xdr:cNvPr id="829" name="直線コネクタ 828"/>
        <xdr:cNvCxnSpPr/>
      </xdr:nvCxnSpPr>
      <xdr:spPr>
        <a:xfrm flipV="1">
          <a:off x="21323300" y="12132484"/>
          <a:ext cx="8382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76359</xdr:rowOff>
    </xdr:from>
    <xdr:to>
      <xdr:col>31</xdr:col>
      <xdr:colOff>34925</xdr:colOff>
      <xdr:row>71</xdr:row>
      <xdr:rowOff>78302</xdr:rowOff>
    </xdr:to>
    <xdr:cxnSp macro="">
      <xdr:nvCxnSpPr>
        <xdr:cNvPr id="832" name="直線コネクタ 831"/>
        <xdr:cNvCxnSpPr/>
      </xdr:nvCxnSpPr>
      <xdr:spPr>
        <a:xfrm flipV="1">
          <a:off x="20434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57338</xdr:rowOff>
    </xdr:from>
    <xdr:to>
      <xdr:col>29</xdr:col>
      <xdr:colOff>517525</xdr:colOff>
      <xdr:row>71</xdr:row>
      <xdr:rowOff>78302</xdr:rowOff>
    </xdr:to>
    <xdr:cxnSp macro="">
      <xdr:nvCxnSpPr>
        <xdr:cNvPr id="835" name="直線コネクタ 834"/>
        <xdr:cNvCxnSpPr/>
      </xdr:nvCxnSpPr>
      <xdr:spPr>
        <a:xfrm>
          <a:off x="19545300" y="12230288"/>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57338</xdr:rowOff>
    </xdr:from>
    <xdr:to>
      <xdr:col>28</xdr:col>
      <xdr:colOff>314325</xdr:colOff>
      <xdr:row>71</xdr:row>
      <xdr:rowOff>156359</xdr:rowOff>
    </xdr:to>
    <xdr:cxnSp macro="">
      <xdr:nvCxnSpPr>
        <xdr:cNvPr id="838" name="直線コネクタ 837"/>
        <xdr:cNvCxnSpPr/>
      </xdr:nvCxnSpPr>
      <xdr:spPr>
        <a:xfrm flipV="1">
          <a:off x="18656300" y="12230288"/>
          <a:ext cx="889000" cy="9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80184</xdr:rowOff>
    </xdr:from>
    <xdr:to>
      <xdr:col>32</xdr:col>
      <xdr:colOff>238125</xdr:colOff>
      <xdr:row>71</xdr:row>
      <xdr:rowOff>10334</xdr:rowOff>
    </xdr:to>
    <xdr:sp macro="" textlink="">
      <xdr:nvSpPr>
        <xdr:cNvPr id="848" name="円/楕円 847"/>
        <xdr:cNvSpPr/>
      </xdr:nvSpPr>
      <xdr:spPr>
        <a:xfrm>
          <a:off x="221107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33211</xdr:rowOff>
    </xdr:from>
    <xdr:ext cx="599010" cy="259045"/>
    <xdr:sp macro="" textlink="">
      <xdr:nvSpPr>
        <xdr:cNvPr id="849" name="繰出金該当値テキスト"/>
        <xdr:cNvSpPr txBox="1"/>
      </xdr:nvSpPr>
      <xdr:spPr>
        <a:xfrm>
          <a:off x="22212300" y="1203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162,915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25559</xdr:rowOff>
    </xdr:from>
    <xdr:to>
      <xdr:col>31</xdr:col>
      <xdr:colOff>85725</xdr:colOff>
      <xdr:row>71</xdr:row>
      <xdr:rowOff>127159</xdr:rowOff>
    </xdr:to>
    <xdr:sp macro="" textlink="">
      <xdr:nvSpPr>
        <xdr:cNvPr id="850" name="円/楕円 849"/>
        <xdr:cNvSpPr/>
      </xdr:nvSpPr>
      <xdr:spPr>
        <a:xfrm>
          <a:off x="21272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143686</xdr:rowOff>
    </xdr:from>
    <xdr:ext cx="599010" cy="259045"/>
    <xdr:sp macro="" textlink="">
      <xdr:nvSpPr>
        <xdr:cNvPr id="851" name="テキスト ボックス 850"/>
        <xdr:cNvSpPr txBox="1"/>
      </xdr:nvSpPr>
      <xdr:spPr>
        <a:xfrm>
          <a:off x="21023794"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27502</xdr:rowOff>
    </xdr:from>
    <xdr:to>
      <xdr:col>29</xdr:col>
      <xdr:colOff>568325</xdr:colOff>
      <xdr:row>71</xdr:row>
      <xdr:rowOff>129102</xdr:rowOff>
    </xdr:to>
    <xdr:sp macro="" textlink="">
      <xdr:nvSpPr>
        <xdr:cNvPr id="852" name="円/楕円 851"/>
        <xdr:cNvSpPr/>
      </xdr:nvSpPr>
      <xdr:spPr>
        <a:xfrm>
          <a:off x="20383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145629</xdr:rowOff>
    </xdr:from>
    <xdr:ext cx="599010" cy="259045"/>
    <xdr:sp macro="" textlink="">
      <xdr:nvSpPr>
        <xdr:cNvPr id="853" name="テキスト ボックス 852"/>
        <xdr:cNvSpPr txBox="1"/>
      </xdr:nvSpPr>
      <xdr:spPr>
        <a:xfrm>
          <a:off x="20134794"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6538</xdr:rowOff>
    </xdr:from>
    <xdr:to>
      <xdr:col>28</xdr:col>
      <xdr:colOff>365125</xdr:colOff>
      <xdr:row>71</xdr:row>
      <xdr:rowOff>108138</xdr:rowOff>
    </xdr:to>
    <xdr:sp macro="" textlink="">
      <xdr:nvSpPr>
        <xdr:cNvPr id="854" name="円/楕円 853"/>
        <xdr:cNvSpPr/>
      </xdr:nvSpPr>
      <xdr:spPr>
        <a:xfrm>
          <a:off x="19494500" y="121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124665</xdr:rowOff>
    </xdr:from>
    <xdr:ext cx="599010" cy="259045"/>
    <xdr:sp macro="" textlink="">
      <xdr:nvSpPr>
        <xdr:cNvPr id="855" name="テキスト ボックス 854"/>
        <xdr:cNvSpPr txBox="1"/>
      </xdr:nvSpPr>
      <xdr:spPr>
        <a:xfrm>
          <a:off x="19245794" y="1195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105559</xdr:rowOff>
    </xdr:from>
    <xdr:to>
      <xdr:col>27</xdr:col>
      <xdr:colOff>161925</xdr:colOff>
      <xdr:row>72</xdr:row>
      <xdr:rowOff>35709</xdr:rowOff>
    </xdr:to>
    <xdr:sp macro="" textlink="">
      <xdr:nvSpPr>
        <xdr:cNvPr id="856" name="円/楕円 855"/>
        <xdr:cNvSpPr/>
      </xdr:nvSpPr>
      <xdr:spPr>
        <a:xfrm>
          <a:off x="18605500" y="122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52236</xdr:rowOff>
    </xdr:from>
    <xdr:ext cx="599010" cy="259045"/>
    <xdr:sp macro="" textlink="">
      <xdr:nvSpPr>
        <xdr:cNvPr id="857" name="テキスト ボックス 856"/>
        <xdr:cNvSpPr txBox="1"/>
      </xdr:nvSpPr>
      <xdr:spPr>
        <a:xfrm>
          <a:off x="18356794" y="120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a:t>
          </a:r>
          <a:r>
            <a:rPr kumimoji="1" lang="en-US" altLang="ja-JP" sz="1300">
              <a:latin typeface="ＭＳ Ｐゴシック"/>
            </a:rPr>
            <a:t>218,363</a:t>
          </a:r>
          <a:r>
            <a:rPr kumimoji="1" lang="ja-JP" altLang="en-US" sz="1300">
              <a:latin typeface="ＭＳ Ｐゴシック"/>
            </a:rPr>
            <a:t>円は、人口</a:t>
          </a:r>
          <a:r>
            <a:rPr kumimoji="1" lang="en-US" altLang="ja-JP" sz="1300">
              <a:latin typeface="ＭＳ Ｐゴシック"/>
            </a:rPr>
            <a:t>1000</a:t>
          </a:r>
          <a:r>
            <a:rPr kumimoji="1" lang="ja-JP" altLang="en-US" sz="1300">
              <a:latin typeface="ＭＳ Ｐゴシック"/>
            </a:rPr>
            <a:t>人当たりに対する職員数が</a:t>
          </a:r>
          <a:r>
            <a:rPr kumimoji="1" lang="en-US" altLang="ja-JP" sz="1300">
              <a:latin typeface="ＭＳ Ｐゴシック"/>
            </a:rPr>
            <a:t>27.32</a:t>
          </a:r>
          <a:r>
            <a:rPr kumimoji="1" lang="ja-JP" altLang="en-US" sz="1300">
              <a:latin typeface="ＭＳ Ｐゴシック"/>
            </a:rPr>
            <a:t>人と他団体と比べるとかなり高いために一人当たりの人件費が高額となっているが、退職者数よりも新規採用職員数を抑制しているため徐々にではあるが人件費も今後減少していくと考えられる。</a:t>
          </a:r>
        </a:p>
        <a:p>
          <a:r>
            <a:rPr kumimoji="1" lang="ja-JP" altLang="en-US" sz="1300">
              <a:latin typeface="ＭＳ Ｐゴシック"/>
            </a:rPr>
            <a:t>　物件費の</a:t>
          </a:r>
          <a:r>
            <a:rPr kumimoji="1" lang="en-US" altLang="ja-JP" sz="1300">
              <a:latin typeface="ＭＳ Ｐゴシック"/>
            </a:rPr>
            <a:t>147,265</a:t>
          </a:r>
          <a:r>
            <a:rPr kumimoji="1" lang="ja-JP" altLang="en-US" sz="1300">
              <a:latin typeface="ＭＳ Ｐゴシック"/>
            </a:rPr>
            <a:t>円は、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p>
        <a:p>
          <a:r>
            <a:rPr kumimoji="1" lang="ja-JP" altLang="en-US" sz="1300">
              <a:latin typeface="ＭＳ Ｐゴシック"/>
            </a:rPr>
            <a:t>　公債費の</a:t>
          </a:r>
          <a:r>
            <a:rPr kumimoji="1" lang="en-US" altLang="ja-JP" sz="1300">
              <a:latin typeface="ＭＳ Ｐゴシック"/>
            </a:rPr>
            <a:t>129,430</a:t>
          </a:r>
          <a:r>
            <a:rPr kumimoji="1" lang="ja-JP" altLang="en-US" sz="1300">
              <a:latin typeface="ＭＳ Ｐゴシック"/>
            </a:rPr>
            <a:t>円は、公債費適正化計画に基づいて償還を進めているが現状では類似団体の中でも高めになっている。現在取り組んでいる借入限度額の抑制により今後も下がってくるものと考えられる。</a:t>
          </a:r>
        </a:p>
        <a:p>
          <a:r>
            <a:rPr kumimoji="1" lang="ja-JP" altLang="en-US" sz="1300">
              <a:latin typeface="ＭＳ Ｐゴシック"/>
            </a:rPr>
            <a:t>　繰出金の</a:t>
          </a:r>
          <a:r>
            <a:rPr kumimoji="1" lang="en-US" altLang="ja-JP" sz="1300">
              <a:latin typeface="ＭＳ Ｐゴシック"/>
            </a:rPr>
            <a:t>162,915</a:t>
          </a:r>
          <a:r>
            <a:rPr kumimoji="1" lang="ja-JP" altLang="en-US" sz="1300">
              <a:latin typeface="ＭＳ Ｐゴシック"/>
            </a:rPr>
            <a:t>円は、全</a:t>
          </a:r>
          <a:r>
            <a:rPr kumimoji="1" lang="en-US" altLang="ja-JP" sz="1300">
              <a:latin typeface="ＭＳ Ｐゴシック"/>
            </a:rPr>
            <a:t>12</a:t>
          </a:r>
          <a:r>
            <a:rPr kumimoji="1" lang="ja-JP" altLang="en-US" sz="1300">
              <a:latin typeface="ＭＳ Ｐゴシック"/>
            </a:rPr>
            <a:t>会計の特別会計に対して一般会計より総額約</a:t>
          </a:r>
          <a:r>
            <a:rPr kumimoji="1" lang="en-US" altLang="ja-JP" sz="1300">
              <a:latin typeface="ＭＳ Ｐゴシック"/>
            </a:rPr>
            <a:t>16</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a:t>
          </a:r>
          <a:r>
            <a:rPr kumimoji="1" lang="en-US" altLang="ja-JP" sz="1300">
              <a:latin typeface="ＭＳ Ｐゴシック"/>
            </a:rPr>
            <a:t>2</a:t>
          </a:r>
          <a:r>
            <a:rPr kumimoji="1" lang="ja-JP" altLang="en-US" sz="1300">
              <a:latin typeface="ＭＳ Ｐゴシック"/>
            </a:rPr>
            <a:t>百万円を繰出していることが要因である。この繰出金により特別会計の収支に均衡が保たれている現状であるため、早急な減額は難しいものがある。そのために各特別会計においては効率的かつ安定的な経営に取り組んでいただき年間の繰出金が抑制されるように努める必要がある。特に公営企業に関しては、新公立病院改革プランや経営戦略を策定に取り組み、独立採算の原則での経営を行う必要性が高いものと考えられる。</a:t>
          </a:r>
        </a:p>
        <a:p>
          <a:r>
            <a:rPr kumimoji="1" lang="ja-JP" altLang="en-US" sz="1300">
              <a:latin typeface="ＭＳ Ｐゴシック"/>
            </a:rPr>
            <a:t>　今後は、老朽化が進んでいる公共施設において長寿命化対策等の事業が発生すると普通建設事業費が増加してくる可能性が極めて高く、公共施設等総合管理計画に基づいた適正な施設管理を実施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9,040
9,000
583.69
9,885,879
9,084,791
441,881
6,563,045
9,102,540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3048</xdr:rowOff>
    </xdr:from>
    <xdr:to>
      <xdr:col>6</xdr:col>
      <xdr:colOff>511175</xdr:colOff>
      <xdr:row>37</xdr:row>
      <xdr:rowOff>15875</xdr:rowOff>
    </xdr:to>
    <xdr:cxnSp macro="">
      <xdr:nvCxnSpPr>
        <xdr:cNvPr id="61" name="直線コネクタ 60"/>
        <xdr:cNvCxnSpPr/>
      </xdr:nvCxnSpPr>
      <xdr:spPr>
        <a:xfrm flipV="1">
          <a:off x="3797300" y="6346698"/>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15875</xdr:rowOff>
    </xdr:from>
    <xdr:to>
      <xdr:col>5</xdr:col>
      <xdr:colOff>358775</xdr:colOff>
      <xdr:row>37</xdr:row>
      <xdr:rowOff>115062</xdr:rowOff>
    </xdr:to>
    <xdr:cxnSp macro="">
      <xdr:nvCxnSpPr>
        <xdr:cNvPr id="64" name="直線コネクタ 63"/>
        <xdr:cNvCxnSpPr/>
      </xdr:nvCxnSpPr>
      <xdr:spPr>
        <a:xfrm flipV="1">
          <a:off x="2908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80645</xdr:rowOff>
    </xdr:from>
    <xdr:to>
      <xdr:col>4</xdr:col>
      <xdr:colOff>155575</xdr:colOff>
      <xdr:row>37</xdr:row>
      <xdr:rowOff>115062</xdr:rowOff>
    </xdr:to>
    <xdr:cxnSp macro="">
      <xdr:nvCxnSpPr>
        <xdr:cNvPr id="67" name="直線コネクタ 66"/>
        <xdr:cNvCxnSpPr/>
      </xdr:nvCxnSpPr>
      <xdr:spPr>
        <a:xfrm>
          <a:off x="2019300" y="6424295"/>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143510</xdr:rowOff>
    </xdr:from>
    <xdr:to>
      <xdr:col>2</xdr:col>
      <xdr:colOff>638175</xdr:colOff>
      <xdr:row>37</xdr:row>
      <xdr:rowOff>80645</xdr:rowOff>
    </xdr:to>
    <xdr:cxnSp macro="">
      <xdr:nvCxnSpPr>
        <xdr:cNvPr id="70" name="直線コネクタ 69"/>
        <xdr:cNvCxnSpPr/>
      </xdr:nvCxnSpPr>
      <xdr:spPr>
        <a:xfrm>
          <a:off x="1130300" y="63157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123698</xdr:rowOff>
    </xdr:from>
    <xdr:to>
      <xdr:col>6</xdr:col>
      <xdr:colOff>561975</xdr:colOff>
      <xdr:row>37</xdr:row>
      <xdr:rowOff>53848</xdr:rowOff>
    </xdr:to>
    <xdr:sp macro="" textlink="">
      <xdr:nvSpPr>
        <xdr:cNvPr id="80" name="円/楕円 79"/>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102125</xdr:rowOff>
    </xdr:from>
    <xdr:ext cx="469744" cy="259045"/>
    <xdr:sp macro="" textlink="">
      <xdr:nvSpPr>
        <xdr:cNvPr id="81" name="議会費該当値テキスト"/>
        <xdr:cNvSpPr txBox="1"/>
      </xdr:nvSpPr>
      <xdr:spPr>
        <a:xfrm>
          <a:off x="4686300" y="62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136525</xdr:rowOff>
    </xdr:from>
    <xdr:to>
      <xdr:col>5</xdr:col>
      <xdr:colOff>409575</xdr:colOff>
      <xdr:row>37</xdr:row>
      <xdr:rowOff>66675</xdr:rowOff>
    </xdr:to>
    <xdr:sp macro="" textlink="">
      <xdr:nvSpPr>
        <xdr:cNvPr id="82" name="円/楕円 81"/>
        <xdr:cNvSpPr/>
      </xdr:nvSpPr>
      <xdr:spPr>
        <a:xfrm>
          <a:off x="3746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57802</xdr:rowOff>
    </xdr:from>
    <xdr:ext cx="469744" cy="259045"/>
    <xdr:sp macro="" textlink="">
      <xdr:nvSpPr>
        <xdr:cNvPr id="83" name="テキスト ボックス 82"/>
        <xdr:cNvSpPr txBox="1"/>
      </xdr:nvSpPr>
      <xdr:spPr>
        <a:xfrm>
          <a:off x="3562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64262</xdr:rowOff>
    </xdr:from>
    <xdr:to>
      <xdr:col>4</xdr:col>
      <xdr:colOff>206375</xdr:colOff>
      <xdr:row>37</xdr:row>
      <xdr:rowOff>165862</xdr:rowOff>
    </xdr:to>
    <xdr:sp macro="" textlink="">
      <xdr:nvSpPr>
        <xdr:cNvPr id="84" name="円/楕円 83"/>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156989</xdr:rowOff>
    </xdr:from>
    <xdr:ext cx="469744" cy="259045"/>
    <xdr:sp macro="" textlink="">
      <xdr:nvSpPr>
        <xdr:cNvPr id="85" name="テキスト ボックス 84"/>
        <xdr:cNvSpPr txBox="1"/>
      </xdr:nvSpPr>
      <xdr:spPr>
        <a:xfrm>
          <a:off x="2673427"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29845</xdr:rowOff>
    </xdr:from>
    <xdr:to>
      <xdr:col>3</xdr:col>
      <xdr:colOff>3175</xdr:colOff>
      <xdr:row>37</xdr:row>
      <xdr:rowOff>131445</xdr:rowOff>
    </xdr:to>
    <xdr:sp macro="" textlink="">
      <xdr:nvSpPr>
        <xdr:cNvPr id="86" name="円/楕円 85"/>
        <xdr:cNvSpPr/>
      </xdr:nvSpPr>
      <xdr:spPr>
        <a:xfrm>
          <a:off x="196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122572</xdr:rowOff>
    </xdr:from>
    <xdr:ext cx="469744" cy="259045"/>
    <xdr:sp macro="" textlink="">
      <xdr:nvSpPr>
        <xdr:cNvPr id="87" name="テキスト ボックス 86"/>
        <xdr:cNvSpPr txBox="1"/>
      </xdr:nvSpPr>
      <xdr:spPr>
        <a:xfrm>
          <a:off x="1784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92710</xdr:rowOff>
    </xdr:from>
    <xdr:to>
      <xdr:col>1</xdr:col>
      <xdr:colOff>485775</xdr:colOff>
      <xdr:row>37</xdr:row>
      <xdr:rowOff>22860</xdr:rowOff>
    </xdr:to>
    <xdr:sp macro="" textlink="">
      <xdr:nvSpPr>
        <xdr:cNvPr id="88" name="円/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13987</xdr:rowOff>
    </xdr:from>
    <xdr:ext cx="469744" cy="259045"/>
    <xdr:sp macro="" textlink="">
      <xdr:nvSpPr>
        <xdr:cNvPr id="89" name="テキスト ボックス 88"/>
        <xdr:cNvSpPr txBox="1"/>
      </xdr:nvSpPr>
      <xdr:spPr>
        <a:xfrm>
          <a:off x="89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92945</xdr:rowOff>
    </xdr:from>
    <xdr:to>
      <xdr:col>6</xdr:col>
      <xdr:colOff>511175</xdr:colOff>
      <xdr:row>56</xdr:row>
      <xdr:rowOff>137035</xdr:rowOff>
    </xdr:to>
    <xdr:cxnSp macro="">
      <xdr:nvCxnSpPr>
        <xdr:cNvPr id="120" name="直線コネクタ 119"/>
        <xdr:cNvCxnSpPr/>
      </xdr:nvCxnSpPr>
      <xdr:spPr>
        <a:xfrm>
          <a:off x="3797300" y="9694145"/>
          <a:ext cx="8382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67835</xdr:rowOff>
    </xdr:from>
    <xdr:to>
      <xdr:col>5</xdr:col>
      <xdr:colOff>358775</xdr:colOff>
      <xdr:row>56</xdr:row>
      <xdr:rowOff>92945</xdr:rowOff>
    </xdr:to>
    <xdr:cxnSp macro="">
      <xdr:nvCxnSpPr>
        <xdr:cNvPr id="123" name="直線コネクタ 122"/>
        <xdr:cNvCxnSpPr/>
      </xdr:nvCxnSpPr>
      <xdr:spPr>
        <a:xfrm>
          <a:off x="2908300" y="9669035"/>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26265</xdr:rowOff>
    </xdr:from>
    <xdr:to>
      <xdr:col>4</xdr:col>
      <xdr:colOff>155575</xdr:colOff>
      <xdr:row>56</xdr:row>
      <xdr:rowOff>67835</xdr:rowOff>
    </xdr:to>
    <xdr:cxnSp macro="">
      <xdr:nvCxnSpPr>
        <xdr:cNvPr id="126" name="直線コネクタ 125"/>
        <xdr:cNvCxnSpPr/>
      </xdr:nvCxnSpPr>
      <xdr:spPr>
        <a:xfrm>
          <a:off x="2019300" y="9627465"/>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26265</xdr:rowOff>
    </xdr:from>
    <xdr:to>
      <xdr:col>2</xdr:col>
      <xdr:colOff>638175</xdr:colOff>
      <xdr:row>56</xdr:row>
      <xdr:rowOff>146143</xdr:rowOff>
    </xdr:to>
    <xdr:cxnSp macro="">
      <xdr:nvCxnSpPr>
        <xdr:cNvPr id="129" name="直線コネクタ 128"/>
        <xdr:cNvCxnSpPr/>
      </xdr:nvCxnSpPr>
      <xdr:spPr>
        <a:xfrm flipV="1">
          <a:off x="1130300" y="9627465"/>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86235</xdr:rowOff>
    </xdr:from>
    <xdr:to>
      <xdr:col>6</xdr:col>
      <xdr:colOff>561975</xdr:colOff>
      <xdr:row>57</xdr:row>
      <xdr:rowOff>16385</xdr:rowOff>
    </xdr:to>
    <xdr:sp macro="" textlink="">
      <xdr:nvSpPr>
        <xdr:cNvPr id="139" name="円/楕円 138"/>
        <xdr:cNvSpPr/>
      </xdr:nvSpPr>
      <xdr:spPr>
        <a:xfrm>
          <a:off x="4584700" y="9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64662</xdr:rowOff>
    </xdr:from>
    <xdr:ext cx="599010" cy="259045"/>
    <xdr:sp macro="" textlink="">
      <xdr:nvSpPr>
        <xdr:cNvPr id="140" name="総務費該当値テキスト"/>
        <xdr:cNvSpPr txBox="1"/>
      </xdr:nvSpPr>
      <xdr:spPr>
        <a:xfrm>
          <a:off x="4686300" y="966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42145</xdr:rowOff>
    </xdr:from>
    <xdr:to>
      <xdr:col>5</xdr:col>
      <xdr:colOff>409575</xdr:colOff>
      <xdr:row>56</xdr:row>
      <xdr:rowOff>143745</xdr:rowOff>
    </xdr:to>
    <xdr:sp macro="" textlink="">
      <xdr:nvSpPr>
        <xdr:cNvPr id="141" name="円/楕円 140"/>
        <xdr:cNvSpPr/>
      </xdr:nvSpPr>
      <xdr:spPr>
        <a:xfrm>
          <a:off x="3746500" y="9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160272</xdr:rowOff>
    </xdr:from>
    <xdr:ext cx="599010" cy="259045"/>
    <xdr:sp macro="" textlink="">
      <xdr:nvSpPr>
        <xdr:cNvPr id="142" name="テキスト ボックス 141"/>
        <xdr:cNvSpPr txBox="1"/>
      </xdr:nvSpPr>
      <xdr:spPr>
        <a:xfrm>
          <a:off x="3497794" y="9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17035</xdr:rowOff>
    </xdr:from>
    <xdr:to>
      <xdr:col>4</xdr:col>
      <xdr:colOff>206375</xdr:colOff>
      <xdr:row>56</xdr:row>
      <xdr:rowOff>118635</xdr:rowOff>
    </xdr:to>
    <xdr:sp macro="" textlink="">
      <xdr:nvSpPr>
        <xdr:cNvPr id="143" name="円/楕円 142"/>
        <xdr:cNvSpPr/>
      </xdr:nvSpPr>
      <xdr:spPr>
        <a:xfrm>
          <a:off x="2857500" y="96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135162</xdr:rowOff>
    </xdr:from>
    <xdr:ext cx="599010" cy="259045"/>
    <xdr:sp macro="" textlink="">
      <xdr:nvSpPr>
        <xdr:cNvPr id="144" name="テキスト ボックス 143"/>
        <xdr:cNvSpPr txBox="1"/>
      </xdr:nvSpPr>
      <xdr:spPr>
        <a:xfrm>
          <a:off x="2608794" y="93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146915</xdr:rowOff>
    </xdr:from>
    <xdr:to>
      <xdr:col>3</xdr:col>
      <xdr:colOff>3175</xdr:colOff>
      <xdr:row>56</xdr:row>
      <xdr:rowOff>77065</xdr:rowOff>
    </xdr:to>
    <xdr:sp macro="" textlink="">
      <xdr:nvSpPr>
        <xdr:cNvPr id="145" name="円/楕円 144"/>
        <xdr:cNvSpPr/>
      </xdr:nvSpPr>
      <xdr:spPr>
        <a:xfrm>
          <a:off x="1968500" y="9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93592</xdr:rowOff>
    </xdr:from>
    <xdr:ext cx="599010" cy="259045"/>
    <xdr:sp macro="" textlink="">
      <xdr:nvSpPr>
        <xdr:cNvPr id="146" name="テキスト ボックス 145"/>
        <xdr:cNvSpPr txBox="1"/>
      </xdr:nvSpPr>
      <xdr:spPr>
        <a:xfrm>
          <a:off x="1719794" y="935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95343</xdr:rowOff>
    </xdr:from>
    <xdr:to>
      <xdr:col>1</xdr:col>
      <xdr:colOff>485775</xdr:colOff>
      <xdr:row>57</xdr:row>
      <xdr:rowOff>25493</xdr:rowOff>
    </xdr:to>
    <xdr:sp macro="" textlink="">
      <xdr:nvSpPr>
        <xdr:cNvPr id="147" name="円/楕円 146"/>
        <xdr:cNvSpPr/>
      </xdr:nvSpPr>
      <xdr:spPr>
        <a:xfrm>
          <a:off x="1079500" y="96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16620</xdr:rowOff>
    </xdr:from>
    <xdr:ext cx="599010" cy="259045"/>
    <xdr:sp macro="" textlink="">
      <xdr:nvSpPr>
        <xdr:cNvPr id="148" name="テキスト ボックス 147"/>
        <xdr:cNvSpPr txBox="1"/>
      </xdr:nvSpPr>
      <xdr:spPr>
        <a:xfrm>
          <a:off x="830794" y="978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35874</xdr:rowOff>
    </xdr:from>
    <xdr:to>
      <xdr:col>6</xdr:col>
      <xdr:colOff>511175</xdr:colOff>
      <xdr:row>76</xdr:row>
      <xdr:rowOff>62187</xdr:rowOff>
    </xdr:to>
    <xdr:cxnSp macro="">
      <xdr:nvCxnSpPr>
        <xdr:cNvPr id="176" name="直線コネクタ 175"/>
        <xdr:cNvCxnSpPr/>
      </xdr:nvCxnSpPr>
      <xdr:spPr>
        <a:xfrm flipV="1">
          <a:off x="3797300" y="13066074"/>
          <a:ext cx="8382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62187</xdr:rowOff>
    </xdr:from>
    <xdr:to>
      <xdr:col>5</xdr:col>
      <xdr:colOff>358775</xdr:colOff>
      <xdr:row>76</xdr:row>
      <xdr:rowOff>133139</xdr:rowOff>
    </xdr:to>
    <xdr:cxnSp macro="">
      <xdr:nvCxnSpPr>
        <xdr:cNvPr id="179" name="直線コネクタ 178"/>
        <xdr:cNvCxnSpPr/>
      </xdr:nvCxnSpPr>
      <xdr:spPr>
        <a:xfrm flipV="1">
          <a:off x="2908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133139</xdr:rowOff>
    </xdr:from>
    <xdr:to>
      <xdr:col>4</xdr:col>
      <xdr:colOff>155575</xdr:colOff>
      <xdr:row>76</xdr:row>
      <xdr:rowOff>141853</xdr:rowOff>
    </xdr:to>
    <xdr:cxnSp macro="">
      <xdr:nvCxnSpPr>
        <xdr:cNvPr id="182" name="直線コネクタ 181"/>
        <xdr:cNvCxnSpPr/>
      </xdr:nvCxnSpPr>
      <xdr:spPr>
        <a:xfrm flipV="1">
          <a:off x="2019300" y="1316333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141853</xdr:rowOff>
    </xdr:from>
    <xdr:to>
      <xdr:col>2</xdr:col>
      <xdr:colOff>638175</xdr:colOff>
      <xdr:row>76</xdr:row>
      <xdr:rowOff>159258</xdr:rowOff>
    </xdr:to>
    <xdr:cxnSp macro="">
      <xdr:nvCxnSpPr>
        <xdr:cNvPr id="185" name="直線コネクタ 184"/>
        <xdr:cNvCxnSpPr/>
      </xdr:nvCxnSpPr>
      <xdr:spPr>
        <a:xfrm flipV="1">
          <a:off x="1130300" y="13172053"/>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156524</xdr:rowOff>
    </xdr:from>
    <xdr:to>
      <xdr:col>6</xdr:col>
      <xdr:colOff>561975</xdr:colOff>
      <xdr:row>76</xdr:row>
      <xdr:rowOff>86674</xdr:rowOff>
    </xdr:to>
    <xdr:sp macro="" textlink="">
      <xdr:nvSpPr>
        <xdr:cNvPr id="195" name="円/楕円 194"/>
        <xdr:cNvSpPr/>
      </xdr:nvSpPr>
      <xdr:spPr>
        <a:xfrm>
          <a:off x="45847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7952</xdr:rowOff>
    </xdr:from>
    <xdr:ext cx="599010" cy="259045"/>
    <xdr:sp macro="" textlink="">
      <xdr:nvSpPr>
        <xdr:cNvPr id="196" name="民生費該当値テキスト"/>
        <xdr:cNvSpPr txBox="1"/>
      </xdr:nvSpPr>
      <xdr:spPr>
        <a:xfrm>
          <a:off x="4686300" y="128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11387</xdr:rowOff>
    </xdr:from>
    <xdr:to>
      <xdr:col>5</xdr:col>
      <xdr:colOff>409575</xdr:colOff>
      <xdr:row>76</xdr:row>
      <xdr:rowOff>112987</xdr:rowOff>
    </xdr:to>
    <xdr:sp macro="" textlink="">
      <xdr:nvSpPr>
        <xdr:cNvPr id="197" name="円/楕円 196"/>
        <xdr:cNvSpPr/>
      </xdr:nvSpPr>
      <xdr:spPr>
        <a:xfrm>
          <a:off x="3746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129513</xdr:rowOff>
    </xdr:from>
    <xdr:ext cx="599010" cy="259045"/>
    <xdr:sp macro="" textlink="">
      <xdr:nvSpPr>
        <xdr:cNvPr id="198" name="テキスト ボックス 197"/>
        <xdr:cNvSpPr txBox="1"/>
      </xdr:nvSpPr>
      <xdr:spPr>
        <a:xfrm>
          <a:off x="3497794"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82339</xdr:rowOff>
    </xdr:from>
    <xdr:to>
      <xdr:col>4</xdr:col>
      <xdr:colOff>206375</xdr:colOff>
      <xdr:row>77</xdr:row>
      <xdr:rowOff>12489</xdr:rowOff>
    </xdr:to>
    <xdr:sp macro="" textlink="">
      <xdr:nvSpPr>
        <xdr:cNvPr id="199" name="円/楕円 198"/>
        <xdr:cNvSpPr/>
      </xdr:nvSpPr>
      <xdr:spPr>
        <a:xfrm>
          <a:off x="2857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29016</xdr:rowOff>
    </xdr:from>
    <xdr:ext cx="599010" cy="259045"/>
    <xdr:sp macro="" textlink="">
      <xdr:nvSpPr>
        <xdr:cNvPr id="200" name="テキスト ボックス 199"/>
        <xdr:cNvSpPr txBox="1"/>
      </xdr:nvSpPr>
      <xdr:spPr>
        <a:xfrm>
          <a:off x="2608794"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91053</xdr:rowOff>
    </xdr:from>
    <xdr:to>
      <xdr:col>3</xdr:col>
      <xdr:colOff>3175</xdr:colOff>
      <xdr:row>77</xdr:row>
      <xdr:rowOff>21203</xdr:rowOff>
    </xdr:to>
    <xdr:sp macro="" textlink="">
      <xdr:nvSpPr>
        <xdr:cNvPr id="201" name="円/楕円 200"/>
        <xdr:cNvSpPr/>
      </xdr:nvSpPr>
      <xdr:spPr>
        <a:xfrm>
          <a:off x="1968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37730</xdr:rowOff>
    </xdr:from>
    <xdr:ext cx="599010" cy="259045"/>
    <xdr:sp macro="" textlink="">
      <xdr:nvSpPr>
        <xdr:cNvPr id="202" name="テキスト ボックス 201"/>
        <xdr:cNvSpPr txBox="1"/>
      </xdr:nvSpPr>
      <xdr:spPr>
        <a:xfrm>
          <a:off x="1719794" y="128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108458</xdr:rowOff>
    </xdr:from>
    <xdr:to>
      <xdr:col>1</xdr:col>
      <xdr:colOff>485775</xdr:colOff>
      <xdr:row>77</xdr:row>
      <xdr:rowOff>38608</xdr:rowOff>
    </xdr:to>
    <xdr:sp macro="" textlink="">
      <xdr:nvSpPr>
        <xdr:cNvPr id="203" name="円/楕円 202"/>
        <xdr:cNvSpPr/>
      </xdr:nvSpPr>
      <xdr:spPr>
        <a:xfrm>
          <a:off x="1079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55136</xdr:rowOff>
    </xdr:from>
    <xdr:ext cx="599010" cy="259045"/>
    <xdr:sp macro="" textlink="">
      <xdr:nvSpPr>
        <xdr:cNvPr id="204" name="テキスト ボックス 203"/>
        <xdr:cNvSpPr txBox="1"/>
      </xdr:nvSpPr>
      <xdr:spPr>
        <a:xfrm>
          <a:off x="830794" y="129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157522</xdr:rowOff>
    </xdr:from>
    <xdr:to>
      <xdr:col>6</xdr:col>
      <xdr:colOff>511175</xdr:colOff>
      <xdr:row>96</xdr:row>
      <xdr:rowOff>27732</xdr:rowOff>
    </xdr:to>
    <xdr:cxnSp macro="">
      <xdr:nvCxnSpPr>
        <xdr:cNvPr id="231" name="直線コネクタ 230"/>
        <xdr:cNvCxnSpPr/>
      </xdr:nvCxnSpPr>
      <xdr:spPr>
        <a:xfrm flipV="1">
          <a:off x="3797300" y="16445272"/>
          <a:ext cx="8382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115683</xdr:rowOff>
    </xdr:from>
    <xdr:to>
      <xdr:col>5</xdr:col>
      <xdr:colOff>358775</xdr:colOff>
      <xdr:row>96</xdr:row>
      <xdr:rowOff>27732</xdr:rowOff>
    </xdr:to>
    <xdr:cxnSp macro="">
      <xdr:nvCxnSpPr>
        <xdr:cNvPr id="234" name="直線コネクタ 233"/>
        <xdr:cNvCxnSpPr/>
      </xdr:nvCxnSpPr>
      <xdr:spPr>
        <a:xfrm>
          <a:off x="2908300" y="16403433"/>
          <a:ext cx="889000" cy="8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115683</xdr:rowOff>
    </xdr:from>
    <xdr:to>
      <xdr:col>4</xdr:col>
      <xdr:colOff>155575</xdr:colOff>
      <xdr:row>95</xdr:row>
      <xdr:rowOff>169757</xdr:rowOff>
    </xdr:to>
    <xdr:cxnSp macro="">
      <xdr:nvCxnSpPr>
        <xdr:cNvPr id="237" name="直線コネクタ 236"/>
        <xdr:cNvCxnSpPr/>
      </xdr:nvCxnSpPr>
      <xdr:spPr>
        <a:xfrm flipV="1">
          <a:off x="2019300" y="16403433"/>
          <a:ext cx="889000" cy="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169757</xdr:rowOff>
    </xdr:from>
    <xdr:to>
      <xdr:col>2</xdr:col>
      <xdr:colOff>638175</xdr:colOff>
      <xdr:row>96</xdr:row>
      <xdr:rowOff>13906</xdr:rowOff>
    </xdr:to>
    <xdr:cxnSp macro="">
      <xdr:nvCxnSpPr>
        <xdr:cNvPr id="240" name="直線コネクタ 239"/>
        <xdr:cNvCxnSpPr/>
      </xdr:nvCxnSpPr>
      <xdr:spPr>
        <a:xfrm flipV="1">
          <a:off x="1130300" y="16457507"/>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106722</xdr:rowOff>
    </xdr:from>
    <xdr:to>
      <xdr:col>6</xdr:col>
      <xdr:colOff>561975</xdr:colOff>
      <xdr:row>96</xdr:row>
      <xdr:rowOff>36872</xdr:rowOff>
    </xdr:to>
    <xdr:sp macro="" textlink="">
      <xdr:nvSpPr>
        <xdr:cNvPr id="250" name="円/楕円 249"/>
        <xdr:cNvSpPr/>
      </xdr:nvSpPr>
      <xdr:spPr>
        <a:xfrm>
          <a:off x="4584700" y="163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129599</xdr:rowOff>
    </xdr:from>
    <xdr:ext cx="599010" cy="259045"/>
    <xdr:sp macro="" textlink="">
      <xdr:nvSpPr>
        <xdr:cNvPr id="251" name="衛生費該当値テキスト"/>
        <xdr:cNvSpPr txBox="1"/>
      </xdr:nvSpPr>
      <xdr:spPr>
        <a:xfrm>
          <a:off x="4686300" y="1624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148382</xdr:rowOff>
    </xdr:from>
    <xdr:to>
      <xdr:col>5</xdr:col>
      <xdr:colOff>409575</xdr:colOff>
      <xdr:row>96</xdr:row>
      <xdr:rowOff>78532</xdr:rowOff>
    </xdr:to>
    <xdr:sp macro="" textlink="">
      <xdr:nvSpPr>
        <xdr:cNvPr id="252" name="円/楕円 251"/>
        <xdr:cNvSpPr/>
      </xdr:nvSpPr>
      <xdr:spPr>
        <a:xfrm>
          <a:off x="3746500" y="164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95059</xdr:rowOff>
    </xdr:from>
    <xdr:ext cx="534377" cy="259045"/>
    <xdr:sp macro="" textlink="">
      <xdr:nvSpPr>
        <xdr:cNvPr id="253" name="テキスト ボックス 252"/>
        <xdr:cNvSpPr txBox="1"/>
      </xdr:nvSpPr>
      <xdr:spPr>
        <a:xfrm>
          <a:off x="3530111" y="162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64883</xdr:rowOff>
    </xdr:from>
    <xdr:to>
      <xdr:col>4</xdr:col>
      <xdr:colOff>206375</xdr:colOff>
      <xdr:row>95</xdr:row>
      <xdr:rowOff>166483</xdr:rowOff>
    </xdr:to>
    <xdr:sp macro="" textlink="">
      <xdr:nvSpPr>
        <xdr:cNvPr id="254" name="円/楕円 253"/>
        <xdr:cNvSpPr/>
      </xdr:nvSpPr>
      <xdr:spPr>
        <a:xfrm>
          <a:off x="2857500" y="163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11560</xdr:rowOff>
    </xdr:from>
    <xdr:ext cx="599010" cy="259045"/>
    <xdr:sp macro="" textlink="">
      <xdr:nvSpPr>
        <xdr:cNvPr id="255" name="テキスト ボックス 254"/>
        <xdr:cNvSpPr txBox="1"/>
      </xdr:nvSpPr>
      <xdr:spPr>
        <a:xfrm>
          <a:off x="2608794" y="1612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118957</xdr:rowOff>
    </xdr:from>
    <xdr:to>
      <xdr:col>3</xdr:col>
      <xdr:colOff>3175</xdr:colOff>
      <xdr:row>96</xdr:row>
      <xdr:rowOff>49107</xdr:rowOff>
    </xdr:to>
    <xdr:sp macro="" textlink="">
      <xdr:nvSpPr>
        <xdr:cNvPr id="256" name="円/楕円 255"/>
        <xdr:cNvSpPr/>
      </xdr:nvSpPr>
      <xdr:spPr>
        <a:xfrm>
          <a:off x="1968500" y="164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65634</xdr:rowOff>
    </xdr:from>
    <xdr:ext cx="599010" cy="259045"/>
    <xdr:sp macro="" textlink="">
      <xdr:nvSpPr>
        <xdr:cNvPr id="257" name="テキスト ボックス 256"/>
        <xdr:cNvSpPr txBox="1"/>
      </xdr:nvSpPr>
      <xdr:spPr>
        <a:xfrm>
          <a:off x="1719794" y="1618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134556</xdr:rowOff>
    </xdr:from>
    <xdr:to>
      <xdr:col>1</xdr:col>
      <xdr:colOff>485775</xdr:colOff>
      <xdr:row>96</xdr:row>
      <xdr:rowOff>64706</xdr:rowOff>
    </xdr:to>
    <xdr:sp macro="" textlink="">
      <xdr:nvSpPr>
        <xdr:cNvPr id="258" name="円/楕円 257"/>
        <xdr:cNvSpPr/>
      </xdr:nvSpPr>
      <xdr:spPr>
        <a:xfrm>
          <a:off x="1079500" y="16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81233</xdr:rowOff>
    </xdr:from>
    <xdr:ext cx="599010" cy="259045"/>
    <xdr:sp macro="" textlink="">
      <xdr:nvSpPr>
        <xdr:cNvPr id="259" name="テキスト ボックス 258"/>
        <xdr:cNvSpPr txBox="1"/>
      </xdr:nvSpPr>
      <xdr:spPr>
        <a:xfrm>
          <a:off x="830794" y="161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56786</xdr:rowOff>
    </xdr:from>
    <xdr:to>
      <xdr:col>15</xdr:col>
      <xdr:colOff>180975</xdr:colOff>
      <xdr:row>56</xdr:row>
      <xdr:rowOff>93942</xdr:rowOff>
    </xdr:to>
    <xdr:cxnSp macro="">
      <xdr:nvCxnSpPr>
        <xdr:cNvPr id="343" name="直線コネクタ 342"/>
        <xdr:cNvCxnSpPr/>
      </xdr:nvCxnSpPr>
      <xdr:spPr>
        <a:xfrm>
          <a:off x="9639300" y="9657986"/>
          <a:ext cx="838200" cy="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119972</xdr:rowOff>
    </xdr:from>
    <xdr:to>
      <xdr:col>14</xdr:col>
      <xdr:colOff>28575</xdr:colOff>
      <xdr:row>56</xdr:row>
      <xdr:rowOff>56786</xdr:rowOff>
    </xdr:to>
    <xdr:cxnSp macro="">
      <xdr:nvCxnSpPr>
        <xdr:cNvPr id="346" name="直線コネクタ 345"/>
        <xdr:cNvCxnSpPr/>
      </xdr:nvCxnSpPr>
      <xdr:spPr>
        <a:xfrm>
          <a:off x="8750300" y="9549722"/>
          <a:ext cx="889000" cy="1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119972</xdr:rowOff>
    </xdr:from>
    <xdr:to>
      <xdr:col>12</xdr:col>
      <xdr:colOff>511175</xdr:colOff>
      <xdr:row>56</xdr:row>
      <xdr:rowOff>154487</xdr:rowOff>
    </xdr:to>
    <xdr:cxnSp macro="">
      <xdr:nvCxnSpPr>
        <xdr:cNvPr id="349" name="直線コネクタ 348"/>
        <xdr:cNvCxnSpPr/>
      </xdr:nvCxnSpPr>
      <xdr:spPr>
        <a:xfrm flipV="1">
          <a:off x="7861300" y="9549722"/>
          <a:ext cx="889000" cy="20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153938</xdr:rowOff>
    </xdr:from>
    <xdr:to>
      <xdr:col>11</xdr:col>
      <xdr:colOff>307975</xdr:colOff>
      <xdr:row>56</xdr:row>
      <xdr:rowOff>154487</xdr:rowOff>
    </xdr:to>
    <xdr:cxnSp macro="">
      <xdr:nvCxnSpPr>
        <xdr:cNvPr id="352" name="直線コネクタ 351"/>
        <xdr:cNvCxnSpPr/>
      </xdr:nvCxnSpPr>
      <xdr:spPr>
        <a:xfrm>
          <a:off x="6972300" y="975513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43142</xdr:rowOff>
    </xdr:from>
    <xdr:to>
      <xdr:col>15</xdr:col>
      <xdr:colOff>231775</xdr:colOff>
      <xdr:row>56</xdr:row>
      <xdr:rowOff>144742</xdr:rowOff>
    </xdr:to>
    <xdr:sp macro="" textlink="">
      <xdr:nvSpPr>
        <xdr:cNvPr id="362" name="円/楕円 361"/>
        <xdr:cNvSpPr/>
      </xdr:nvSpPr>
      <xdr:spPr>
        <a:xfrm>
          <a:off x="10426700" y="96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66019</xdr:rowOff>
    </xdr:from>
    <xdr:ext cx="599010" cy="259045"/>
    <xdr:sp macro="" textlink="">
      <xdr:nvSpPr>
        <xdr:cNvPr id="363" name="農林水産業費該当値テキスト"/>
        <xdr:cNvSpPr txBox="1"/>
      </xdr:nvSpPr>
      <xdr:spPr>
        <a:xfrm>
          <a:off x="10528300" y="94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5986</xdr:rowOff>
    </xdr:from>
    <xdr:to>
      <xdr:col>14</xdr:col>
      <xdr:colOff>79375</xdr:colOff>
      <xdr:row>56</xdr:row>
      <xdr:rowOff>107586</xdr:rowOff>
    </xdr:to>
    <xdr:sp macro="" textlink="">
      <xdr:nvSpPr>
        <xdr:cNvPr id="364" name="円/楕円 363"/>
        <xdr:cNvSpPr/>
      </xdr:nvSpPr>
      <xdr:spPr>
        <a:xfrm>
          <a:off x="9588500" y="96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124113</xdr:rowOff>
    </xdr:from>
    <xdr:ext cx="599010" cy="259045"/>
    <xdr:sp macro="" textlink="">
      <xdr:nvSpPr>
        <xdr:cNvPr id="365" name="テキスト ボックス 364"/>
        <xdr:cNvSpPr txBox="1"/>
      </xdr:nvSpPr>
      <xdr:spPr>
        <a:xfrm>
          <a:off x="9339794" y="938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69172</xdr:rowOff>
    </xdr:from>
    <xdr:to>
      <xdr:col>12</xdr:col>
      <xdr:colOff>561975</xdr:colOff>
      <xdr:row>55</xdr:row>
      <xdr:rowOff>170772</xdr:rowOff>
    </xdr:to>
    <xdr:sp macro="" textlink="">
      <xdr:nvSpPr>
        <xdr:cNvPr id="366" name="円/楕円 365"/>
        <xdr:cNvSpPr/>
      </xdr:nvSpPr>
      <xdr:spPr>
        <a:xfrm>
          <a:off x="8699500" y="94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15849</xdr:rowOff>
    </xdr:from>
    <xdr:ext cx="599010" cy="259045"/>
    <xdr:sp macro="" textlink="">
      <xdr:nvSpPr>
        <xdr:cNvPr id="367" name="テキスト ボックス 366"/>
        <xdr:cNvSpPr txBox="1"/>
      </xdr:nvSpPr>
      <xdr:spPr>
        <a:xfrm>
          <a:off x="8450794" y="92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103687</xdr:rowOff>
    </xdr:from>
    <xdr:to>
      <xdr:col>11</xdr:col>
      <xdr:colOff>358775</xdr:colOff>
      <xdr:row>57</xdr:row>
      <xdr:rowOff>33837</xdr:rowOff>
    </xdr:to>
    <xdr:sp macro="" textlink="">
      <xdr:nvSpPr>
        <xdr:cNvPr id="368" name="円/楕円 367"/>
        <xdr:cNvSpPr/>
      </xdr:nvSpPr>
      <xdr:spPr>
        <a:xfrm>
          <a:off x="7810500" y="97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50364</xdr:rowOff>
    </xdr:from>
    <xdr:ext cx="599010" cy="259045"/>
    <xdr:sp macro="" textlink="">
      <xdr:nvSpPr>
        <xdr:cNvPr id="369" name="テキスト ボックス 368"/>
        <xdr:cNvSpPr txBox="1"/>
      </xdr:nvSpPr>
      <xdr:spPr>
        <a:xfrm>
          <a:off x="7561794" y="94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103138</xdr:rowOff>
    </xdr:from>
    <xdr:to>
      <xdr:col>10</xdr:col>
      <xdr:colOff>155575</xdr:colOff>
      <xdr:row>57</xdr:row>
      <xdr:rowOff>33288</xdr:rowOff>
    </xdr:to>
    <xdr:sp macro="" textlink="">
      <xdr:nvSpPr>
        <xdr:cNvPr id="370" name="円/楕円 369"/>
        <xdr:cNvSpPr/>
      </xdr:nvSpPr>
      <xdr:spPr>
        <a:xfrm>
          <a:off x="6921500" y="9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49815</xdr:rowOff>
    </xdr:from>
    <xdr:ext cx="599010" cy="259045"/>
    <xdr:sp macro="" textlink="">
      <xdr:nvSpPr>
        <xdr:cNvPr id="371" name="テキスト ボックス 370"/>
        <xdr:cNvSpPr txBox="1"/>
      </xdr:nvSpPr>
      <xdr:spPr>
        <a:xfrm>
          <a:off x="6672794" y="947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98501</xdr:rowOff>
    </xdr:from>
    <xdr:to>
      <xdr:col>15</xdr:col>
      <xdr:colOff>180975</xdr:colOff>
      <xdr:row>77</xdr:row>
      <xdr:rowOff>118757</xdr:rowOff>
    </xdr:to>
    <xdr:cxnSp macro="">
      <xdr:nvCxnSpPr>
        <xdr:cNvPr id="400" name="直線コネクタ 399"/>
        <xdr:cNvCxnSpPr/>
      </xdr:nvCxnSpPr>
      <xdr:spPr>
        <a:xfrm flipV="1">
          <a:off x="9639300" y="13300151"/>
          <a:ext cx="8382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107607</xdr:rowOff>
    </xdr:from>
    <xdr:to>
      <xdr:col>14</xdr:col>
      <xdr:colOff>28575</xdr:colOff>
      <xdr:row>77</xdr:row>
      <xdr:rowOff>118757</xdr:rowOff>
    </xdr:to>
    <xdr:cxnSp macro="">
      <xdr:nvCxnSpPr>
        <xdr:cNvPr id="403" name="直線コネクタ 402"/>
        <xdr:cNvCxnSpPr/>
      </xdr:nvCxnSpPr>
      <xdr:spPr>
        <a:xfrm>
          <a:off x="8750300" y="13309257"/>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100558</xdr:rowOff>
    </xdr:from>
    <xdr:to>
      <xdr:col>12</xdr:col>
      <xdr:colOff>511175</xdr:colOff>
      <xdr:row>77</xdr:row>
      <xdr:rowOff>107607</xdr:rowOff>
    </xdr:to>
    <xdr:cxnSp macro="">
      <xdr:nvCxnSpPr>
        <xdr:cNvPr id="406" name="直線コネクタ 405"/>
        <xdr:cNvCxnSpPr/>
      </xdr:nvCxnSpPr>
      <xdr:spPr>
        <a:xfrm>
          <a:off x="7861300" y="1330220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100558</xdr:rowOff>
    </xdr:from>
    <xdr:to>
      <xdr:col>11</xdr:col>
      <xdr:colOff>307975</xdr:colOff>
      <xdr:row>77</xdr:row>
      <xdr:rowOff>118808</xdr:rowOff>
    </xdr:to>
    <xdr:cxnSp macro="">
      <xdr:nvCxnSpPr>
        <xdr:cNvPr id="409" name="直線コネクタ 408"/>
        <xdr:cNvCxnSpPr/>
      </xdr:nvCxnSpPr>
      <xdr:spPr>
        <a:xfrm flipV="1">
          <a:off x="6972300" y="1330220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47701</xdr:rowOff>
    </xdr:from>
    <xdr:to>
      <xdr:col>15</xdr:col>
      <xdr:colOff>231775</xdr:colOff>
      <xdr:row>77</xdr:row>
      <xdr:rowOff>149301</xdr:rowOff>
    </xdr:to>
    <xdr:sp macro="" textlink="">
      <xdr:nvSpPr>
        <xdr:cNvPr id="419" name="円/楕円 418"/>
        <xdr:cNvSpPr/>
      </xdr:nvSpPr>
      <xdr:spPr>
        <a:xfrm>
          <a:off x="10426700" y="132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26128</xdr:rowOff>
    </xdr:from>
    <xdr:ext cx="534377" cy="259045"/>
    <xdr:sp macro="" textlink="">
      <xdr:nvSpPr>
        <xdr:cNvPr id="420" name="商工費該当値テキスト"/>
        <xdr:cNvSpPr txBox="1"/>
      </xdr:nvSpPr>
      <xdr:spPr>
        <a:xfrm>
          <a:off x="10528300" y="132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67957</xdr:rowOff>
    </xdr:from>
    <xdr:to>
      <xdr:col>14</xdr:col>
      <xdr:colOff>79375</xdr:colOff>
      <xdr:row>77</xdr:row>
      <xdr:rowOff>169557</xdr:rowOff>
    </xdr:to>
    <xdr:sp macro="" textlink="">
      <xdr:nvSpPr>
        <xdr:cNvPr id="421" name="円/楕円 420"/>
        <xdr:cNvSpPr/>
      </xdr:nvSpPr>
      <xdr:spPr>
        <a:xfrm>
          <a:off x="9588500" y="132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160684</xdr:rowOff>
    </xdr:from>
    <xdr:ext cx="534377" cy="259045"/>
    <xdr:sp macro="" textlink="">
      <xdr:nvSpPr>
        <xdr:cNvPr id="422" name="テキスト ボックス 421"/>
        <xdr:cNvSpPr txBox="1"/>
      </xdr:nvSpPr>
      <xdr:spPr>
        <a:xfrm>
          <a:off x="9372111" y="133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56807</xdr:rowOff>
    </xdr:from>
    <xdr:to>
      <xdr:col>12</xdr:col>
      <xdr:colOff>561975</xdr:colOff>
      <xdr:row>77</xdr:row>
      <xdr:rowOff>158407</xdr:rowOff>
    </xdr:to>
    <xdr:sp macro="" textlink="">
      <xdr:nvSpPr>
        <xdr:cNvPr id="423" name="円/楕円 422"/>
        <xdr:cNvSpPr/>
      </xdr:nvSpPr>
      <xdr:spPr>
        <a:xfrm>
          <a:off x="8699500" y="132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3484</xdr:rowOff>
    </xdr:from>
    <xdr:ext cx="534377" cy="259045"/>
    <xdr:sp macro="" textlink="">
      <xdr:nvSpPr>
        <xdr:cNvPr id="424" name="テキスト ボックス 423"/>
        <xdr:cNvSpPr txBox="1"/>
      </xdr:nvSpPr>
      <xdr:spPr>
        <a:xfrm>
          <a:off x="8483111" y="130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49758</xdr:rowOff>
    </xdr:from>
    <xdr:to>
      <xdr:col>11</xdr:col>
      <xdr:colOff>358775</xdr:colOff>
      <xdr:row>77</xdr:row>
      <xdr:rowOff>151358</xdr:rowOff>
    </xdr:to>
    <xdr:sp macro="" textlink="">
      <xdr:nvSpPr>
        <xdr:cNvPr id="425" name="円/楕円 424"/>
        <xdr:cNvSpPr/>
      </xdr:nvSpPr>
      <xdr:spPr>
        <a:xfrm>
          <a:off x="7810500" y="132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167885</xdr:rowOff>
    </xdr:from>
    <xdr:ext cx="534377" cy="259045"/>
    <xdr:sp macro="" textlink="">
      <xdr:nvSpPr>
        <xdr:cNvPr id="426" name="テキスト ボックス 425"/>
        <xdr:cNvSpPr txBox="1"/>
      </xdr:nvSpPr>
      <xdr:spPr>
        <a:xfrm>
          <a:off x="7594111" y="130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68008</xdr:rowOff>
    </xdr:from>
    <xdr:to>
      <xdr:col>10</xdr:col>
      <xdr:colOff>155575</xdr:colOff>
      <xdr:row>77</xdr:row>
      <xdr:rowOff>169608</xdr:rowOff>
    </xdr:to>
    <xdr:sp macro="" textlink="">
      <xdr:nvSpPr>
        <xdr:cNvPr id="427" name="円/楕円 426"/>
        <xdr:cNvSpPr/>
      </xdr:nvSpPr>
      <xdr:spPr>
        <a:xfrm>
          <a:off x="6921500" y="132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14685</xdr:rowOff>
    </xdr:from>
    <xdr:ext cx="534377" cy="259045"/>
    <xdr:sp macro="" textlink="">
      <xdr:nvSpPr>
        <xdr:cNvPr id="428" name="テキスト ボックス 427"/>
        <xdr:cNvSpPr txBox="1"/>
      </xdr:nvSpPr>
      <xdr:spPr>
        <a:xfrm>
          <a:off x="6705111" y="130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26634</xdr:rowOff>
    </xdr:from>
    <xdr:to>
      <xdr:col>15</xdr:col>
      <xdr:colOff>180975</xdr:colOff>
      <xdr:row>96</xdr:row>
      <xdr:rowOff>50988</xdr:rowOff>
    </xdr:to>
    <xdr:cxnSp macro="">
      <xdr:nvCxnSpPr>
        <xdr:cNvPr id="457" name="直線コネクタ 456"/>
        <xdr:cNvCxnSpPr/>
      </xdr:nvCxnSpPr>
      <xdr:spPr>
        <a:xfrm>
          <a:off x="9639300" y="16485834"/>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78367</xdr:rowOff>
    </xdr:from>
    <xdr:to>
      <xdr:col>14</xdr:col>
      <xdr:colOff>28575</xdr:colOff>
      <xdr:row>96</xdr:row>
      <xdr:rowOff>26634</xdr:rowOff>
    </xdr:to>
    <xdr:cxnSp macro="">
      <xdr:nvCxnSpPr>
        <xdr:cNvPr id="460" name="直線コネクタ 459"/>
        <xdr:cNvCxnSpPr/>
      </xdr:nvCxnSpPr>
      <xdr:spPr>
        <a:xfrm>
          <a:off x="8750300" y="16366117"/>
          <a:ext cx="889000" cy="1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78367</xdr:rowOff>
    </xdr:from>
    <xdr:to>
      <xdr:col>12</xdr:col>
      <xdr:colOff>511175</xdr:colOff>
      <xdr:row>96</xdr:row>
      <xdr:rowOff>38224</xdr:rowOff>
    </xdr:to>
    <xdr:cxnSp macro="">
      <xdr:nvCxnSpPr>
        <xdr:cNvPr id="463" name="直線コネクタ 462"/>
        <xdr:cNvCxnSpPr/>
      </xdr:nvCxnSpPr>
      <xdr:spPr>
        <a:xfrm flipV="1">
          <a:off x="7861300" y="16366117"/>
          <a:ext cx="889000" cy="1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86832</xdr:rowOff>
    </xdr:from>
    <xdr:to>
      <xdr:col>11</xdr:col>
      <xdr:colOff>307975</xdr:colOff>
      <xdr:row>96</xdr:row>
      <xdr:rowOff>38224</xdr:rowOff>
    </xdr:to>
    <xdr:cxnSp macro="">
      <xdr:nvCxnSpPr>
        <xdr:cNvPr id="466" name="直線コネクタ 465"/>
        <xdr:cNvCxnSpPr/>
      </xdr:nvCxnSpPr>
      <xdr:spPr>
        <a:xfrm>
          <a:off x="6972300" y="16374582"/>
          <a:ext cx="8890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188</xdr:rowOff>
    </xdr:from>
    <xdr:to>
      <xdr:col>15</xdr:col>
      <xdr:colOff>231775</xdr:colOff>
      <xdr:row>96</xdr:row>
      <xdr:rowOff>101788</xdr:rowOff>
    </xdr:to>
    <xdr:sp macro="" textlink="">
      <xdr:nvSpPr>
        <xdr:cNvPr id="476" name="円/楕円 475"/>
        <xdr:cNvSpPr/>
      </xdr:nvSpPr>
      <xdr:spPr>
        <a:xfrm>
          <a:off x="10426700" y="16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150065</xdr:rowOff>
    </xdr:from>
    <xdr:ext cx="534377" cy="259045"/>
    <xdr:sp macro="" textlink="">
      <xdr:nvSpPr>
        <xdr:cNvPr id="477" name="土木費該当値テキスト"/>
        <xdr:cNvSpPr txBox="1"/>
      </xdr:nvSpPr>
      <xdr:spPr>
        <a:xfrm>
          <a:off x="10528300" y="164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147284</xdr:rowOff>
    </xdr:from>
    <xdr:to>
      <xdr:col>14</xdr:col>
      <xdr:colOff>79375</xdr:colOff>
      <xdr:row>96</xdr:row>
      <xdr:rowOff>77434</xdr:rowOff>
    </xdr:to>
    <xdr:sp macro="" textlink="">
      <xdr:nvSpPr>
        <xdr:cNvPr id="478" name="円/楕円 477"/>
        <xdr:cNvSpPr/>
      </xdr:nvSpPr>
      <xdr:spPr>
        <a:xfrm>
          <a:off x="9588500" y="16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68561</xdr:rowOff>
    </xdr:from>
    <xdr:ext cx="534377" cy="259045"/>
    <xdr:sp macro="" textlink="">
      <xdr:nvSpPr>
        <xdr:cNvPr id="479" name="テキスト ボックス 478"/>
        <xdr:cNvSpPr txBox="1"/>
      </xdr:nvSpPr>
      <xdr:spPr>
        <a:xfrm>
          <a:off x="9372111" y="165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27567</xdr:rowOff>
    </xdr:from>
    <xdr:to>
      <xdr:col>12</xdr:col>
      <xdr:colOff>561975</xdr:colOff>
      <xdr:row>95</xdr:row>
      <xdr:rowOff>129167</xdr:rowOff>
    </xdr:to>
    <xdr:sp macro="" textlink="">
      <xdr:nvSpPr>
        <xdr:cNvPr id="480" name="円/楕円 479"/>
        <xdr:cNvSpPr/>
      </xdr:nvSpPr>
      <xdr:spPr>
        <a:xfrm>
          <a:off x="8699500" y="163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120294</xdr:rowOff>
    </xdr:from>
    <xdr:ext cx="534377" cy="259045"/>
    <xdr:sp macro="" textlink="">
      <xdr:nvSpPr>
        <xdr:cNvPr id="481" name="テキスト ボックス 480"/>
        <xdr:cNvSpPr txBox="1"/>
      </xdr:nvSpPr>
      <xdr:spPr>
        <a:xfrm>
          <a:off x="8483111" y="164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158874</xdr:rowOff>
    </xdr:from>
    <xdr:to>
      <xdr:col>11</xdr:col>
      <xdr:colOff>358775</xdr:colOff>
      <xdr:row>96</xdr:row>
      <xdr:rowOff>89024</xdr:rowOff>
    </xdr:to>
    <xdr:sp macro="" textlink="">
      <xdr:nvSpPr>
        <xdr:cNvPr id="482" name="円/楕円 481"/>
        <xdr:cNvSpPr/>
      </xdr:nvSpPr>
      <xdr:spPr>
        <a:xfrm>
          <a:off x="7810500" y="16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80151</xdr:rowOff>
    </xdr:from>
    <xdr:ext cx="534377" cy="259045"/>
    <xdr:sp macro="" textlink="">
      <xdr:nvSpPr>
        <xdr:cNvPr id="483" name="テキスト ボックス 482"/>
        <xdr:cNvSpPr txBox="1"/>
      </xdr:nvSpPr>
      <xdr:spPr>
        <a:xfrm>
          <a:off x="7594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36032</xdr:rowOff>
    </xdr:from>
    <xdr:to>
      <xdr:col>10</xdr:col>
      <xdr:colOff>155575</xdr:colOff>
      <xdr:row>95</xdr:row>
      <xdr:rowOff>137632</xdr:rowOff>
    </xdr:to>
    <xdr:sp macro="" textlink="">
      <xdr:nvSpPr>
        <xdr:cNvPr id="484" name="円/楕円 483"/>
        <xdr:cNvSpPr/>
      </xdr:nvSpPr>
      <xdr:spPr>
        <a:xfrm>
          <a:off x="6921500" y="163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154159</xdr:rowOff>
    </xdr:from>
    <xdr:ext cx="534377" cy="259045"/>
    <xdr:sp macro="" textlink="">
      <xdr:nvSpPr>
        <xdr:cNvPr id="485" name="テキスト ボックス 484"/>
        <xdr:cNvSpPr txBox="1"/>
      </xdr:nvSpPr>
      <xdr:spPr>
        <a:xfrm>
          <a:off x="6705111" y="160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106157</xdr:rowOff>
    </xdr:from>
    <xdr:to>
      <xdr:col>23</xdr:col>
      <xdr:colOff>517525</xdr:colOff>
      <xdr:row>36</xdr:row>
      <xdr:rowOff>137323</xdr:rowOff>
    </xdr:to>
    <xdr:cxnSp macro="">
      <xdr:nvCxnSpPr>
        <xdr:cNvPr id="514" name="直線コネクタ 513"/>
        <xdr:cNvCxnSpPr/>
      </xdr:nvCxnSpPr>
      <xdr:spPr>
        <a:xfrm flipV="1">
          <a:off x="15481300" y="6106907"/>
          <a:ext cx="838200" cy="20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103444</xdr:rowOff>
    </xdr:from>
    <xdr:to>
      <xdr:col>22</xdr:col>
      <xdr:colOff>365125</xdr:colOff>
      <xdr:row>36</xdr:row>
      <xdr:rowOff>137323</xdr:rowOff>
    </xdr:to>
    <xdr:cxnSp macro="">
      <xdr:nvCxnSpPr>
        <xdr:cNvPr id="517" name="直線コネクタ 516"/>
        <xdr:cNvCxnSpPr/>
      </xdr:nvCxnSpPr>
      <xdr:spPr>
        <a:xfrm>
          <a:off x="14592300" y="5932744"/>
          <a:ext cx="889000" cy="37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103444</xdr:rowOff>
    </xdr:from>
    <xdr:to>
      <xdr:col>21</xdr:col>
      <xdr:colOff>161925</xdr:colOff>
      <xdr:row>36</xdr:row>
      <xdr:rowOff>159184</xdr:rowOff>
    </xdr:to>
    <xdr:cxnSp macro="">
      <xdr:nvCxnSpPr>
        <xdr:cNvPr id="520" name="直線コネクタ 519"/>
        <xdr:cNvCxnSpPr/>
      </xdr:nvCxnSpPr>
      <xdr:spPr>
        <a:xfrm flipV="1">
          <a:off x="13703300" y="5932744"/>
          <a:ext cx="889000" cy="3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159184</xdr:rowOff>
    </xdr:from>
    <xdr:to>
      <xdr:col>19</xdr:col>
      <xdr:colOff>644525</xdr:colOff>
      <xdr:row>37</xdr:row>
      <xdr:rowOff>28555</xdr:rowOff>
    </xdr:to>
    <xdr:cxnSp macro="">
      <xdr:nvCxnSpPr>
        <xdr:cNvPr id="523" name="直線コネクタ 522"/>
        <xdr:cNvCxnSpPr/>
      </xdr:nvCxnSpPr>
      <xdr:spPr>
        <a:xfrm flipV="1">
          <a:off x="12814300" y="633138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55357</xdr:rowOff>
    </xdr:from>
    <xdr:to>
      <xdr:col>23</xdr:col>
      <xdr:colOff>568325</xdr:colOff>
      <xdr:row>35</xdr:row>
      <xdr:rowOff>156957</xdr:rowOff>
    </xdr:to>
    <xdr:sp macro="" textlink="">
      <xdr:nvSpPr>
        <xdr:cNvPr id="533" name="円/楕円 532"/>
        <xdr:cNvSpPr/>
      </xdr:nvSpPr>
      <xdr:spPr>
        <a:xfrm>
          <a:off x="16268700" y="60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78234</xdr:rowOff>
    </xdr:from>
    <xdr:ext cx="534377" cy="259045"/>
    <xdr:sp macro="" textlink="">
      <xdr:nvSpPr>
        <xdr:cNvPr id="534" name="消防費該当値テキスト"/>
        <xdr:cNvSpPr txBox="1"/>
      </xdr:nvSpPr>
      <xdr:spPr>
        <a:xfrm>
          <a:off x="16370300" y="59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86523</xdr:rowOff>
    </xdr:from>
    <xdr:to>
      <xdr:col>22</xdr:col>
      <xdr:colOff>415925</xdr:colOff>
      <xdr:row>37</xdr:row>
      <xdr:rowOff>16673</xdr:rowOff>
    </xdr:to>
    <xdr:sp macro="" textlink="">
      <xdr:nvSpPr>
        <xdr:cNvPr id="535" name="円/楕円 534"/>
        <xdr:cNvSpPr/>
      </xdr:nvSpPr>
      <xdr:spPr>
        <a:xfrm>
          <a:off x="15430500" y="62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33200</xdr:rowOff>
    </xdr:from>
    <xdr:ext cx="534377" cy="259045"/>
    <xdr:sp macro="" textlink="">
      <xdr:nvSpPr>
        <xdr:cNvPr id="536" name="テキスト ボックス 535"/>
        <xdr:cNvSpPr txBox="1"/>
      </xdr:nvSpPr>
      <xdr:spPr>
        <a:xfrm>
          <a:off x="15214111" y="60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52644</xdr:rowOff>
    </xdr:from>
    <xdr:to>
      <xdr:col>21</xdr:col>
      <xdr:colOff>212725</xdr:colOff>
      <xdr:row>34</xdr:row>
      <xdr:rowOff>154244</xdr:rowOff>
    </xdr:to>
    <xdr:sp macro="" textlink="">
      <xdr:nvSpPr>
        <xdr:cNvPr id="537" name="円/楕円 536"/>
        <xdr:cNvSpPr/>
      </xdr:nvSpPr>
      <xdr:spPr>
        <a:xfrm>
          <a:off x="14541500" y="58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170771</xdr:rowOff>
    </xdr:from>
    <xdr:ext cx="599010" cy="259045"/>
    <xdr:sp macro="" textlink="">
      <xdr:nvSpPr>
        <xdr:cNvPr id="538" name="テキスト ボックス 537"/>
        <xdr:cNvSpPr txBox="1"/>
      </xdr:nvSpPr>
      <xdr:spPr>
        <a:xfrm>
          <a:off x="14292794" y="565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108384</xdr:rowOff>
    </xdr:from>
    <xdr:to>
      <xdr:col>20</xdr:col>
      <xdr:colOff>9525</xdr:colOff>
      <xdr:row>37</xdr:row>
      <xdr:rowOff>38534</xdr:rowOff>
    </xdr:to>
    <xdr:sp macro="" textlink="">
      <xdr:nvSpPr>
        <xdr:cNvPr id="539" name="円/楕円 538"/>
        <xdr:cNvSpPr/>
      </xdr:nvSpPr>
      <xdr:spPr>
        <a:xfrm>
          <a:off x="13652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55061</xdr:rowOff>
    </xdr:from>
    <xdr:ext cx="534377" cy="259045"/>
    <xdr:sp macro="" textlink="">
      <xdr:nvSpPr>
        <xdr:cNvPr id="540" name="テキスト ボックス 539"/>
        <xdr:cNvSpPr txBox="1"/>
      </xdr:nvSpPr>
      <xdr:spPr>
        <a:xfrm>
          <a:off x="13436111" y="605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149205</xdr:rowOff>
    </xdr:from>
    <xdr:to>
      <xdr:col>18</xdr:col>
      <xdr:colOff>492125</xdr:colOff>
      <xdr:row>37</xdr:row>
      <xdr:rowOff>79355</xdr:rowOff>
    </xdr:to>
    <xdr:sp macro="" textlink="">
      <xdr:nvSpPr>
        <xdr:cNvPr id="541" name="円/楕円 540"/>
        <xdr:cNvSpPr/>
      </xdr:nvSpPr>
      <xdr:spPr>
        <a:xfrm>
          <a:off x="12763500" y="6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95882</xdr:rowOff>
    </xdr:from>
    <xdr:ext cx="534377" cy="259045"/>
    <xdr:sp macro="" textlink="">
      <xdr:nvSpPr>
        <xdr:cNvPr id="542" name="テキスト ボックス 541"/>
        <xdr:cNvSpPr txBox="1"/>
      </xdr:nvSpPr>
      <xdr:spPr>
        <a:xfrm>
          <a:off x="12547111" y="60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105708</xdr:rowOff>
    </xdr:from>
    <xdr:to>
      <xdr:col>23</xdr:col>
      <xdr:colOff>517525</xdr:colOff>
      <xdr:row>55</xdr:row>
      <xdr:rowOff>164074</xdr:rowOff>
    </xdr:to>
    <xdr:cxnSp macro="">
      <xdr:nvCxnSpPr>
        <xdr:cNvPr id="569" name="直線コネクタ 568"/>
        <xdr:cNvCxnSpPr/>
      </xdr:nvCxnSpPr>
      <xdr:spPr>
        <a:xfrm>
          <a:off x="15481300" y="9535458"/>
          <a:ext cx="8382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105708</xdr:rowOff>
    </xdr:from>
    <xdr:to>
      <xdr:col>22</xdr:col>
      <xdr:colOff>365125</xdr:colOff>
      <xdr:row>56</xdr:row>
      <xdr:rowOff>93449</xdr:rowOff>
    </xdr:to>
    <xdr:cxnSp macro="">
      <xdr:nvCxnSpPr>
        <xdr:cNvPr id="572" name="直線コネクタ 571"/>
        <xdr:cNvCxnSpPr/>
      </xdr:nvCxnSpPr>
      <xdr:spPr>
        <a:xfrm flipV="1">
          <a:off x="14592300" y="9535458"/>
          <a:ext cx="889000" cy="1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93449</xdr:rowOff>
    </xdr:from>
    <xdr:to>
      <xdr:col>21</xdr:col>
      <xdr:colOff>161925</xdr:colOff>
      <xdr:row>56</xdr:row>
      <xdr:rowOff>116982</xdr:rowOff>
    </xdr:to>
    <xdr:cxnSp macro="">
      <xdr:nvCxnSpPr>
        <xdr:cNvPr id="575" name="直線コネクタ 574"/>
        <xdr:cNvCxnSpPr/>
      </xdr:nvCxnSpPr>
      <xdr:spPr>
        <a:xfrm flipV="1">
          <a:off x="13703300" y="969464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116982</xdr:rowOff>
    </xdr:from>
    <xdr:to>
      <xdr:col>19</xdr:col>
      <xdr:colOff>644525</xdr:colOff>
      <xdr:row>56</xdr:row>
      <xdr:rowOff>168215</xdr:rowOff>
    </xdr:to>
    <xdr:cxnSp macro="">
      <xdr:nvCxnSpPr>
        <xdr:cNvPr id="578" name="直線コネクタ 577"/>
        <xdr:cNvCxnSpPr/>
      </xdr:nvCxnSpPr>
      <xdr:spPr>
        <a:xfrm flipV="1">
          <a:off x="12814300" y="9718182"/>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113274</xdr:rowOff>
    </xdr:from>
    <xdr:to>
      <xdr:col>23</xdr:col>
      <xdr:colOff>568325</xdr:colOff>
      <xdr:row>56</xdr:row>
      <xdr:rowOff>43424</xdr:rowOff>
    </xdr:to>
    <xdr:sp macro="" textlink="">
      <xdr:nvSpPr>
        <xdr:cNvPr id="588" name="円/楕円 587"/>
        <xdr:cNvSpPr/>
      </xdr:nvSpPr>
      <xdr:spPr>
        <a:xfrm>
          <a:off x="16268700" y="9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136151</xdr:rowOff>
    </xdr:from>
    <xdr:ext cx="599010" cy="259045"/>
    <xdr:sp macro="" textlink="">
      <xdr:nvSpPr>
        <xdr:cNvPr id="589" name="教育費該当値テキスト"/>
        <xdr:cNvSpPr txBox="1"/>
      </xdr:nvSpPr>
      <xdr:spPr>
        <a:xfrm>
          <a:off x="16370300" y="939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54908</xdr:rowOff>
    </xdr:from>
    <xdr:to>
      <xdr:col>22</xdr:col>
      <xdr:colOff>415925</xdr:colOff>
      <xdr:row>55</xdr:row>
      <xdr:rowOff>156508</xdr:rowOff>
    </xdr:to>
    <xdr:sp macro="" textlink="">
      <xdr:nvSpPr>
        <xdr:cNvPr id="590" name="円/楕円 589"/>
        <xdr:cNvSpPr/>
      </xdr:nvSpPr>
      <xdr:spPr>
        <a:xfrm>
          <a:off x="15430500" y="9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1585</xdr:rowOff>
    </xdr:from>
    <xdr:ext cx="599010" cy="259045"/>
    <xdr:sp macro="" textlink="">
      <xdr:nvSpPr>
        <xdr:cNvPr id="591" name="テキスト ボックス 590"/>
        <xdr:cNvSpPr txBox="1"/>
      </xdr:nvSpPr>
      <xdr:spPr>
        <a:xfrm>
          <a:off x="15181794" y="9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42649</xdr:rowOff>
    </xdr:from>
    <xdr:to>
      <xdr:col>21</xdr:col>
      <xdr:colOff>212725</xdr:colOff>
      <xdr:row>56</xdr:row>
      <xdr:rowOff>144249</xdr:rowOff>
    </xdr:to>
    <xdr:sp macro="" textlink="">
      <xdr:nvSpPr>
        <xdr:cNvPr id="592" name="円/楕円 591"/>
        <xdr:cNvSpPr/>
      </xdr:nvSpPr>
      <xdr:spPr>
        <a:xfrm>
          <a:off x="14541500" y="96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135376</xdr:rowOff>
    </xdr:from>
    <xdr:ext cx="534377" cy="259045"/>
    <xdr:sp macro="" textlink="">
      <xdr:nvSpPr>
        <xdr:cNvPr id="593" name="テキスト ボックス 592"/>
        <xdr:cNvSpPr txBox="1"/>
      </xdr:nvSpPr>
      <xdr:spPr>
        <a:xfrm>
          <a:off x="14325111" y="97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66182</xdr:rowOff>
    </xdr:from>
    <xdr:to>
      <xdr:col>20</xdr:col>
      <xdr:colOff>9525</xdr:colOff>
      <xdr:row>56</xdr:row>
      <xdr:rowOff>167782</xdr:rowOff>
    </xdr:to>
    <xdr:sp macro="" textlink="">
      <xdr:nvSpPr>
        <xdr:cNvPr id="594" name="円/楕円 593"/>
        <xdr:cNvSpPr/>
      </xdr:nvSpPr>
      <xdr:spPr>
        <a:xfrm>
          <a:off x="13652500" y="96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158909</xdr:rowOff>
    </xdr:from>
    <xdr:ext cx="534377" cy="259045"/>
    <xdr:sp macro="" textlink="">
      <xdr:nvSpPr>
        <xdr:cNvPr id="595" name="テキスト ボックス 594"/>
        <xdr:cNvSpPr txBox="1"/>
      </xdr:nvSpPr>
      <xdr:spPr>
        <a:xfrm>
          <a:off x="13436111" y="97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117415</xdr:rowOff>
    </xdr:from>
    <xdr:to>
      <xdr:col>18</xdr:col>
      <xdr:colOff>492125</xdr:colOff>
      <xdr:row>57</xdr:row>
      <xdr:rowOff>47565</xdr:rowOff>
    </xdr:to>
    <xdr:sp macro="" textlink="">
      <xdr:nvSpPr>
        <xdr:cNvPr id="596" name="円/楕円 595"/>
        <xdr:cNvSpPr/>
      </xdr:nvSpPr>
      <xdr:spPr>
        <a:xfrm>
          <a:off x="12763500" y="97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38692</xdr:rowOff>
    </xdr:from>
    <xdr:ext cx="534377" cy="259045"/>
    <xdr:sp macro="" textlink="">
      <xdr:nvSpPr>
        <xdr:cNvPr id="597" name="テキスト ボックス 596"/>
        <xdr:cNvSpPr txBox="1"/>
      </xdr:nvSpPr>
      <xdr:spPr>
        <a:xfrm>
          <a:off x="12547111" y="98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41749</xdr:rowOff>
    </xdr:from>
    <xdr:to>
      <xdr:col>23</xdr:col>
      <xdr:colOff>517525</xdr:colOff>
      <xdr:row>78</xdr:row>
      <xdr:rowOff>76135</xdr:rowOff>
    </xdr:to>
    <xdr:cxnSp macro="">
      <xdr:nvCxnSpPr>
        <xdr:cNvPr id="624" name="直線コネクタ 623"/>
        <xdr:cNvCxnSpPr/>
      </xdr:nvCxnSpPr>
      <xdr:spPr>
        <a:xfrm>
          <a:off x="15481300" y="13414849"/>
          <a:ext cx="8382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41749</xdr:rowOff>
    </xdr:from>
    <xdr:to>
      <xdr:col>22</xdr:col>
      <xdr:colOff>365125</xdr:colOff>
      <xdr:row>78</xdr:row>
      <xdr:rowOff>100033</xdr:rowOff>
    </xdr:to>
    <xdr:cxnSp macro="">
      <xdr:nvCxnSpPr>
        <xdr:cNvPr id="627" name="直線コネクタ 626"/>
        <xdr:cNvCxnSpPr/>
      </xdr:nvCxnSpPr>
      <xdr:spPr>
        <a:xfrm flipV="1">
          <a:off x="14592300" y="13414849"/>
          <a:ext cx="889000" cy="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57728</xdr:rowOff>
    </xdr:from>
    <xdr:to>
      <xdr:col>21</xdr:col>
      <xdr:colOff>161925</xdr:colOff>
      <xdr:row>78</xdr:row>
      <xdr:rowOff>100033</xdr:rowOff>
    </xdr:to>
    <xdr:cxnSp macro="">
      <xdr:nvCxnSpPr>
        <xdr:cNvPr id="630" name="直線コネクタ 629"/>
        <xdr:cNvCxnSpPr/>
      </xdr:nvCxnSpPr>
      <xdr:spPr>
        <a:xfrm>
          <a:off x="13703300" y="13430828"/>
          <a:ext cx="889000" cy="4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57728</xdr:rowOff>
    </xdr:from>
    <xdr:to>
      <xdr:col>19</xdr:col>
      <xdr:colOff>644525</xdr:colOff>
      <xdr:row>78</xdr:row>
      <xdr:rowOff>61460</xdr:rowOff>
    </xdr:to>
    <xdr:cxnSp macro="">
      <xdr:nvCxnSpPr>
        <xdr:cNvPr id="633" name="直線コネクタ 632"/>
        <xdr:cNvCxnSpPr/>
      </xdr:nvCxnSpPr>
      <xdr:spPr>
        <a:xfrm flipV="1">
          <a:off x="12814300" y="13430828"/>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7" name="テキスト ボックス 636"/>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25335</xdr:rowOff>
    </xdr:from>
    <xdr:to>
      <xdr:col>23</xdr:col>
      <xdr:colOff>568325</xdr:colOff>
      <xdr:row>78</xdr:row>
      <xdr:rowOff>126935</xdr:rowOff>
    </xdr:to>
    <xdr:sp macro="" textlink="">
      <xdr:nvSpPr>
        <xdr:cNvPr id="643" name="円/楕円 642"/>
        <xdr:cNvSpPr/>
      </xdr:nvSpPr>
      <xdr:spPr>
        <a:xfrm>
          <a:off x="16268700" y="133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156162</xdr:rowOff>
    </xdr:from>
    <xdr:ext cx="534377" cy="259045"/>
    <xdr:sp macro="" textlink="">
      <xdr:nvSpPr>
        <xdr:cNvPr id="644" name="災害復旧費該当値テキスト"/>
        <xdr:cNvSpPr txBox="1"/>
      </xdr:nvSpPr>
      <xdr:spPr>
        <a:xfrm>
          <a:off x="16370300" y="131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162399</xdr:rowOff>
    </xdr:from>
    <xdr:to>
      <xdr:col>22</xdr:col>
      <xdr:colOff>415925</xdr:colOff>
      <xdr:row>78</xdr:row>
      <xdr:rowOff>92549</xdr:rowOff>
    </xdr:to>
    <xdr:sp macro="" textlink="">
      <xdr:nvSpPr>
        <xdr:cNvPr id="645" name="円/楕円 644"/>
        <xdr:cNvSpPr/>
      </xdr:nvSpPr>
      <xdr:spPr>
        <a:xfrm>
          <a:off x="15430500" y="133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109076</xdr:rowOff>
    </xdr:from>
    <xdr:ext cx="534377" cy="259045"/>
    <xdr:sp macro="" textlink="">
      <xdr:nvSpPr>
        <xdr:cNvPr id="646" name="テキスト ボックス 645"/>
        <xdr:cNvSpPr txBox="1"/>
      </xdr:nvSpPr>
      <xdr:spPr>
        <a:xfrm>
          <a:off x="15214111" y="131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49233</xdr:rowOff>
    </xdr:from>
    <xdr:to>
      <xdr:col>21</xdr:col>
      <xdr:colOff>212725</xdr:colOff>
      <xdr:row>78</xdr:row>
      <xdr:rowOff>150833</xdr:rowOff>
    </xdr:to>
    <xdr:sp macro="" textlink="">
      <xdr:nvSpPr>
        <xdr:cNvPr id="647" name="円/楕円 646"/>
        <xdr:cNvSpPr/>
      </xdr:nvSpPr>
      <xdr:spPr>
        <a:xfrm>
          <a:off x="14541500" y="13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167360</xdr:rowOff>
    </xdr:from>
    <xdr:ext cx="469744" cy="259045"/>
    <xdr:sp macro="" textlink="">
      <xdr:nvSpPr>
        <xdr:cNvPr id="648" name="テキスト ボックス 647"/>
        <xdr:cNvSpPr txBox="1"/>
      </xdr:nvSpPr>
      <xdr:spPr>
        <a:xfrm>
          <a:off x="14357427" y="131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6928</xdr:rowOff>
    </xdr:from>
    <xdr:to>
      <xdr:col>20</xdr:col>
      <xdr:colOff>9525</xdr:colOff>
      <xdr:row>78</xdr:row>
      <xdr:rowOff>108528</xdr:rowOff>
    </xdr:to>
    <xdr:sp macro="" textlink="">
      <xdr:nvSpPr>
        <xdr:cNvPr id="649" name="円/楕円 648"/>
        <xdr:cNvSpPr/>
      </xdr:nvSpPr>
      <xdr:spPr>
        <a:xfrm>
          <a:off x="13652500" y="133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125055</xdr:rowOff>
    </xdr:from>
    <xdr:ext cx="534377" cy="259045"/>
    <xdr:sp macro="" textlink="">
      <xdr:nvSpPr>
        <xdr:cNvPr id="650" name="テキスト ボックス 649"/>
        <xdr:cNvSpPr txBox="1"/>
      </xdr:nvSpPr>
      <xdr:spPr>
        <a:xfrm>
          <a:off x="13436111" y="131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10660</xdr:rowOff>
    </xdr:from>
    <xdr:to>
      <xdr:col>18</xdr:col>
      <xdr:colOff>492125</xdr:colOff>
      <xdr:row>78</xdr:row>
      <xdr:rowOff>112260</xdr:rowOff>
    </xdr:to>
    <xdr:sp macro="" textlink="">
      <xdr:nvSpPr>
        <xdr:cNvPr id="651" name="円/楕円 650"/>
        <xdr:cNvSpPr/>
      </xdr:nvSpPr>
      <xdr:spPr>
        <a:xfrm>
          <a:off x="12763500" y="133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128787</xdr:rowOff>
    </xdr:from>
    <xdr:ext cx="534377" cy="259045"/>
    <xdr:sp macro="" textlink="">
      <xdr:nvSpPr>
        <xdr:cNvPr id="652" name="テキスト ボックス 651"/>
        <xdr:cNvSpPr txBox="1"/>
      </xdr:nvSpPr>
      <xdr:spPr>
        <a:xfrm>
          <a:off x="12547111" y="131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34846</xdr:rowOff>
    </xdr:from>
    <xdr:to>
      <xdr:col>23</xdr:col>
      <xdr:colOff>517525</xdr:colOff>
      <xdr:row>95</xdr:row>
      <xdr:rowOff>62295</xdr:rowOff>
    </xdr:to>
    <xdr:cxnSp macro="">
      <xdr:nvCxnSpPr>
        <xdr:cNvPr id="679" name="直線コネクタ 678"/>
        <xdr:cNvCxnSpPr/>
      </xdr:nvCxnSpPr>
      <xdr:spPr>
        <a:xfrm>
          <a:off x="15481300" y="16322596"/>
          <a:ext cx="8382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19763</xdr:rowOff>
    </xdr:from>
    <xdr:to>
      <xdr:col>22</xdr:col>
      <xdr:colOff>365125</xdr:colOff>
      <xdr:row>95</xdr:row>
      <xdr:rowOff>34846</xdr:rowOff>
    </xdr:to>
    <xdr:cxnSp macro="">
      <xdr:nvCxnSpPr>
        <xdr:cNvPr id="682" name="直線コネクタ 681"/>
        <xdr:cNvCxnSpPr/>
      </xdr:nvCxnSpPr>
      <xdr:spPr>
        <a:xfrm>
          <a:off x="14592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140120</xdr:rowOff>
    </xdr:from>
    <xdr:to>
      <xdr:col>21</xdr:col>
      <xdr:colOff>161925</xdr:colOff>
      <xdr:row>95</xdr:row>
      <xdr:rowOff>19763</xdr:rowOff>
    </xdr:to>
    <xdr:cxnSp macro="">
      <xdr:nvCxnSpPr>
        <xdr:cNvPr id="685" name="直線コネクタ 684"/>
        <xdr:cNvCxnSpPr/>
      </xdr:nvCxnSpPr>
      <xdr:spPr>
        <a:xfrm>
          <a:off x="13703300" y="16256420"/>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58730</xdr:rowOff>
    </xdr:from>
    <xdr:to>
      <xdr:col>19</xdr:col>
      <xdr:colOff>644525</xdr:colOff>
      <xdr:row>94</xdr:row>
      <xdr:rowOff>140120</xdr:rowOff>
    </xdr:to>
    <xdr:cxnSp macro="">
      <xdr:nvCxnSpPr>
        <xdr:cNvPr id="688" name="直線コネクタ 687"/>
        <xdr:cNvCxnSpPr/>
      </xdr:nvCxnSpPr>
      <xdr:spPr>
        <a:xfrm>
          <a:off x="12814300" y="16175030"/>
          <a:ext cx="889000" cy="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11495</xdr:rowOff>
    </xdr:from>
    <xdr:to>
      <xdr:col>23</xdr:col>
      <xdr:colOff>568325</xdr:colOff>
      <xdr:row>95</xdr:row>
      <xdr:rowOff>113095</xdr:rowOff>
    </xdr:to>
    <xdr:sp macro="" textlink="">
      <xdr:nvSpPr>
        <xdr:cNvPr id="698" name="円/楕円 697"/>
        <xdr:cNvSpPr/>
      </xdr:nvSpPr>
      <xdr:spPr>
        <a:xfrm>
          <a:off x="162687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34372</xdr:rowOff>
    </xdr:from>
    <xdr:ext cx="599010" cy="259045"/>
    <xdr:sp macro="" textlink="">
      <xdr:nvSpPr>
        <xdr:cNvPr id="699" name="公債費該当値テキスト"/>
        <xdr:cNvSpPr txBox="1"/>
      </xdr:nvSpPr>
      <xdr:spPr>
        <a:xfrm>
          <a:off x="16370300" y="1615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155496</xdr:rowOff>
    </xdr:from>
    <xdr:to>
      <xdr:col>22</xdr:col>
      <xdr:colOff>415925</xdr:colOff>
      <xdr:row>95</xdr:row>
      <xdr:rowOff>85646</xdr:rowOff>
    </xdr:to>
    <xdr:sp macro="" textlink="">
      <xdr:nvSpPr>
        <xdr:cNvPr id="700" name="円/楕円 699"/>
        <xdr:cNvSpPr/>
      </xdr:nvSpPr>
      <xdr:spPr>
        <a:xfrm>
          <a:off x="15430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102173</xdr:rowOff>
    </xdr:from>
    <xdr:ext cx="599010" cy="259045"/>
    <xdr:sp macro="" textlink="">
      <xdr:nvSpPr>
        <xdr:cNvPr id="701" name="テキスト ボックス 700"/>
        <xdr:cNvSpPr txBox="1"/>
      </xdr:nvSpPr>
      <xdr:spPr>
        <a:xfrm>
          <a:off x="15181794"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140413</xdr:rowOff>
    </xdr:from>
    <xdr:to>
      <xdr:col>21</xdr:col>
      <xdr:colOff>212725</xdr:colOff>
      <xdr:row>95</xdr:row>
      <xdr:rowOff>70563</xdr:rowOff>
    </xdr:to>
    <xdr:sp macro="" textlink="">
      <xdr:nvSpPr>
        <xdr:cNvPr id="702" name="円/楕円 701"/>
        <xdr:cNvSpPr/>
      </xdr:nvSpPr>
      <xdr:spPr>
        <a:xfrm>
          <a:off x="14541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87090</xdr:rowOff>
    </xdr:from>
    <xdr:ext cx="599010" cy="259045"/>
    <xdr:sp macro="" textlink="">
      <xdr:nvSpPr>
        <xdr:cNvPr id="703" name="テキスト ボックス 702"/>
        <xdr:cNvSpPr txBox="1"/>
      </xdr:nvSpPr>
      <xdr:spPr>
        <a:xfrm>
          <a:off x="14292794"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89320</xdr:rowOff>
    </xdr:from>
    <xdr:to>
      <xdr:col>20</xdr:col>
      <xdr:colOff>9525</xdr:colOff>
      <xdr:row>95</xdr:row>
      <xdr:rowOff>19470</xdr:rowOff>
    </xdr:to>
    <xdr:sp macro="" textlink="">
      <xdr:nvSpPr>
        <xdr:cNvPr id="704" name="円/楕円 703"/>
        <xdr:cNvSpPr/>
      </xdr:nvSpPr>
      <xdr:spPr>
        <a:xfrm>
          <a:off x="13652500" y="162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35997</xdr:rowOff>
    </xdr:from>
    <xdr:ext cx="599010" cy="259045"/>
    <xdr:sp macro="" textlink="">
      <xdr:nvSpPr>
        <xdr:cNvPr id="705" name="テキスト ボックス 704"/>
        <xdr:cNvSpPr txBox="1"/>
      </xdr:nvSpPr>
      <xdr:spPr>
        <a:xfrm>
          <a:off x="13403794" y="159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7930</xdr:rowOff>
    </xdr:from>
    <xdr:to>
      <xdr:col>18</xdr:col>
      <xdr:colOff>492125</xdr:colOff>
      <xdr:row>94</xdr:row>
      <xdr:rowOff>109530</xdr:rowOff>
    </xdr:to>
    <xdr:sp macro="" textlink="">
      <xdr:nvSpPr>
        <xdr:cNvPr id="706" name="円/楕円 705"/>
        <xdr:cNvSpPr/>
      </xdr:nvSpPr>
      <xdr:spPr>
        <a:xfrm>
          <a:off x="12763500" y="161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126057</xdr:rowOff>
    </xdr:from>
    <xdr:ext cx="599010" cy="259045"/>
    <xdr:sp macro="" textlink="">
      <xdr:nvSpPr>
        <xdr:cNvPr id="707" name="テキスト ボックス 706"/>
        <xdr:cNvSpPr txBox="1"/>
      </xdr:nvSpPr>
      <xdr:spPr>
        <a:xfrm>
          <a:off x="12514794" y="158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と衛生費及び農林水産業費において住民一人当たりのコストが高額となっている要因としては、性質別の分析でも突出していた繰出金と同様の理由と分析される。民生費に関しては高齢化により社会保障分野の経費の増額も若干では影響があると考えられる。</a:t>
          </a:r>
        </a:p>
        <a:p>
          <a:r>
            <a:rPr kumimoji="1" lang="ja-JP" altLang="en-US" sz="1300">
              <a:latin typeface="ＭＳ Ｐゴシック"/>
            </a:rPr>
            <a:t>　消防費において</a:t>
          </a:r>
          <a:r>
            <a:rPr kumimoji="1" lang="en-US" altLang="ja-JP" sz="1300">
              <a:latin typeface="ＭＳ Ｐゴシック"/>
            </a:rPr>
            <a:t>81,902</a:t>
          </a:r>
          <a:r>
            <a:rPr kumimoji="1" lang="ja-JP" altLang="en-US" sz="1300">
              <a:latin typeface="ＭＳ Ｐゴシック"/>
            </a:rPr>
            <a:t>円とコストが高額なっている要因としては、平成</a:t>
          </a:r>
          <a:r>
            <a:rPr kumimoji="1" lang="en-US" altLang="ja-JP" sz="1300">
              <a:latin typeface="ＭＳ Ｐゴシック"/>
            </a:rPr>
            <a:t>27</a:t>
          </a:r>
          <a:r>
            <a:rPr kumimoji="1" lang="ja-JP" altLang="en-US" sz="1300">
              <a:latin typeface="ＭＳ Ｐゴシック"/>
            </a:rPr>
            <a:t>年度において消防本部新庁舎新築工事が着工されたことによって普通建設事業費が一時的に増高したことが要因と考えられる。なお、新築工事は、翌年度に繰り越されているため平成</a:t>
          </a:r>
          <a:r>
            <a:rPr kumimoji="1" lang="en-US" altLang="ja-JP" sz="1300">
              <a:latin typeface="ＭＳ Ｐゴシック"/>
            </a:rPr>
            <a:t>28</a:t>
          </a:r>
          <a:r>
            <a:rPr kumimoji="1" lang="ja-JP" altLang="en-US" sz="1300">
              <a:latin typeface="ＭＳ Ｐゴシック"/>
            </a:rPr>
            <a:t>年度決算時においても住民一人当たりのコストが引き続いて高額になる。</a:t>
          </a:r>
        </a:p>
        <a:p>
          <a:r>
            <a:rPr kumimoji="1" lang="ja-JP" altLang="en-US" sz="1300">
              <a:latin typeface="ＭＳ Ｐゴシック"/>
            </a:rPr>
            <a:t>　教育費において、</a:t>
          </a:r>
          <a:r>
            <a:rPr kumimoji="1" lang="en-US" altLang="ja-JP" sz="1300">
              <a:latin typeface="ＭＳ Ｐゴシック"/>
            </a:rPr>
            <a:t>107,169</a:t>
          </a:r>
          <a:r>
            <a:rPr kumimoji="1" lang="ja-JP" altLang="en-US" sz="1300">
              <a:latin typeface="ＭＳ Ｐゴシック"/>
            </a:rPr>
            <a:t>円とコストが高額となっている要因としては、平成</a:t>
          </a:r>
          <a:r>
            <a:rPr kumimoji="1" lang="en-US" altLang="ja-JP" sz="1300">
              <a:latin typeface="ＭＳ Ｐゴシック"/>
            </a:rPr>
            <a:t>29</a:t>
          </a:r>
          <a:r>
            <a:rPr kumimoji="1" lang="ja-JP" altLang="en-US" sz="1300">
              <a:latin typeface="ＭＳ Ｐゴシック"/>
            </a:rPr>
            <a:t>年度開催のえひめ国体の会場整備に関連する経費が増加していることが要因と考えられる。なお、国体が終了するまでは教育費の一人当たりのコストが高額となっていく。</a:t>
          </a:r>
        </a:p>
        <a:p>
          <a:r>
            <a:rPr kumimoji="1" lang="ja-JP" altLang="en-US" sz="1300">
              <a:latin typeface="ＭＳ Ｐゴシック"/>
            </a:rPr>
            <a:t>　今後は、各費目で所管する公共施設の長寿命化対策に伴う費用が発生することが予想されるため公共施設等総合管理計画に基づいた適正な施設管理を実施していく。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前年度と比較すると、歳入は約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）の減、歳出についても約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）の減となり、歳入歳出差引額は約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百万円の増となった。</a:t>
          </a:r>
          <a:endParaRPr lang="ja-JP" altLang="ja-JP" sz="1300">
            <a:effectLst/>
          </a:endParaRPr>
        </a:p>
        <a:p>
          <a:r>
            <a:rPr kumimoji="1" lang="ja-JP" altLang="ja-JP" sz="1300">
              <a:solidFill>
                <a:schemeClr val="dk1"/>
              </a:solidFill>
              <a:effectLst/>
              <a:latin typeface="+mn-lt"/>
              <a:ea typeface="+mn-ea"/>
              <a:cs typeface="+mn-cs"/>
            </a:rPr>
            <a:t>　実質収支が前年度比約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-29.1%</a:t>
          </a:r>
          <a:r>
            <a:rPr kumimoji="1" lang="ja-JP" altLang="ja-JP" sz="1300">
              <a:solidFill>
                <a:schemeClr val="dk1"/>
              </a:solidFill>
              <a:effectLst/>
              <a:latin typeface="+mn-lt"/>
              <a:ea typeface="+mn-ea"/>
              <a:cs typeface="+mn-cs"/>
            </a:rPr>
            <a:t>）の減となった要因は、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年度の繰越明許費繰越額が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157.6</a:t>
          </a:r>
          <a:r>
            <a:rPr kumimoji="1" lang="ja-JP" altLang="ja-JP" sz="1300">
              <a:solidFill>
                <a:schemeClr val="dk1"/>
              </a:solidFill>
              <a:effectLst/>
              <a:latin typeface="+mn-lt"/>
              <a:ea typeface="+mn-ea"/>
              <a:cs typeface="+mn-cs"/>
            </a:rPr>
            <a:t>％）の増となったことで実質収支の減につながったものである。</a:t>
          </a:r>
          <a:endParaRPr lang="ja-JP" altLang="ja-JP" sz="1300">
            <a:effectLst/>
          </a:endParaRPr>
        </a:p>
        <a:p>
          <a:r>
            <a:rPr kumimoji="1" lang="ja-JP" altLang="ja-JP" sz="1300">
              <a:solidFill>
                <a:schemeClr val="dk1"/>
              </a:solidFill>
              <a:effectLst/>
              <a:latin typeface="+mn-lt"/>
              <a:ea typeface="+mn-ea"/>
              <a:cs typeface="+mn-cs"/>
            </a:rPr>
            <a:t>　しかしながら、基金への積立も行えており前年度と比べると財政調整基金残額も増加している。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特別会計は全</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会計とも黒字決算となっているが、一般会計からの繰入金（全特別会計で総額</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百万円）によって収支の均等が保たれているのが現状である。</a:t>
          </a:r>
        </a:p>
        <a:p>
          <a:r>
            <a:rPr kumimoji="1" lang="ja-JP" altLang="en-US" sz="1400">
              <a:latin typeface="ＭＳ ゴシック" pitchFamily="49" charset="-128"/>
              <a:ea typeface="ＭＳ ゴシック" pitchFamily="49" charset="-128"/>
            </a:rPr>
            <a:t>　今後も安定的な運営を目指すべく、事業の効率化や利用料金の適正化等を検討していく必要性がある。</a:t>
          </a:r>
        </a:p>
        <a:p>
          <a:r>
            <a:rPr kumimoji="1" lang="ja-JP" altLang="en-US" sz="1400">
              <a:latin typeface="ＭＳ ゴシック" pitchFamily="49" charset="-128"/>
              <a:ea typeface="ＭＳ ゴシック" pitchFamily="49" charset="-128"/>
            </a:rPr>
            <a:t>　病院事業会計では、看護師不足による一般病棟入院基本料の変更により入院収益が大幅な減となり損益収支差引</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百万円の赤字、老人保健施設事業では通所利用者数は増となったが、入所利用者数は目標人数に達せず損益収支差引</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万円の赤字となっている。</a:t>
          </a:r>
        </a:p>
        <a:p>
          <a:r>
            <a:rPr kumimoji="1" lang="ja-JP" altLang="en-US" sz="1400">
              <a:latin typeface="ＭＳ ゴシック" pitchFamily="49" charset="-128"/>
              <a:ea typeface="ＭＳ ゴシック" pitchFamily="49" charset="-128"/>
            </a:rPr>
            <a:t>　公営企業においては、国より策定求められている新公立病院改革プラン及び経営戦略の早急な策定に取り組み経営改善を一層進める必要性が高い状況にある。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L24" sqref="L24:P2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9885879</v>
      </c>
      <c r="BO4" s="409"/>
      <c r="BP4" s="409"/>
      <c r="BQ4" s="409"/>
      <c r="BR4" s="409"/>
      <c r="BS4" s="409"/>
      <c r="BT4" s="409"/>
      <c r="BU4" s="410"/>
      <c r="BV4" s="408">
        <v>10186833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9.4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9084791</v>
      </c>
      <c r="BO5" s="414"/>
      <c r="BP5" s="414"/>
      <c r="BQ5" s="414"/>
      <c r="BR5" s="414"/>
      <c r="BS5" s="414"/>
      <c r="BT5" s="414"/>
      <c r="BU5" s="415"/>
      <c r="BV5" s="413">
        <v>9425059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81.2</v>
      </c>
      <c r="CU5" s="384"/>
      <c r="CV5" s="384"/>
      <c r="CW5" s="384"/>
      <c r="CX5" s="384"/>
      <c r="CY5" s="384"/>
      <c r="CZ5" s="384"/>
      <c r="DA5" s="385"/>
      <c r="DB5" s="383">
        <v>85.6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801088</v>
      </c>
      <c r="BO6" s="414"/>
      <c r="BP6" s="414"/>
      <c r="BQ6" s="414"/>
      <c r="BR6" s="414"/>
      <c r="BS6" s="414"/>
      <c r="BT6" s="414"/>
      <c r="BU6" s="415"/>
      <c r="BV6" s="413">
        <v>761774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85.2</v>
      </c>
      <c r="CU6" s="560"/>
      <c r="CV6" s="560"/>
      <c r="CW6" s="560"/>
      <c r="CX6" s="560"/>
      <c r="CY6" s="560"/>
      <c r="CZ6" s="560"/>
      <c r="DA6" s="561"/>
      <c r="DB6" s="559">
        <v>90.2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359207</v>
      </c>
      <c r="BO7" s="414"/>
      <c r="BP7" s="414"/>
      <c r="BQ7" s="414"/>
      <c r="BR7" s="414"/>
      <c r="BS7" s="414"/>
      <c r="BT7" s="414"/>
      <c r="BU7" s="415"/>
      <c r="BV7" s="413">
        <v>138726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6563045</v>
      </c>
      <c r="CU7" s="414"/>
      <c r="CV7" s="414"/>
      <c r="CW7" s="414"/>
      <c r="CX7" s="414"/>
      <c r="CY7" s="414"/>
      <c r="CZ7" s="414"/>
      <c r="DA7" s="415"/>
      <c r="DB7" s="413">
        <v>6638447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441881</v>
      </c>
      <c r="BO8" s="414"/>
      <c r="BP8" s="414"/>
      <c r="BQ8" s="414"/>
      <c r="BR8" s="414"/>
      <c r="BS8" s="414"/>
      <c r="BT8" s="414"/>
      <c r="BU8" s="415"/>
      <c r="BV8" s="413">
        <v>623048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8447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-181167</v>
      </c>
      <c r="BO9" s="414"/>
      <c r="BP9" s="414"/>
      <c r="BQ9" s="414"/>
      <c r="BR9" s="414"/>
      <c r="BS9" s="414"/>
      <c r="BT9" s="414"/>
      <c r="BU9" s="415"/>
      <c r="BV9" s="413">
        <v>66766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9644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234232</v>
      </c>
      <c r="BO10" s="414"/>
      <c r="BP10" s="414"/>
      <c r="BQ10" s="414"/>
      <c r="BR10" s="414"/>
      <c r="BS10" s="414"/>
      <c r="BT10" s="414"/>
      <c r="BU10" s="415"/>
      <c r="BV10" s="413">
        <v>282847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9040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9000</v>
      </c>
      <c r="S13" s="515"/>
      <c r="T13" s="515"/>
      <c r="U13" s="515"/>
      <c r="V13" s="516"/>
      <c r="W13" s="502" t="s">
        <v>121</v>
      </c>
      <c r="X13" s="426"/>
      <c r="Y13" s="426"/>
      <c r="Z13" s="426"/>
      <c r="AA13" s="426"/>
      <c r="AB13" s="427"/>
      <c r="AC13" s="389">
        <v>1081</v>
      </c>
      <c r="AD13" s="390"/>
      <c r="AE13" s="390"/>
      <c r="AF13" s="390"/>
      <c r="AG13" s="391"/>
      <c r="AH13" s="389">
        <v>1381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53065</v>
      </c>
      <c r="BO13" s="414"/>
      <c r="BP13" s="414"/>
      <c r="BQ13" s="414"/>
      <c r="BR13" s="414"/>
      <c r="BS13" s="414"/>
      <c r="BT13" s="414"/>
      <c r="BU13" s="415"/>
      <c r="BV13" s="413">
        <v>349613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12.5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9290</v>
      </c>
      <c r="S14" s="515"/>
      <c r="T14" s="515"/>
      <c r="U14" s="515"/>
      <c r="V14" s="516"/>
      <c r="W14" s="517"/>
      <c r="X14" s="429"/>
      <c r="Y14" s="429"/>
      <c r="Z14" s="429"/>
      <c r="AA14" s="429"/>
      <c r="AB14" s="430"/>
      <c r="AC14" s="507">
        <v>27.1</v>
      </c>
      <c r="AD14" s="508"/>
      <c r="AE14" s="508"/>
      <c r="AF14" s="508"/>
      <c r="AG14" s="509"/>
      <c r="AH14" s="507">
        <v>28.1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8.3000000000000007</v>
      </c>
      <c r="CU14" s="486"/>
      <c r="CV14" s="486"/>
      <c r="CW14" s="486"/>
      <c r="CX14" s="486"/>
      <c r="CY14" s="486"/>
      <c r="CZ14" s="486"/>
      <c r="DA14" s="487"/>
      <c r="DB14" s="518">
        <v>27.2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9250</v>
      </c>
      <c r="S15" s="515"/>
      <c r="T15" s="515"/>
      <c r="U15" s="515"/>
      <c r="V15" s="516"/>
      <c r="W15" s="502" t="s">
        <v>128</v>
      </c>
      <c r="X15" s="426"/>
      <c r="Y15" s="426"/>
      <c r="Z15" s="426"/>
      <c r="AA15" s="426"/>
      <c r="AB15" s="427"/>
      <c r="AC15" s="389">
        <v>617</v>
      </c>
      <c r="AD15" s="390"/>
      <c r="AE15" s="390"/>
      <c r="AF15" s="390"/>
      <c r="AG15" s="391"/>
      <c r="AH15" s="389">
        <v>1003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914280</v>
      </c>
      <c r="BO15" s="409"/>
      <c r="BP15" s="409"/>
      <c r="BQ15" s="409"/>
      <c r="BR15" s="409"/>
      <c r="BS15" s="409"/>
      <c r="BT15" s="409"/>
      <c r="BU15" s="410"/>
      <c r="BV15" s="408">
        <v>862423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15.4</v>
      </c>
      <c r="AD16" s="508"/>
      <c r="AE16" s="508"/>
      <c r="AF16" s="508"/>
      <c r="AG16" s="509"/>
      <c r="AH16" s="507">
        <v>20.399999999999999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5167389</v>
      </c>
      <c r="BO16" s="414"/>
      <c r="BP16" s="414"/>
      <c r="BQ16" s="414"/>
      <c r="BR16" s="414"/>
      <c r="BS16" s="414"/>
      <c r="BT16" s="414"/>
      <c r="BU16" s="415"/>
      <c r="BV16" s="413">
        <v>4997564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2296</v>
      </c>
      <c r="AD17" s="390"/>
      <c r="AE17" s="390"/>
      <c r="AF17" s="390"/>
      <c r="AG17" s="391"/>
      <c r="AH17" s="389">
        <v>2511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1151631</v>
      </c>
      <c r="BO17" s="414"/>
      <c r="BP17" s="414"/>
      <c r="BQ17" s="414"/>
      <c r="BR17" s="414"/>
      <c r="BS17" s="414"/>
      <c r="BT17" s="414"/>
      <c r="BU17" s="415"/>
      <c r="BV17" s="413">
        <v>1098392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583.69000000000005</v>
      </c>
      <c r="M18" s="478"/>
      <c r="N18" s="478"/>
      <c r="O18" s="478"/>
      <c r="P18" s="478"/>
      <c r="Q18" s="478"/>
      <c r="R18" s="479"/>
      <c r="S18" s="479"/>
      <c r="T18" s="479"/>
      <c r="U18" s="479"/>
      <c r="V18" s="480"/>
      <c r="W18" s="494"/>
      <c r="X18" s="495"/>
      <c r="Y18" s="495"/>
      <c r="Z18" s="495"/>
      <c r="AA18" s="495"/>
      <c r="AB18" s="503"/>
      <c r="AC18" s="377">
        <v>57.5</v>
      </c>
      <c r="AD18" s="378"/>
      <c r="AE18" s="378"/>
      <c r="AF18" s="378"/>
      <c r="AG18" s="481"/>
      <c r="AH18" s="377">
        <v>51.2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5378500</v>
      </c>
      <c r="BO18" s="414"/>
      <c r="BP18" s="414"/>
      <c r="BQ18" s="414"/>
      <c r="BR18" s="414"/>
      <c r="BS18" s="414"/>
      <c r="BT18" s="414"/>
      <c r="BU18" s="415"/>
      <c r="BV18" s="413">
        <v>5718289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7593702</v>
      </c>
      <c r="BO19" s="414"/>
      <c r="BP19" s="414"/>
      <c r="BQ19" s="414"/>
      <c r="BR19" s="414"/>
      <c r="BS19" s="414"/>
      <c r="BT19" s="414"/>
      <c r="BU19" s="415"/>
      <c r="BV19" s="413">
        <v>7649074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4052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9102540</v>
      </c>
      <c r="BO23" s="414"/>
      <c r="BP23" s="414"/>
      <c r="BQ23" s="414"/>
      <c r="BR23" s="414"/>
      <c r="BS23" s="414"/>
      <c r="BT23" s="414"/>
      <c r="BU23" s="415"/>
      <c r="BV23" s="413">
        <v>9442865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7700</v>
      </c>
      <c r="R24" s="390"/>
      <c r="S24" s="390"/>
      <c r="T24" s="390"/>
      <c r="U24" s="390"/>
      <c r="V24" s="391"/>
      <c r="W24" s="455"/>
      <c r="X24" s="446"/>
      <c r="Y24" s="447"/>
      <c r="Z24" s="386" t="s">
        <v>151</v>
      </c>
      <c r="AA24" s="387"/>
      <c r="AB24" s="387"/>
      <c r="AC24" s="387"/>
      <c r="AD24" s="387"/>
      <c r="AE24" s="387"/>
      <c r="AF24" s="387"/>
      <c r="AG24" s="388"/>
      <c r="AH24" s="389">
        <v>229</v>
      </c>
      <c r="AI24" s="390"/>
      <c r="AJ24" s="390"/>
      <c r="AK24" s="390"/>
      <c r="AL24" s="391"/>
      <c r="AM24" s="389">
        <v>688832</v>
      </c>
      <c r="AN24" s="390"/>
      <c r="AO24" s="390"/>
      <c r="AP24" s="390"/>
      <c r="AQ24" s="390"/>
      <c r="AR24" s="391"/>
      <c r="AS24" s="389">
        <v>3008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8066056</v>
      </c>
      <c r="BO24" s="414"/>
      <c r="BP24" s="414"/>
      <c r="BQ24" s="414"/>
      <c r="BR24" s="414"/>
      <c r="BS24" s="414"/>
      <c r="BT24" s="414"/>
      <c r="BU24" s="415"/>
      <c r="BV24" s="413">
        <v>8401276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6160</v>
      </c>
      <c r="R25" s="390"/>
      <c r="S25" s="390"/>
      <c r="T25" s="390"/>
      <c r="U25" s="390"/>
      <c r="V25" s="391"/>
      <c r="W25" s="455"/>
      <c r="X25" s="446"/>
      <c r="Y25" s="447"/>
      <c r="Z25" s="386" t="s">
        <v>154</v>
      </c>
      <c r="AA25" s="387"/>
      <c r="AB25" s="387"/>
      <c r="AC25" s="387"/>
      <c r="AD25" s="387"/>
      <c r="AE25" s="387"/>
      <c r="AF25" s="387"/>
      <c r="AG25" s="388"/>
      <c r="AH25" s="389">
        <v>43</v>
      </c>
      <c r="AI25" s="390"/>
      <c r="AJ25" s="390"/>
      <c r="AK25" s="390"/>
      <c r="AL25" s="391"/>
      <c r="AM25" s="389">
        <v>116444</v>
      </c>
      <c r="AN25" s="390"/>
      <c r="AO25" s="390"/>
      <c r="AP25" s="390"/>
      <c r="AQ25" s="390"/>
      <c r="AR25" s="391"/>
      <c r="AS25" s="389">
        <v>2708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164865</v>
      </c>
      <c r="BO25" s="409"/>
      <c r="BP25" s="409"/>
      <c r="BQ25" s="409"/>
      <c r="BR25" s="409"/>
      <c r="BS25" s="409"/>
      <c r="BT25" s="409"/>
      <c r="BU25" s="410"/>
      <c r="BV25" s="408">
        <v>176792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5540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26430</v>
      </c>
      <c r="AN26" s="390"/>
      <c r="AO26" s="390"/>
      <c r="AP26" s="390"/>
      <c r="AQ26" s="390"/>
      <c r="AR26" s="391"/>
      <c r="AS26" s="389">
        <v>2643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2650</v>
      </c>
      <c r="R27" s="390"/>
      <c r="S27" s="390"/>
      <c r="T27" s="390"/>
      <c r="U27" s="390"/>
      <c r="V27" s="391"/>
      <c r="W27" s="455"/>
      <c r="X27" s="446"/>
      <c r="Y27" s="447"/>
      <c r="Z27" s="386" t="s">
        <v>160</v>
      </c>
      <c r="AA27" s="387"/>
      <c r="AB27" s="387"/>
      <c r="AC27" s="387"/>
      <c r="AD27" s="387"/>
      <c r="AE27" s="387"/>
      <c r="AF27" s="387"/>
      <c r="AG27" s="388"/>
      <c r="AH27" s="389">
        <v>18</v>
      </c>
      <c r="AI27" s="390"/>
      <c r="AJ27" s="390"/>
      <c r="AK27" s="390"/>
      <c r="AL27" s="391"/>
      <c r="AM27" s="389">
        <v>49122</v>
      </c>
      <c r="AN27" s="390"/>
      <c r="AO27" s="390"/>
      <c r="AP27" s="390"/>
      <c r="AQ27" s="390"/>
      <c r="AR27" s="391"/>
      <c r="AS27" s="389">
        <v>2729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v>13743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1990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4203025</v>
      </c>
      <c r="BO28" s="409"/>
      <c r="BP28" s="409"/>
      <c r="BQ28" s="409"/>
      <c r="BR28" s="409"/>
      <c r="BS28" s="409"/>
      <c r="BT28" s="409"/>
      <c r="BU28" s="410"/>
      <c r="BV28" s="408">
        <v>3658793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1850</v>
      </c>
      <c r="R29" s="390"/>
      <c r="S29" s="390"/>
      <c r="T29" s="390"/>
      <c r="U29" s="390"/>
      <c r="V29" s="391"/>
      <c r="W29" s="456"/>
      <c r="X29" s="457"/>
      <c r="Y29" s="458"/>
      <c r="Z29" s="386" t="s">
        <v>167</v>
      </c>
      <c r="AA29" s="387"/>
      <c r="AB29" s="387"/>
      <c r="AC29" s="387"/>
      <c r="AD29" s="387"/>
      <c r="AE29" s="387"/>
      <c r="AF29" s="387"/>
      <c r="AG29" s="388"/>
      <c r="AH29" s="389">
        <v>247</v>
      </c>
      <c r="AI29" s="390"/>
      <c r="AJ29" s="390"/>
      <c r="AK29" s="390"/>
      <c r="AL29" s="391"/>
      <c r="AM29" s="389">
        <v>737954</v>
      </c>
      <c r="AN29" s="390"/>
      <c r="AO29" s="390"/>
      <c r="AP29" s="390"/>
      <c r="AQ29" s="390"/>
      <c r="AR29" s="391"/>
      <c r="AS29" s="389">
        <v>2988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195799</v>
      </c>
      <c r="BO29" s="414"/>
      <c r="BP29" s="414"/>
      <c r="BQ29" s="414"/>
      <c r="BR29" s="414"/>
      <c r="BS29" s="414"/>
      <c r="BT29" s="414"/>
      <c r="BU29" s="415"/>
      <c r="BV29" s="413">
        <v>195334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2331785</v>
      </c>
      <c r="BO30" s="417"/>
      <c r="BP30" s="417"/>
      <c r="BQ30" s="417"/>
      <c r="BR30" s="417"/>
      <c r="BS30" s="417"/>
      <c r="BT30" s="417"/>
      <c r="BU30" s="418"/>
      <c r="BV30" s="416">
        <v>2212496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訪問看護事業特別会計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病院事業会計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松山広域福祉施設事務組合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公益社団法人久万高原農業公社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凶荒予備事業特別会計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IF('各会計、関係団体の財政状況及び健全化判断比率'!B34="","",'各会計、関係団体の財政状況及び健全化判断比率'!B34)</f>
        <v>老人保健施設事業会計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IF('各会計、関係団体の財政状況及び健全化判断比率'!B36="","",'各会計、関係団体の財政状況及び健全化判断比率'!B36)</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松山広域福祉施設事務組合　公営企業会計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株式会社いぶき</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国民健康保険診療所事業特別会計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愛媛県市町総合事務組合　退職手当事業分</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一般社団法人柳谷産業開発公社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IF('各会計、関係団体の財政状況及び健全化判断比率'!B38="","",'各会計、関係団体の財政状況及び健全化判断比率'!B38)</f>
        <v>浄化槽事業特別会計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愛媛県市町総合事務組合　消防補償事業分</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株式会社みかわ</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後期高齢者医療保険事業特別会計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14</v>
      </c>
      <c r="BF38" s="373"/>
      <c r="BG38" s="372" t="str">
        <f>IF('各会計、関係団体の財政状況及び健全化判断比率'!B39="","",'各会計、関係団体の財政状況及び健全化判断比率'!B39)</f>
        <v>分譲宅地造成事業特別会計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愛媛県市町総合事務組合　交通災害事業分</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愛媛県市町総合事務組合　自治会館事業分</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愛媛県市町総合事務組合　議員公務災害事業分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愛媛県市町総合事務組合　共通経費分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愛媛地方税滞納整理機構</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愛媛県後期高齢者医療広域連合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81" t="s">
        <v>539</v>
      </c>
      <c r="D34" s="1181"/>
      <c r="E34" s="1182"/>
      <c r="F34" s="32">
        <v>11.61</v>
      </c>
      <c r="G34" s="33">
        <v>11.31</v>
      </c>
      <c r="H34" s="33">
        <v>11.81</v>
      </c>
      <c r="I34" s="33">
        <v>12.11</v>
      </c>
      <c r="J34" s="34">
        <v>11.91</v>
      </c>
      <c r="K34" s="22"/>
      <c r="L34" s="22"/>
      <c r="M34" s="22"/>
      <c r="N34" s="22"/>
      <c r="O34" s="22"/>
      <c r="P34" s="22"/>
    </row>
    <row r="35" spans="1:16" ht="39" customHeight="1">
      <c r="A35" s="22"/>
      <c r="B35" s="35"/>
      <c r="C35" s="1175" t="s">
        <v>540</v>
      </c>
      <c r="D35" s="1176"/>
      <c r="E35" s="1177"/>
      <c r="F35" s="36">
        <v>8.43</v>
      </c>
      <c r="G35" s="37">
        <v>7.49</v>
      </c>
      <c r="H35" s="37">
        <v>7.92</v>
      </c>
      <c r="I35" s="37">
        <v>9.3000000000000007</v>
      </c>
      <c r="J35" s="38">
        <v>6.71</v>
      </c>
      <c r="K35" s="22"/>
      <c r="L35" s="22"/>
      <c r="M35" s="22"/>
      <c r="N35" s="22"/>
      <c r="O35" s="22"/>
      <c r="P35" s="22"/>
    </row>
    <row r="36" spans="1:16" ht="39" customHeight="1">
      <c r="A36" s="22"/>
      <c r="B36" s="35"/>
      <c r="C36" s="1175" t="s">
        <v>541</v>
      </c>
      <c r="D36" s="1176"/>
      <c r="E36" s="1177"/>
      <c r="F36" s="36">
        <v>4.8899999999999997</v>
      </c>
      <c r="G36" s="37">
        <v>5.05</v>
      </c>
      <c r="H36" s="37">
        <v>5.25</v>
      </c>
      <c r="I36" s="37">
        <v>5.71</v>
      </c>
      <c r="J36" s="38">
        <v>5.69</v>
      </c>
      <c r="K36" s="22"/>
      <c r="L36" s="22"/>
      <c r="M36" s="22"/>
      <c r="N36" s="22"/>
      <c r="O36" s="22"/>
      <c r="P36" s="22"/>
    </row>
    <row r="37" spans="1:16" ht="39" customHeight="1">
      <c r="A37" s="22"/>
      <c r="B37" s="35"/>
      <c r="C37" s="1175" t="s">
        <v>542</v>
      </c>
      <c r="D37" s="1176"/>
      <c r="E37" s="1177"/>
      <c r="F37" s="36">
        <v>2.15</v>
      </c>
      <c r="G37" s="37">
        <v>2.5</v>
      </c>
      <c r="H37" s="37">
        <v>2.21</v>
      </c>
      <c r="I37" s="37">
        <v>2.1800000000000002</v>
      </c>
      <c r="J37" s="38">
        <v>2.25</v>
      </c>
      <c r="K37" s="22"/>
      <c r="L37" s="22"/>
      <c r="M37" s="22"/>
      <c r="N37" s="22"/>
      <c r="O37" s="22"/>
      <c r="P37" s="22"/>
    </row>
    <row r="38" spans="1:16" ht="39" customHeight="1">
      <c r="A38" s="22"/>
      <c r="B38" s="35"/>
      <c r="C38" s="1175" t="s">
        <v>543</v>
      </c>
      <c r="D38" s="1176"/>
      <c r="E38" s="1177"/>
      <c r="F38" s="36">
        <v>0.03</v>
      </c>
      <c r="G38" s="37">
        <v>0.05</v>
      </c>
      <c r="H38" s="37">
        <v>0.22</v>
      </c>
      <c r="I38" s="37">
        <v>0.39</v>
      </c>
      <c r="J38" s="38">
        <v>0.4</v>
      </c>
      <c r="K38" s="22"/>
      <c r="L38" s="22"/>
      <c r="M38" s="22"/>
      <c r="N38" s="22"/>
      <c r="O38" s="22"/>
      <c r="P38" s="22"/>
    </row>
    <row r="39" spans="1:16" ht="39" customHeight="1">
      <c r="A39" s="22"/>
      <c r="B39" s="35"/>
      <c r="C39" s="1175" t="s">
        <v>544</v>
      </c>
      <c r="D39" s="1176"/>
      <c r="E39" s="1177"/>
      <c r="F39" s="36">
        <v>0.13</v>
      </c>
      <c r="G39" s="37">
        <v>0.11</v>
      </c>
      <c r="H39" s="37">
        <v>0.03</v>
      </c>
      <c r="I39" s="37">
        <v>0</v>
      </c>
      <c r="J39" s="38">
        <v>0.35</v>
      </c>
      <c r="K39" s="22"/>
      <c r="L39" s="22"/>
      <c r="M39" s="22"/>
      <c r="N39" s="22"/>
      <c r="O39" s="22"/>
      <c r="P39" s="22"/>
    </row>
    <row r="40" spans="1:16" ht="39" customHeight="1">
      <c r="A40" s="22"/>
      <c r="B40" s="35"/>
      <c r="C40" s="1175" t="s">
        <v>545</v>
      </c>
      <c r="D40" s="1176"/>
      <c r="E40" s="1177"/>
      <c r="F40" s="36">
        <v>0.14000000000000001</v>
      </c>
      <c r="G40" s="37">
        <v>0.12</v>
      </c>
      <c r="H40" s="37">
        <v>0.08</v>
      </c>
      <c r="I40" s="37">
        <v>0.09</v>
      </c>
      <c r="J40" s="38">
        <v>0.14000000000000001</v>
      </c>
      <c r="K40" s="22"/>
      <c r="L40" s="22"/>
      <c r="M40" s="22"/>
      <c r="N40" s="22"/>
      <c r="O40" s="22"/>
      <c r="P40" s="22"/>
    </row>
    <row r="41" spans="1:16" ht="39" customHeight="1">
      <c r="A41" s="22"/>
      <c r="B41" s="35"/>
      <c r="C41" s="1175" t="s">
        <v>546</v>
      </c>
      <c r="D41" s="1176"/>
      <c r="E41" s="1177"/>
      <c r="F41" s="36">
        <v>0.06</v>
      </c>
      <c r="G41" s="37">
        <v>0.08</v>
      </c>
      <c r="H41" s="37">
        <v>0.08</v>
      </c>
      <c r="I41" s="37">
        <v>0.09</v>
      </c>
      <c r="J41" s="38">
        <v>0.1</v>
      </c>
      <c r="K41" s="22"/>
      <c r="L41" s="22"/>
      <c r="M41" s="22"/>
      <c r="N41" s="22"/>
      <c r="O41" s="22"/>
      <c r="P41" s="22"/>
    </row>
    <row r="42" spans="1:16" ht="39" customHeight="1">
      <c r="A42" s="22"/>
      <c r="B42" s="39"/>
      <c r="C42" s="1175" t="s">
        <v>547</v>
      </c>
      <c r="D42" s="1176"/>
      <c r="E42" s="1177"/>
      <c r="F42" s="36" t="s">
        <v>495</v>
      </c>
      <c r="G42" s="37" t="s">
        <v>495</v>
      </c>
      <c r="H42" s="37" t="s">
        <v>495</v>
      </c>
      <c r="I42" s="37" t="s">
        <v>495</v>
      </c>
      <c r="J42" s="38" t="s">
        <v>495</v>
      </c>
      <c r="K42" s="22"/>
      <c r="L42" s="22"/>
      <c r="M42" s="22"/>
      <c r="N42" s="22"/>
      <c r="O42" s="22"/>
      <c r="P42" s="22"/>
    </row>
    <row r="43" spans="1:16" ht="39" customHeight="1" thickBot="1">
      <c r="A43" s="22"/>
      <c r="B43" s="40"/>
      <c r="C43" s="1178" t="s">
        <v>548</v>
      </c>
      <c r="D43" s="1179"/>
      <c r="E43" s="1180"/>
      <c r="F43" s="41">
        <v>0.4</v>
      </c>
      <c r="G43" s="42">
        <v>0.35</v>
      </c>
      <c r="H43" s="42">
        <v>0.2</v>
      </c>
      <c r="I43" s="42">
        <v>0.39</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91" t="s">
        <v>11</v>
      </c>
      <c r="C45" s="1192"/>
      <c r="D45" s="58"/>
      <c r="E45" s="1197" t="s">
        <v>12</v>
      </c>
      <c r="F45" s="1197"/>
      <c r="G45" s="1197"/>
      <c r="H45" s="1197"/>
      <c r="I45" s="1197"/>
      <c r="J45" s="1198"/>
      <c r="K45" s="59">
        <v>1661</v>
      </c>
      <c r="L45" s="60">
        <v>1463</v>
      </c>
      <c r="M45" s="60">
        <v>1343</v>
      </c>
      <c r="N45" s="60">
        <v>1258</v>
      </c>
      <c r="O45" s="61">
        <v>1170</v>
      </c>
      <c r="P45" s="48"/>
      <c r="Q45" s="48"/>
      <c r="R45" s="48"/>
      <c r="S45" s="48"/>
      <c r="T45" s="48"/>
      <c r="U45" s="48"/>
    </row>
    <row r="46" spans="1:21" ht="30.75" customHeight="1">
      <c r="A46" s="48"/>
      <c r="B46" s="1193"/>
      <c r="C46" s="1194"/>
      <c r="D46" s="62"/>
      <c r="E46" s="1185" t="s">
        <v>13</v>
      </c>
      <c r="F46" s="1185"/>
      <c r="G46" s="1185"/>
      <c r="H46" s="1185"/>
      <c r="I46" s="1185"/>
      <c r="J46" s="1186"/>
      <c r="K46" s="63" t="s">
        <v>495</v>
      </c>
      <c r="L46" s="64" t="s">
        <v>495</v>
      </c>
      <c r="M46" s="64" t="s">
        <v>495</v>
      </c>
      <c r="N46" s="64" t="s">
        <v>495</v>
      </c>
      <c r="O46" s="65" t="s">
        <v>495</v>
      </c>
      <c r="P46" s="48"/>
      <c r="Q46" s="48"/>
      <c r="R46" s="48"/>
      <c r="S46" s="48"/>
      <c r="T46" s="48"/>
      <c r="U46" s="48"/>
    </row>
    <row r="47" spans="1:21" ht="30.75" customHeight="1">
      <c r="A47" s="48"/>
      <c r="B47" s="1193"/>
      <c r="C47" s="1194"/>
      <c r="D47" s="62"/>
      <c r="E47" s="1185" t="s">
        <v>14</v>
      </c>
      <c r="F47" s="1185"/>
      <c r="G47" s="1185"/>
      <c r="H47" s="1185"/>
      <c r="I47" s="1185"/>
      <c r="J47" s="1186"/>
      <c r="K47" s="63" t="s">
        <v>495</v>
      </c>
      <c r="L47" s="64" t="s">
        <v>495</v>
      </c>
      <c r="M47" s="64" t="s">
        <v>495</v>
      </c>
      <c r="N47" s="64" t="s">
        <v>495</v>
      </c>
      <c r="O47" s="65" t="s">
        <v>495</v>
      </c>
      <c r="P47" s="48"/>
      <c r="Q47" s="48"/>
      <c r="R47" s="48"/>
      <c r="S47" s="48"/>
      <c r="T47" s="48"/>
      <c r="U47" s="48"/>
    </row>
    <row r="48" spans="1:21" ht="30.75" customHeight="1">
      <c r="A48" s="48"/>
      <c r="B48" s="1193"/>
      <c r="C48" s="1194"/>
      <c r="D48" s="62"/>
      <c r="E48" s="1185" t="s">
        <v>15</v>
      </c>
      <c r="F48" s="1185"/>
      <c r="G48" s="1185"/>
      <c r="H48" s="1185"/>
      <c r="I48" s="1185"/>
      <c r="J48" s="1186"/>
      <c r="K48" s="63">
        <v>642</v>
      </c>
      <c r="L48" s="64">
        <v>653</v>
      </c>
      <c r="M48" s="64">
        <v>663</v>
      </c>
      <c r="N48" s="64">
        <v>650</v>
      </c>
      <c r="O48" s="65">
        <v>619</v>
      </c>
      <c r="P48" s="48"/>
      <c r="Q48" s="48"/>
      <c r="R48" s="48"/>
      <c r="S48" s="48"/>
      <c r="T48" s="48"/>
      <c r="U48" s="48"/>
    </row>
    <row r="49" spans="1:21" ht="30.75" customHeight="1">
      <c r="A49" s="48"/>
      <c r="B49" s="1193"/>
      <c r="C49" s="1194"/>
      <c r="D49" s="62"/>
      <c r="E49" s="1185" t="s">
        <v>16</v>
      </c>
      <c r="F49" s="1185"/>
      <c r="G49" s="1185"/>
      <c r="H49" s="1185"/>
      <c r="I49" s="1185"/>
      <c r="J49" s="1186"/>
      <c r="K49" s="63" t="s">
        <v>495</v>
      </c>
      <c r="L49" s="64" t="s">
        <v>495</v>
      </c>
      <c r="M49" s="64" t="s">
        <v>495</v>
      </c>
      <c r="N49" s="64" t="s">
        <v>495</v>
      </c>
      <c r="O49" s="65" t="s">
        <v>495</v>
      </c>
      <c r="P49" s="48"/>
      <c r="Q49" s="48"/>
      <c r="R49" s="48"/>
      <c r="S49" s="48"/>
      <c r="T49" s="48"/>
      <c r="U49" s="48"/>
    </row>
    <row r="50" spans="1:21" ht="30.75" customHeight="1">
      <c r="A50" s="48"/>
      <c r="B50" s="1193"/>
      <c r="C50" s="1194"/>
      <c r="D50" s="62"/>
      <c r="E50" s="1185" t="s">
        <v>17</v>
      </c>
      <c r="F50" s="1185"/>
      <c r="G50" s="1185"/>
      <c r="H50" s="1185"/>
      <c r="I50" s="1185"/>
      <c r="J50" s="1186"/>
      <c r="K50" s="63">
        <v>29</v>
      </c>
      <c r="L50" s="64">
        <v>21</v>
      </c>
      <c r="M50" s="64">
        <v>18</v>
      </c>
      <c r="N50" s="64">
        <v>18</v>
      </c>
      <c r="O50" s="65">
        <v>18</v>
      </c>
      <c r="P50" s="48"/>
      <c r="Q50" s="48"/>
      <c r="R50" s="48"/>
      <c r="S50" s="48"/>
      <c r="T50" s="48"/>
      <c r="U50" s="48"/>
    </row>
    <row r="51" spans="1:21" ht="30.75" customHeight="1">
      <c r="A51" s="48"/>
      <c r="B51" s="1195"/>
      <c r="C51" s="1196"/>
      <c r="D51" s="66"/>
      <c r="E51" s="1185" t="s">
        <v>18</v>
      </c>
      <c r="F51" s="1185"/>
      <c r="G51" s="1185"/>
      <c r="H51" s="1185"/>
      <c r="I51" s="1185"/>
      <c r="J51" s="1186"/>
      <c r="K51" s="63" t="s">
        <v>495</v>
      </c>
      <c r="L51" s="64" t="s">
        <v>495</v>
      </c>
      <c r="M51" s="64" t="s">
        <v>495</v>
      </c>
      <c r="N51" s="64" t="s">
        <v>495</v>
      </c>
      <c r="O51" s="65" t="s">
        <v>495</v>
      </c>
      <c r="P51" s="48"/>
      <c r="Q51" s="48"/>
      <c r="R51" s="48"/>
      <c r="S51" s="48"/>
      <c r="T51" s="48"/>
      <c r="U51" s="48"/>
    </row>
    <row r="52" spans="1:21" ht="30.75" customHeight="1">
      <c r="A52" s="48"/>
      <c r="B52" s="1183" t="s">
        <v>19</v>
      </c>
      <c r="C52" s="1184"/>
      <c r="D52" s="66"/>
      <c r="E52" s="1185" t="s">
        <v>20</v>
      </c>
      <c r="F52" s="1185"/>
      <c r="G52" s="1185"/>
      <c r="H52" s="1185"/>
      <c r="I52" s="1185"/>
      <c r="J52" s="1186"/>
      <c r="K52" s="63">
        <v>1443</v>
      </c>
      <c r="L52" s="64">
        <v>1364</v>
      </c>
      <c r="M52" s="64">
        <v>1332</v>
      </c>
      <c r="N52" s="64">
        <v>1276</v>
      </c>
      <c r="O52" s="65">
        <v>1245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889</v>
      </c>
      <c r="L53" s="69">
        <v>773</v>
      </c>
      <c r="M53" s="69">
        <v>692</v>
      </c>
      <c r="N53" s="69">
        <v>650</v>
      </c>
      <c r="O53" s="70">
        <v>562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11" t="s">
        <v>24</v>
      </c>
      <c r="C41" s="1212"/>
      <c r="D41" s="81"/>
      <c r="E41" s="1213" t="s">
        <v>25</v>
      </c>
      <c r="F41" s="1213"/>
      <c r="G41" s="1213"/>
      <c r="H41" s="1214"/>
      <c r="I41" s="82">
        <v>10477</v>
      </c>
      <c r="J41" s="83">
        <v>9912</v>
      </c>
      <c r="K41" s="83">
        <v>9917</v>
      </c>
      <c r="L41" s="83">
        <v>9443</v>
      </c>
      <c r="M41" s="84">
        <v>9103</v>
      </c>
    </row>
    <row r="42" spans="2:13" ht="27.75" customHeight="1">
      <c r="B42" s="1201"/>
      <c r="C42" s="1202"/>
      <c r="D42" s="85"/>
      <c r="E42" s="1205" t="s">
        <v>26</v>
      </c>
      <c r="F42" s="1205"/>
      <c r="G42" s="1205"/>
      <c r="H42" s="1206"/>
      <c r="I42" s="86">
        <v>222</v>
      </c>
      <c r="J42" s="87">
        <v>201</v>
      </c>
      <c r="K42" s="87">
        <v>183</v>
      </c>
      <c r="L42" s="87">
        <v>164</v>
      </c>
      <c r="M42" s="88">
        <v>147</v>
      </c>
    </row>
    <row r="43" spans="2:13" ht="27.75" customHeight="1">
      <c r="B43" s="1201"/>
      <c r="C43" s="1202"/>
      <c r="D43" s="85"/>
      <c r="E43" s="1205" t="s">
        <v>27</v>
      </c>
      <c r="F43" s="1205"/>
      <c r="G43" s="1205"/>
      <c r="H43" s="1206"/>
      <c r="I43" s="86">
        <v>7885</v>
      </c>
      <c r="J43" s="87">
        <v>7475</v>
      </c>
      <c r="K43" s="87">
        <v>7139</v>
      </c>
      <c r="L43" s="87">
        <v>6701</v>
      </c>
      <c r="M43" s="88">
        <v>6243</v>
      </c>
    </row>
    <row r="44" spans="2:13" ht="27.75" customHeight="1">
      <c r="B44" s="1201"/>
      <c r="C44" s="1202"/>
      <c r="D44" s="85"/>
      <c r="E44" s="1205" t="s">
        <v>28</v>
      </c>
      <c r="F44" s="1205"/>
      <c r="G44" s="1205"/>
      <c r="H44" s="1206"/>
      <c r="I44" s="86" t="s">
        <v>495</v>
      </c>
      <c r="J44" s="87" t="s">
        <v>495</v>
      </c>
      <c r="K44" s="87" t="s">
        <v>495</v>
      </c>
      <c r="L44" s="87" t="s">
        <v>495</v>
      </c>
      <c r="M44" s="88" t="s">
        <v>495</v>
      </c>
    </row>
    <row r="45" spans="2:13" ht="27.75" customHeight="1">
      <c r="B45" s="1201"/>
      <c r="C45" s="1202"/>
      <c r="D45" s="85"/>
      <c r="E45" s="1205" t="s">
        <v>29</v>
      </c>
      <c r="F45" s="1205"/>
      <c r="G45" s="1205"/>
      <c r="H45" s="1206"/>
      <c r="I45" s="86">
        <v>1726</v>
      </c>
      <c r="J45" s="87">
        <v>1683</v>
      </c>
      <c r="K45" s="87">
        <v>1573</v>
      </c>
      <c r="L45" s="87">
        <v>1506</v>
      </c>
      <c r="M45" s="88">
        <v>1362</v>
      </c>
    </row>
    <row r="46" spans="2:13" ht="27.75" customHeight="1">
      <c r="B46" s="1201"/>
      <c r="C46" s="1202"/>
      <c r="D46" s="85"/>
      <c r="E46" s="1205" t="s">
        <v>30</v>
      </c>
      <c r="F46" s="1205"/>
      <c r="G46" s="1205"/>
      <c r="H46" s="1206"/>
      <c r="I46" s="86" t="s">
        <v>495</v>
      </c>
      <c r="J46" s="87" t="s">
        <v>495</v>
      </c>
      <c r="K46" s="87" t="s">
        <v>495</v>
      </c>
      <c r="L46" s="87" t="s">
        <v>495</v>
      </c>
      <c r="M46" s="88" t="s">
        <v>495</v>
      </c>
    </row>
    <row r="47" spans="2:13" ht="27.75" customHeight="1">
      <c r="B47" s="1201"/>
      <c r="C47" s="1202"/>
      <c r="D47" s="85"/>
      <c r="E47" s="1205" t="s">
        <v>31</v>
      </c>
      <c r="F47" s="1205"/>
      <c r="G47" s="1205"/>
      <c r="H47" s="1206"/>
      <c r="I47" s="86" t="s">
        <v>495</v>
      </c>
      <c r="J47" s="87" t="s">
        <v>495</v>
      </c>
      <c r="K47" s="87" t="s">
        <v>495</v>
      </c>
      <c r="L47" s="87" t="s">
        <v>495</v>
      </c>
      <c r="M47" s="88" t="s">
        <v>495</v>
      </c>
    </row>
    <row r="48" spans="2:13" ht="27.75" customHeight="1">
      <c r="B48" s="1203"/>
      <c r="C48" s="1204"/>
      <c r="D48" s="85"/>
      <c r="E48" s="1205" t="s">
        <v>32</v>
      </c>
      <c r="F48" s="1205"/>
      <c r="G48" s="1205"/>
      <c r="H48" s="1206"/>
      <c r="I48" s="86" t="s">
        <v>495</v>
      </c>
      <c r="J48" s="87" t="s">
        <v>495</v>
      </c>
      <c r="K48" s="87" t="s">
        <v>495</v>
      </c>
      <c r="L48" s="87" t="s">
        <v>495</v>
      </c>
      <c r="M48" s="88" t="s">
        <v>495</v>
      </c>
    </row>
    <row r="49" spans="2:13" ht="27.75" customHeight="1">
      <c r="B49" s="1199" t="s">
        <v>33</v>
      </c>
      <c r="C49" s="1200"/>
      <c r="D49" s="89"/>
      <c r="E49" s="1205" t="s">
        <v>34</v>
      </c>
      <c r="F49" s="1205"/>
      <c r="G49" s="1205"/>
      <c r="H49" s="1206"/>
      <c r="I49" s="86">
        <v>3108</v>
      </c>
      <c r="J49" s="87">
        <v>4145</v>
      </c>
      <c r="K49" s="87">
        <v>5032</v>
      </c>
      <c r="L49" s="87">
        <v>5514</v>
      </c>
      <c r="M49" s="88">
        <v>6166</v>
      </c>
    </row>
    <row r="50" spans="2:13" ht="27.75" customHeight="1">
      <c r="B50" s="1201"/>
      <c r="C50" s="1202"/>
      <c r="D50" s="85"/>
      <c r="E50" s="1205" t="s">
        <v>35</v>
      </c>
      <c r="F50" s="1205"/>
      <c r="G50" s="1205"/>
      <c r="H50" s="1206"/>
      <c r="I50" s="86">
        <v>572</v>
      </c>
      <c r="J50" s="87">
        <v>462</v>
      </c>
      <c r="K50" s="87">
        <v>392</v>
      </c>
      <c r="L50" s="87">
        <v>312</v>
      </c>
      <c r="M50" s="88">
        <v>285</v>
      </c>
    </row>
    <row r="51" spans="2:13" ht="27.75" customHeight="1">
      <c r="B51" s="1203"/>
      <c r="C51" s="1204"/>
      <c r="D51" s="85"/>
      <c r="E51" s="1205" t="s">
        <v>36</v>
      </c>
      <c r="F51" s="1205"/>
      <c r="G51" s="1205"/>
      <c r="H51" s="1206"/>
      <c r="I51" s="86">
        <v>11680</v>
      </c>
      <c r="J51" s="87">
        <v>11148</v>
      </c>
      <c r="K51" s="87">
        <v>10804</v>
      </c>
      <c r="L51" s="87">
        <v>10516</v>
      </c>
      <c r="M51" s="88">
        <v>9954</v>
      </c>
    </row>
    <row r="52" spans="2:13" ht="27.75" customHeight="1" thickBot="1">
      <c r="B52" s="1207" t="s">
        <v>37</v>
      </c>
      <c r="C52" s="1208"/>
      <c r="D52" s="90"/>
      <c r="E52" s="1209" t="s">
        <v>38</v>
      </c>
      <c r="F52" s="1209"/>
      <c r="G52" s="1209"/>
      <c r="H52" s="1210"/>
      <c r="I52" s="91">
        <v>4950</v>
      </c>
      <c r="J52" s="92">
        <v>3516</v>
      </c>
      <c r="K52" s="92">
        <v>2583</v>
      </c>
      <c r="L52" s="92">
        <v>1473</v>
      </c>
      <c r="M52" s="93">
        <v>449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E62" sqref="E62"/>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15" t="s">
        <v>574</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24"/>
      <c r="H50" s="1225"/>
      <c r="I50" s="1225"/>
      <c r="J50" s="1226"/>
      <c r="K50" s="354" t="s">
        <v>534</v>
      </c>
      <c r="L50" s="354" t="s">
        <v>535</v>
      </c>
      <c r="M50" s="354" t="s">
        <v>536</v>
      </c>
      <c r="N50" s="354" t="s">
        <v>537</v>
      </c>
      <c r="O50" s="354" t="s">
        <v>538</v>
      </c>
    </row>
    <row r="51" spans="1:17">
      <c r="B51" s="248"/>
      <c r="C51" s="244"/>
      <c r="D51" s="244"/>
      <c r="E51" s="244"/>
      <c r="F51" s="244"/>
      <c r="G51" s="1227" t="s">
        <v>576</v>
      </c>
      <c r="H51" s="1228"/>
      <c r="I51" s="1233" t="s">
        <v>577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579</v>
      </c>
      <c r="H55" s="1239"/>
      <c r="I55" s="1237" t="s">
        <v>577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47" t="s">
        <v>583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24"/>
      <c r="H72" s="1225"/>
      <c r="I72" s="1225"/>
      <c r="J72" s="1226"/>
      <c r="K72" s="354" t="s">
        <v>534</v>
      </c>
      <c r="L72" s="354" t="s">
        <v>535</v>
      </c>
      <c r="M72" s="354" t="s">
        <v>536</v>
      </c>
      <c r="N72" s="354" t="s">
        <v>537</v>
      </c>
      <c r="O72" s="354" t="s">
        <v>538</v>
      </c>
    </row>
    <row r="73" spans="2:30">
      <c r="B73" s="248"/>
      <c r="C73" s="244"/>
      <c r="D73" s="244"/>
      <c r="E73" s="244"/>
      <c r="F73" s="244"/>
      <c r="G73" s="1227" t="s">
        <v>576</v>
      </c>
      <c r="H73" s="1228"/>
      <c r="I73" s="1233" t="s">
        <v>577</v>
      </c>
      <c r="J73" s="1233"/>
      <c r="K73" s="1248">
        <v>92.7</v>
      </c>
      <c r="L73" s="1248">
        <v>61.1</v>
      </c>
      <c r="M73" s="1236">
        <v>45.3</v>
      </c>
      <c r="N73" s="1236">
        <v>27.2</v>
      </c>
      <c r="O73" s="1236">
        <v>8.3000000000000007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582</v>
      </c>
      <c r="J75" s="1237"/>
      <c r="K75" s="1249">
        <v>16.600000000000001</v>
      </c>
      <c r="L75" s="1249">
        <v>15.3</v>
      </c>
      <c r="M75" s="1249">
        <v>14</v>
      </c>
      <c r="N75" s="1249">
        <v>12.5</v>
      </c>
      <c r="O75" s="1249">
        <v>11.5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579</v>
      </c>
      <c r="H77" s="1239"/>
      <c r="I77" s="1237" t="s">
        <v>577</v>
      </c>
      <c r="J77" s="1237"/>
      <c r="K77" s="1248">
        <v>20.3</v>
      </c>
      <c r="L77" s="1248">
        <v>5.7</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582</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35" zoomScale="70" zoomScaleNormal="7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40" zoomScaleNormal="4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127415</v>
      </c>
      <c r="E3" s="116"/>
      <c r="F3" s="117">
        <v>146140</v>
      </c>
      <c r="G3" s="118"/>
      <c r="H3" s="119"/>
    </row>
    <row r="4" spans="1:8">
      <c r="A4" s="120"/>
      <c r="B4" s="121"/>
      <c r="C4" s="122"/>
      <c r="D4" s="123">
        <v>74914</v>
      </c>
      <c r="E4" s="124"/>
      <c r="F4" s="125">
        <v>75451</v>
      </c>
      <c r="G4" s="126"/>
      <c r="H4" s="127"/>
    </row>
    <row r="5" spans="1:8">
      <c r="A5" s="108" t="s">
        <v>528</v>
      </c>
      <c r="B5" s="113"/>
      <c r="C5" s="114"/>
      <c r="D5" s="115">
        <v>97876</v>
      </c>
      <c r="E5" s="116"/>
      <c r="F5" s="117">
        <v>146641</v>
      </c>
      <c r="G5" s="118"/>
      <c r="H5" s="119"/>
    </row>
    <row r="6" spans="1:8">
      <c r="A6" s="120"/>
      <c r="B6" s="121"/>
      <c r="C6" s="122"/>
      <c r="D6" s="123">
        <v>48299</v>
      </c>
      <c r="E6" s="124"/>
      <c r="F6" s="125">
        <v>68142</v>
      </c>
      <c r="G6" s="126"/>
      <c r="H6" s="127"/>
    </row>
    <row r="7" spans="1:8">
      <c r="A7" s="108" t="s">
        <v>529</v>
      </c>
      <c r="B7" s="113"/>
      <c r="C7" s="114"/>
      <c r="D7" s="115">
        <v>211616</v>
      </c>
      <c r="E7" s="116"/>
      <c r="F7" s="117">
        <v>174587</v>
      </c>
      <c r="G7" s="118"/>
      <c r="H7" s="119"/>
    </row>
    <row r="8" spans="1:8">
      <c r="A8" s="120"/>
      <c r="B8" s="121"/>
      <c r="C8" s="122"/>
      <c r="D8" s="123">
        <v>65555</v>
      </c>
      <c r="E8" s="124"/>
      <c r="F8" s="125">
        <v>79695</v>
      </c>
      <c r="G8" s="126"/>
      <c r="H8" s="127"/>
    </row>
    <row r="9" spans="1:8">
      <c r="A9" s="108" t="s">
        <v>530</v>
      </c>
      <c r="B9" s="113"/>
      <c r="C9" s="114"/>
      <c r="D9" s="115">
        <v>120713</v>
      </c>
      <c r="E9" s="116"/>
      <c r="F9" s="117">
        <v>175675</v>
      </c>
      <c r="G9" s="118"/>
      <c r="H9" s="119"/>
    </row>
    <row r="10" spans="1:8">
      <c r="A10" s="120"/>
      <c r="B10" s="121"/>
      <c r="C10" s="122"/>
      <c r="D10" s="123">
        <v>64060</v>
      </c>
      <c r="E10" s="124"/>
      <c r="F10" s="125">
        <v>87698</v>
      </c>
      <c r="G10" s="126"/>
      <c r="H10" s="127"/>
    </row>
    <row r="11" spans="1:8">
      <c r="A11" s="108" t="s">
        <v>531</v>
      </c>
      <c r="B11" s="113"/>
      <c r="C11" s="114"/>
      <c r="D11" s="115">
        <v>100466</v>
      </c>
      <c r="E11" s="116"/>
      <c r="F11" s="117">
        <v>162193</v>
      </c>
      <c r="G11" s="118"/>
      <c r="H11" s="119"/>
    </row>
    <row r="12" spans="1:8">
      <c r="A12" s="120"/>
      <c r="B12" s="121"/>
      <c r="C12" s="128"/>
      <c r="D12" s="123">
        <v>60044</v>
      </c>
      <c r="E12" s="124"/>
      <c r="F12" s="125">
        <v>79985</v>
      </c>
      <c r="G12" s="126"/>
      <c r="H12" s="127"/>
    </row>
    <row r="13" spans="1:8">
      <c r="A13" s="108"/>
      <c r="B13" s="113"/>
      <c r="C13" s="129"/>
      <c r="D13" s="130">
        <v>131617</v>
      </c>
      <c r="E13" s="131"/>
      <c r="F13" s="132">
        <v>161047</v>
      </c>
      <c r="G13" s="133"/>
      <c r="H13" s="119"/>
    </row>
    <row r="14" spans="1:8">
      <c r="A14" s="120"/>
      <c r="B14" s="121"/>
      <c r="C14" s="122"/>
      <c r="D14" s="123">
        <v>62574</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8.5299999999999994</v>
      </c>
      <c r="C19" s="134">
        <f>ROUND(VALUE(SUBSTITUTE(実質収支比率等に係る経年分析!G$48,"▲","-")),2)</f>
        <v>7.54</v>
      </c>
      <c r="D19" s="134">
        <f>ROUND(VALUE(SUBSTITUTE(実質収支比率等に係る経年分析!H$48,"▲","-")),2)</f>
        <v>7.98</v>
      </c>
      <c r="E19" s="134">
        <f>ROUND(VALUE(SUBSTITUTE(実質収支比率等に係る経年分析!I$48,"▲","-")),2)</f>
        <v>9.39</v>
      </c>
      <c r="F19" s="134">
        <f>ROUND(VALUE(SUBSTITUTE(実質収支比率等に係る経年分析!J$48,"▲","-")),2)</f>
        <v>6.73</v>
      </c>
    </row>
    <row r="20" spans="1:11">
      <c r="A20" s="134" t="s">
        <v>43</v>
      </c>
      <c r="B20" s="134">
        <f>ROUND(VALUE(SUBSTITUTE(実質収支比率等に係る経年分析!F$47,"▲","-")),2)</f>
        <v>28.09</v>
      </c>
      <c r="C20" s="134">
        <f>ROUND(VALUE(SUBSTITUTE(実質収支比率等に係る経年分析!G$47,"▲","-")),2)</f>
        <v>35.29</v>
      </c>
      <c r="D20" s="134">
        <f>ROUND(VALUE(SUBSTITUTE(実質収支比率等に係る経年分析!H$47,"▲","-")),2)</f>
        <v>44.43</v>
      </c>
      <c r="E20" s="134">
        <f>ROUND(VALUE(SUBSTITUTE(実質収支比率等に係る経年分析!I$47,"▲","-")),2)</f>
        <v>55.12</v>
      </c>
      <c r="F20" s="134">
        <f>ROUND(VALUE(SUBSTITUTE(実質収支比率等に係る経年分析!J$47,"▲","-")),2)</f>
        <v>64.040000000000006</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3.82</v>
      </c>
      <c r="D21" s="134">
        <f>IF(ISNUMBER(VALUE(SUBSTITUTE(実質収支比率等に係る経年分析!H$49,"▲","-"))),ROUND(VALUE(SUBSTITUTE(実質収支比率等に係る経年分析!H$49,"▲","-")),2),NA())</f>
        <v>5.13</v>
      </c>
      <c r="E21" s="134">
        <f>IF(ISNUMBER(VALUE(SUBSTITUTE(実質収支比率等に係る経年分析!I$49,"▲","-"))),ROUND(VALUE(SUBSTITUTE(実質収支比率等に係る経年分析!I$49,"▲","-")),2),NA())</f>
        <v>5.27</v>
      </c>
      <c r="F21" s="134">
        <f>IF(ISNUMBER(VALUE(SUBSTITUTE(実質収支比率等に係る経年分析!J$49,"▲","-"))),ROUND(VALUE(SUBSTITUTE(実質収支比率等に係る経年分析!J$49,"▲","-")),2),NA())</f>
        <v>0.81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2.1800000000000002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v>
      </c>
    </row>
    <row r="34" spans="1:16">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1443</v>
      </c>
      <c r="E42" s="136"/>
      <c r="F42" s="136"/>
      <c r="G42" s="136">
        <f>'実質公債費比率（分子）の構造'!L$52</f>
        <v>1364</v>
      </c>
      <c r="H42" s="136"/>
      <c r="I42" s="136"/>
      <c r="J42" s="136">
        <f>'実質公債費比率（分子）の構造'!M$52</f>
        <v>1332</v>
      </c>
      <c r="K42" s="136"/>
      <c r="L42" s="136"/>
      <c r="M42" s="136">
        <f>'実質公債費比率（分子）の構造'!N$52</f>
        <v>1276</v>
      </c>
      <c r="N42" s="136"/>
      <c r="O42" s="136"/>
      <c r="P42" s="136">
        <f>'実質公債費比率（分子）の構造'!O$52</f>
        <v>1245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v>
      </c>
      <c r="C44" s="136"/>
      <c r="D44" s="136"/>
      <c r="E44" s="136">
        <f>'実質公債費比率（分子）の構造'!L$50</f>
        <v>21</v>
      </c>
      <c r="F44" s="136"/>
      <c r="G44" s="136"/>
      <c r="H44" s="136">
        <f>'実質公債費比率（分子）の構造'!M$50</f>
        <v>18</v>
      </c>
      <c r="I44" s="136"/>
      <c r="J44" s="136"/>
      <c r="K44" s="136">
        <f>'実質公債費比率（分子）の構造'!N$50</f>
        <v>18</v>
      </c>
      <c r="L44" s="136"/>
      <c r="M44" s="136"/>
      <c r="N44" s="136">
        <f>'実質公債費比率（分子）の構造'!O$50</f>
        <v>18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642</v>
      </c>
      <c r="C46" s="136"/>
      <c r="D46" s="136"/>
      <c r="E46" s="136">
        <f>'実質公債費比率（分子）の構造'!L$48</f>
        <v>653</v>
      </c>
      <c r="F46" s="136"/>
      <c r="G46" s="136"/>
      <c r="H46" s="136">
        <f>'実質公債費比率（分子）の構造'!M$48</f>
        <v>663</v>
      </c>
      <c r="I46" s="136"/>
      <c r="J46" s="136"/>
      <c r="K46" s="136">
        <f>'実質公債費比率（分子）の構造'!N$48</f>
        <v>650</v>
      </c>
      <c r="L46" s="136"/>
      <c r="M46" s="136"/>
      <c r="N46" s="136">
        <f>'実質公債費比率（分子）の構造'!O$48</f>
        <v>619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1661</v>
      </c>
      <c r="C49" s="136"/>
      <c r="D49" s="136"/>
      <c r="E49" s="136">
        <f>'実質公債費比率（分子）の構造'!L$45</f>
        <v>1463</v>
      </c>
      <c r="F49" s="136"/>
      <c r="G49" s="136"/>
      <c r="H49" s="136">
        <f>'実質公債費比率（分子）の構造'!M$45</f>
        <v>1343</v>
      </c>
      <c r="I49" s="136"/>
      <c r="J49" s="136"/>
      <c r="K49" s="136">
        <f>'実質公債費比率（分子）の構造'!N$45</f>
        <v>1258</v>
      </c>
      <c r="L49" s="136"/>
      <c r="M49" s="136"/>
      <c r="N49" s="136">
        <f>'実質公債費比率（分子）の構造'!O$45</f>
        <v>1170</v>
      </c>
      <c r="O49" s="136"/>
      <c r="P49" s="136"/>
    </row>
    <row r="50" spans="1:16">
      <c r="A50" s="136" t="s">
        <v>59</v>
      </c>
      <c r="B50" s="136" t="e">
        <f>NA()</f>
        <v>#N/A</v>
      </c>
      <c r="C50" s="136">
        <f>IF(ISNUMBER('実質公債費比率（分子）の構造'!K$53),'実質公債費比率（分子）の構造'!K$53,NA())</f>
        <v>889</v>
      </c>
      <c r="D50" s="136" t="e">
        <f>NA()</f>
        <v>#N/A</v>
      </c>
      <c r="E50" s="136" t="e">
        <f>NA()</f>
        <v>#N/A</v>
      </c>
      <c r="F50" s="136">
        <f>IF(ISNUMBER('実質公債費比率（分子）の構造'!L$53),'実質公債費比率（分子）の構造'!L$53,NA())</f>
        <v>773</v>
      </c>
      <c r="G50" s="136" t="e">
        <f>NA()</f>
        <v>#N/A</v>
      </c>
      <c r="H50" s="136" t="e">
        <f>NA()</f>
        <v>#N/A</v>
      </c>
      <c r="I50" s="136">
        <f>IF(ISNUMBER('実質公債費比率（分子）の構造'!M$53),'実質公債費比率（分子）の構造'!M$53,NA())</f>
        <v>692</v>
      </c>
      <c r="J50" s="136" t="e">
        <f>NA()</f>
        <v>#N/A</v>
      </c>
      <c r="K50" s="136" t="e">
        <f>NA()</f>
        <v>#N/A</v>
      </c>
      <c r="L50" s="136">
        <f>IF(ISNUMBER('実質公債費比率（分子）の構造'!N$53),'実質公債費比率（分子）の構造'!N$53,NA())</f>
        <v>650</v>
      </c>
      <c r="M50" s="136" t="e">
        <f>NA()</f>
        <v>#N/A</v>
      </c>
      <c r="N50" s="136" t="e">
        <f>NA()</f>
        <v>#N/A</v>
      </c>
      <c r="O50" s="136">
        <f>IF(ISNUMBER('実質公債費比率（分子）の構造'!O$53),'実質公債費比率（分子）の構造'!O$53,NA())</f>
        <v>562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11680</v>
      </c>
      <c r="E56" s="135"/>
      <c r="F56" s="135"/>
      <c r="G56" s="135">
        <f>'将来負担比率（分子）の構造'!J$51</f>
        <v>11148</v>
      </c>
      <c r="H56" s="135"/>
      <c r="I56" s="135"/>
      <c r="J56" s="135">
        <f>'将来負担比率（分子）の構造'!K$51</f>
        <v>10804</v>
      </c>
      <c r="K56" s="135"/>
      <c r="L56" s="135"/>
      <c r="M56" s="135">
        <f>'将来負担比率（分子）の構造'!L$51</f>
        <v>10516</v>
      </c>
      <c r="N56" s="135"/>
      <c r="O56" s="135"/>
      <c r="P56" s="135">
        <f>'将来負担比率（分子）の構造'!M$51</f>
        <v>9954</v>
      </c>
    </row>
    <row r="57" spans="1:16">
      <c r="A57" s="135" t="s">
        <v>35</v>
      </c>
      <c r="B57" s="135"/>
      <c r="C57" s="135"/>
      <c r="D57" s="135">
        <f>'将来負担比率（分子）の構造'!I$50</f>
        <v>572</v>
      </c>
      <c r="E57" s="135"/>
      <c r="F57" s="135"/>
      <c r="G57" s="135">
        <f>'将来負担比率（分子）の構造'!J$50</f>
        <v>462</v>
      </c>
      <c r="H57" s="135"/>
      <c r="I57" s="135"/>
      <c r="J57" s="135">
        <f>'将来負担比率（分子）の構造'!K$50</f>
        <v>392</v>
      </c>
      <c r="K57" s="135"/>
      <c r="L57" s="135"/>
      <c r="M57" s="135">
        <f>'将来負担比率（分子）の構造'!L$50</f>
        <v>312</v>
      </c>
      <c r="N57" s="135"/>
      <c r="O57" s="135"/>
      <c r="P57" s="135">
        <f>'将来負担比率（分子）の構造'!M$50</f>
        <v>285</v>
      </c>
    </row>
    <row r="58" spans="1:16">
      <c r="A58" s="135" t="s">
        <v>34</v>
      </c>
      <c r="B58" s="135"/>
      <c r="C58" s="135"/>
      <c r="D58" s="135">
        <f>'将来負担比率（分子）の構造'!I$49</f>
        <v>3108</v>
      </c>
      <c r="E58" s="135"/>
      <c r="F58" s="135"/>
      <c r="G58" s="135">
        <f>'将来負担比率（分子）の構造'!J$49</f>
        <v>4145</v>
      </c>
      <c r="H58" s="135"/>
      <c r="I58" s="135"/>
      <c r="J58" s="135">
        <f>'将来負担比率（分子）の構造'!K$49</f>
        <v>5032</v>
      </c>
      <c r="K58" s="135"/>
      <c r="L58" s="135"/>
      <c r="M58" s="135">
        <f>'将来負担比率（分子）の構造'!L$49</f>
        <v>5514</v>
      </c>
      <c r="N58" s="135"/>
      <c r="O58" s="135"/>
      <c r="P58" s="135">
        <f>'将来負担比率（分子）の構造'!M$49</f>
        <v>6166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1726</v>
      </c>
      <c r="C62" s="135"/>
      <c r="D62" s="135"/>
      <c r="E62" s="135">
        <f>'将来負担比率（分子）の構造'!J$45</f>
        <v>1683</v>
      </c>
      <c r="F62" s="135"/>
      <c r="G62" s="135"/>
      <c r="H62" s="135">
        <f>'将来負担比率（分子）の構造'!K$45</f>
        <v>1573</v>
      </c>
      <c r="I62" s="135"/>
      <c r="J62" s="135"/>
      <c r="K62" s="135">
        <f>'将来負担比率（分子）の構造'!L$45</f>
        <v>1506</v>
      </c>
      <c r="L62" s="135"/>
      <c r="M62" s="135"/>
      <c r="N62" s="135">
        <f>'将来負担比率（分子）の構造'!M$45</f>
        <v>1362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7885</v>
      </c>
      <c r="C64" s="135"/>
      <c r="D64" s="135"/>
      <c r="E64" s="135">
        <f>'将来負担比率（分子）の構造'!J$43</f>
        <v>7475</v>
      </c>
      <c r="F64" s="135"/>
      <c r="G64" s="135"/>
      <c r="H64" s="135">
        <f>'将来負担比率（分子）の構造'!K$43</f>
        <v>7139</v>
      </c>
      <c r="I64" s="135"/>
      <c r="J64" s="135"/>
      <c r="K64" s="135">
        <f>'将来負担比率（分子）の構造'!L$43</f>
        <v>6701</v>
      </c>
      <c r="L64" s="135"/>
      <c r="M64" s="135"/>
      <c r="N64" s="135">
        <f>'将来負担比率（分子）の構造'!M$43</f>
        <v>6243</v>
      </c>
      <c r="O64" s="135"/>
      <c r="P64" s="135"/>
    </row>
    <row r="65" spans="1:16">
      <c r="A65" s="135" t="s">
        <v>26</v>
      </c>
      <c r="B65" s="135">
        <f>'将来負担比率（分子）の構造'!I$42</f>
        <v>222</v>
      </c>
      <c r="C65" s="135"/>
      <c r="D65" s="135"/>
      <c r="E65" s="135">
        <f>'将来負担比率（分子）の構造'!J$42</f>
        <v>201</v>
      </c>
      <c r="F65" s="135"/>
      <c r="G65" s="135"/>
      <c r="H65" s="135">
        <f>'将来負担比率（分子）の構造'!K$42</f>
        <v>183</v>
      </c>
      <c r="I65" s="135"/>
      <c r="J65" s="135"/>
      <c r="K65" s="135">
        <f>'将来負担比率（分子）の構造'!L$42</f>
        <v>164</v>
      </c>
      <c r="L65" s="135"/>
      <c r="M65" s="135"/>
      <c r="N65" s="135">
        <f>'将来負担比率（分子）の構造'!M$42</f>
        <v>147</v>
      </c>
      <c r="O65" s="135"/>
      <c r="P65" s="135"/>
    </row>
    <row r="66" spans="1:16">
      <c r="A66" s="135" t="s">
        <v>25</v>
      </c>
      <c r="B66" s="135">
        <f>'将来負担比率（分子）の構造'!I$41</f>
        <v>10477</v>
      </c>
      <c r="C66" s="135"/>
      <c r="D66" s="135"/>
      <c r="E66" s="135">
        <f>'将来負担比率（分子）の構造'!J$41</f>
        <v>9912</v>
      </c>
      <c r="F66" s="135"/>
      <c r="G66" s="135"/>
      <c r="H66" s="135">
        <f>'将来負担比率（分子）の構造'!K$41</f>
        <v>9917</v>
      </c>
      <c r="I66" s="135"/>
      <c r="J66" s="135"/>
      <c r="K66" s="135">
        <f>'将来負担比率（分子）の構造'!L$41</f>
        <v>9443</v>
      </c>
      <c r="L66" s="135"/>
      <c r="M66" s="135"/>
      <c r="N66" s="135">
        <f>'将来負担比率（分子）の構造'!M$41</f>
        <v>9103</v>
      </c>
      <c r="O66" s="135"/>
      <c r="P66" s="135"/>
    </row>
    <row r="67" spans="1:16">
      <c r="A67" s="135" t="s">
        <v>63</v>
      </c>
      <c r="B67" s="135" t="e">
        <f>NA()</f>
        <v>#N/A</v>
      </c>
      <c r="C67" s="135">
        <f>IF(ISNUMBER('将来負担比率（分子）の構造'!I$52), IF('将来負担比率（分子）の構造'!I$52 &lt; 0, 0, '将来負担比率（分子）の構造'!I$52), NA())</f>
        <v>4950</v>
      </c>
      <c r="D67" s="135" t="e">
        <f>NA()</f>
        <v>#N/A</v>
      </c>
      <c r="E67" s="135" t="e">
        <f>NA()</f>
        <v>#N/A</v>
      </c>
      <c r="F67" s="135">
        <f>IF(ISNUMBER('将来負担比率（分子）の構造'!J$52), IF('将来負担比率（分子）の構造'!J$52 &lt; 0, 0, '将来負担比率（分子）の構造'!J$52), NA())</f>
        <v>3516</v>
      </c>
      <c r="G67" s="135" t="e">
        <f>NA()</f>
        <v>#N/A</v>
      </c>
      <c r="H67" s="135" t="e">
        <f>NA()</f>
        <v>#N/A</v>
      </c>
      <c r="I67" s="135">
        <f>IF(ISNUMBER('将来負担比率（分子）の構造'!K$52), IF('将来負担比率（分子）の構造'!K$52 &lt; 0, 0, '将来負担比率（分子）の構造'!K$52), NA())</f>
        <v>2583</v>
      </c>
      <c r="J67" s="135" t="e">
        <f>NA()</f>
        <v>#N/A</v>
      </c>
      <c r="K67" s="135" t="e">
        <f>NA()</f>
        <v>#N/A</v>
      </c>
      <c r="L67" s="135">
        <f>IF(ISNUMBER('将来負担比率（分子）の構造'!L$52), IF('将来負担比率（分子）の構造'!L$52 &lt; 0, 0, '将来負担比率（分子）の構造'!L$52), NA())</f>
        <v>1473</v>
      </c>
      <c r="M67" s="135" t="e">
        <f>NA()</f>
        <v>#N/A</v>
      </c>
      <c r="N67" s="135" t="e">
        <f>NA()</f>
        <v>#N/A</v>
      </c>
      <c r="O67" s="135">
        <f>IF(ISNUMBER('将来負担比率（分子）の構造'!M$52), IF('将来負担比率（分子）の構造'!M$52 &lt; 0, 0, '将来負担比率（分子）の構造'!M$52), NA())</f>
        <v>449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205</v>
      </c>
      <c r="C5" s="704"/>
      <c r="D5" s="704"/>
      <c r="E5" s="704"/>
      <c r="F5" s="704"/>
      <c r="G5" s="704"/>
      <c r="H5" s="704"/>
      <c r="I5" s="704"/>
      <c r="J5" s="704"/>
      <c r="K5" s="704"/>
      <c r="L5" s="704"/>
      <c r="M5" s="704"/>
      <c r="N5" s="704"/>
      <c r="O5" s="704"/>
      <c r="P5" s="704"/>
      <c r="Q5" s="705"/>
      <c r="R5" s="668">
        <v>879243</v>
      </c>
      <c r="S5" s="669"/>
      <c r="T5" s="669"/>
      <c r="U5" s="669"/>
      <c r="V5" s="669"/>
      <c r="W5" s="669"/>
      <c r="X5" s="669"/>
      <c r="Y5" s="716"/>
      <c r="Z5" s="729">
        <v>8.9</v>
      </c>
      <c r="AA5" s="729"/>
      <c r="AB5" s="729"/>
      <c r="AC5" s="729"/>
      <c r="AD5" s="730">
        <v>879243</v>
      </c>
      <c r="AE5" s="730"/>
      <c r="AF5" s="730"/>
      <c r="AG5" s="730"/>
      <c r="AH5" s="730"/>
      <c r="AI5" s="730"/>
      <c r="AJ5" s="730"/>
      <c r="AK5" s="730"/>
      <c r="AL5" s="717">
        <v>13.9</v>
      </c>
      <c r="AM5" s="686"/>
      <c r="AN5" s="686"/>
      <c r="AO5" s="718"/>
      <c r="AP5" s="703" t="s">
        <v>206</v>
      </c>
      <c r="AQ5" s="704"/>
      <c r="AR5" s="704"/>
      <c r="AS5" s="704"/>
      <c r="AT5" s="704"/>
      <c r="AU5" s="704"/>
      <c r="AV5" s="704"/>
      <c r="AW5" s="704"/>
      <c r="AX5" s="704"/>
      <c r="AY5" s="704"/>
      <c r="AZ5" s="704"/>
      <c r="BA5" s="704"/>
      <c r="BB5" s="704"/>
      <c r="BC5" s="704"/>
      <c r="BD5" s="704"/>
      <c r="BE5" s="704"/>
      <c r="BF5" s="705"/>
      <c r="BG5" s="618">
        <v>878302</v>
      </c>
      <c r="BH5" s="619"/>
      <c r="BI5" s="619"/>
      <c r="BJ5" s="619"/>
      <c r="BK5" s="619"/>
      <c r="BL5" s="619"/>
      <c r="BM5" s="619"/>
      <c r="BN5" s="620"/>
      <c r="BO5" s="671">
        <v>99.9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77850</v>
      </c>
      <c r="S6" s="619"/>
      <c r="T6" s="619"/>
      <c r="U6" s="619"/>
      <c r="V6" s="619"/>
      <c r="W6" s="619"/>
      <c r="X6" s="619"/>
      <c r="Y6" s="620"/>
      <c r="Z6" s="671">
        <v>0.8</v>
      </c>
      <c r="AA6" s="671"/>
      <c r="AB6" s="671"/>
      <c r="AC6" s="671"/>
      <c r="AD6" s="672">
        <v>77850</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878302</v>
      </c>
      <c r="BH6" s="619"/>
      <c r="BI6" s="619"/>
      <c r="BJ6" s="619"/>
      <c r="BK6" s="619"/>
      <c r="BL6" s="619"/>
      <c r="BM6" s="619"/>
      <c r="BN6" s="620"/>
      <c r="BO6" s="671">
        <v>99.9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81599</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81549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1829</v>
      </c>
      <c r="S7" s="619"/>
      <c r="T7" s="619"/>
      <c r="U7" s="619"/>
      <c r="V7" s="619"/>
      <c r="W7" s="619"/>
      <c r="X7" s="619"/>
      <c r="Y7" s="620"/>
      <c r="Z7" s="671">
        <v>0</v>
      </c>
      <c r="AA7" s="671"/>
      <c r="AB7" s="671"/>
      <c r="AC7" s="671"/>
      <c r="AD7" s="672">
        <v>1829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266426</v>
      </c>
      <c r="BH7" s="619"/>
      <c r="BI7" s="619"/>
      <c r="BJ7" s="619"/>
      <c r="BK7" s="619"/>
      <c r="BL7" s="619"/>
      <c r="BM7" s="619"/>
      <c r="BN7" s="620"/>
      <c r="BO7" s="671">
        <v>30.3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1318176</v>
      </c>
      <c r="CS7" s="619"/>
      <c r="CT7" s="619"/>
      <c r="CU7" s="619"/>
      <c r="CV7" s="619"/>
      <c r="CW7" s="619"/>
      <c r="CX7" s="619"/>
      <c r="CY7" s="620"/>
      <c r="CZ7" s="671">
        <v>14.5</v>
      </c>
      <c r="DA7" s="671"/>
      <c r="DB7" s="671"/>
      <c r="DC7" s="671"/>
      <c r="DD7" s="624">
        <v>14398</v>
      </c>
      <c r="DE7" s="619"/>
      <c r="DF7" s="619"/>
      <c r="DG7" s="619"/>
      <c r="DH7" s="619"/>
      <c r="DI7" s="619"/>
      <c r="DJ7" s="619"/>
      <c r="DK7" s="619"/>
      <c r="DL7" s="619"/>
      <c r="DM7" s="619"/>
      <c r="DN7" s="619"/>
      <c r="DO7" s="619"/>
      <c r="DP7" s="620"/>
      <c r="DQ7" s="624">
        <v>1183910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3662</v>
      </c>
      <c r="S8" s="619"/>
      <c r="T8" s="619"/>
      <c r="U8" s="619"/>
      <c r="V8" s="619"/>
      <c r="W8" s="619"/>
      <c r="X8" s="619"/>
      <c r="Y8" s="620"/>
      <c r="Z8" s="671">
        <v>0</v>
      </c>
      <c r="AA8" s="671"/>
      <c r="AB8" s="671"/>
      <c r="AC8" s="671"/>
      <c r="AD8" s="672">
        <v>3662</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11204</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1787290</v>
      </c>
      <c r="CS8" s="619"/>
      <c r="CT8" s="619"/>
      <c r="CU8" s="619"/>
      <c r="CV8" s="619"/>
      <c r="CW8" s="619"/>
      <c r="CX8" s="619"/>
      <c r="CY8" s="620"/>
      <c r="CZ8" s="671">
        <v>19.7</v>
      </c>
      <c r="DA8" s="671"/>
      <c r="DB8" s="671"/>
      <c r="DC8" s="671"/>
      <c r="DD8" s="624">
        <v>7579</v>
      </c>
      <c r="DE8" s="619"/>
      <c r="DF8" s="619"/>
      <c r="DG8" s="619"/>
      <c r="DH8" s="619"/>
      <c r="DI8" s="619"/>
      <c r="DJ8" s="619"/>
      <c r="DK8" s="619"/>
      <c r="DL8" s="619"/>
      <c r="DM8" s="619"/>
      <c r="DN8" s="619"/>
      <c r="DO8" s="619"/>
      <c r="DP8" s="620"/>
      <c r="DQ8" s="624">
        <v>1165448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3688</v>
      </c>
      <c r="S9" s="619"/>
      <c r="T9" s="619"/>
      <c r="U9" s="619"/>
      <c r="V9" s="619"/>
      <c r="W9" s="619"/>
      <c r="X9" s="619"/>
      <c r="Y9" s="620"/>
      <c r="Z9" s="671">
        <v>0</v>
      </c>
      <c r="AA9" s="671"/>
      <c r="AB9" s="671"/>
      <c r="AC9" s="671"/>
      <c r="AD9" s="672">
        <v>3688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225420</v>
      </c>
      <c r="BH9" s="619"/>
      <c r="BI9" s="619"/>
      <c r="BJ9" s="619"/>
      <c r="BK9" s="619"/>
      <c r="BL9" s="619"/>
      <c r="BM9" s="619"/>
      <c r="BN9" s="620"/>
      <c r="BO9" s="671">
        <v>25.6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981765</v>
      </c>
      <c r="CS9" s="619"/>
      <c r="CT9" s="619"/>
      <c r="CU9" s="619"/>
      <c r="CV9" s="619"/>
      <c r="CW9" s="619"/>
      <c r="CX9" s="619"/>
      <c r="CY9" s="620"/>
      <c r="CZ9" s="671">
        <v>10.8</v>
      </c>
      <c r="DA9" s="671"/>
      <c r="DB9" s="671"/>
      <c r="DC9" s="671"/>
      <c r="DD9" s="624">
        <v>4568</v>
      </c>
      <c r="DE9" s="619"/>
      <c r="DF9" s="619"/>
      <c r="DG9" s="619"/>
      <c r="DH9" s="619"/>
      <c r="DI9" s="619"/>
      <c r="DJ9" s="619"/>
      <c r="DK9" s="619"/>
      <c r="DL9" s="619"/>
      <c r="DM9" s="619"/>
      <c r="DN9" s="619"/>
      <c r="DO9" s="619"/>
      <c r="DP9" s="620"/>
      <c r="DQ9" s="624">
        <v>911754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172916</v>
      </c>
      <c r="S10" s="619"/>
      <c r="T10" s="619"/>
      <c r="U10" s="619"/>
      <c r="V10" s="619"/>
      <c r="W10" s="619"/>
      <c r="X10" s="619"/>
      <c r="Y10" s="620"/>
      <c r="Z10" s="671">
        <v>1.7</v>
      </c>
      <c r="AA10" s="671"/>
      <c r="AB10" s="671"/>
      <c r="AC10" s="671"/>
      <c r="AD10" s="672">
        <v>172916</v>
      </c>
      <c r="AE10" s="672"/>
      <c r="AF10" s="672"/>
      <c r="AG10" s="672"/>
      <c r="AH10" s="672"/>
      <c r="AI10" s="672"/>
      <c r="AJ10" s="672"/>
      <c r="AK10" s="672"/>
      <c r="AL10" s="641">
        <v>2.7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20807</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23680</v>
      </c>
      <c r="S11" s="619"/>
      <c r="T11" s="619"/>
      <c r="U11" s="619"/>
      <c r="V11" s="619"/>
      <c r="W11" s="619"/>
      <c r="X11" s="619"/>
      <c r="Y11" s="620"/>
      <c r="Z11" s="671">
        <v>0.2</v>
      </c>
      <c r="AA11" s="671"/>
      <c r="AB11" s="671"/>
      <c r="AC11" s="671"/>
      <c r="AD11" s="672">
        <v>23680</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8995</v>
      </c>
      <c r="BH11" s="619"/>
      <c r="BI11" s="619"/>
      <c r="BJ11" s="619"/>
      <c r="BK11" s="619"/>
      <c r="BL11" s="619"/>
      <c r="BM11" s="619"/>
      <c r="BN11" s="620"/>
      <c r="BO11" s="671">
        <v>1</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1102968</v>
      </c>
      <c r="CS11" s="619"/>
      <c r="CT11" s="619"/>
      <c r="CU11" s="619"/>
      <c r="CV11" s="619"/>
      <c r="CW11" s="619"/>
      <c r="CX11" s="619"/>
      <c r="CY11" s="620"/>
      <c r="CZ11" s="671">
        <v>12.1</v>
      </c>
      <c r="DA11" s="671"/>
      <c r="DB11" s="671"/>
      <c r="DC11" s="671"/>
      <c r="DD11" s="624">
        <v>234742</v>
      </c>
      <c r="DE11" s="619"/>
      <c r="DF11" s="619"/>
      <c r="DG11" s="619"/>
      <c r="DH11" s="619"/>
      <c r="DI11" s="619"/>
      <c r="DJ11" s="619"/>
      <c r="DK11" s="619"/>
      <c r="DL11" s="619"/>
      <c r="DM11" s="619"/>
      <c r="DN11" s="619"/>
      <c r="DO11" s="619"/>
      <c r="DP11" s="620"/>
      <c r="DQ11" s="624">
        <v>497701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539406</v>
      </c>
      <c r="BH12" s="619"/>
      <c r="BI12" s="619"/>
      <c r="BJ12" s="619"/>
      <c r="BK12" s="619"/>
      <c r="BL12" s="619"/>
      <c r="BM12" s="619"/>
      <c r="BN12" s="620"/>
      <c r="BO12" s="671">
        <v>61.3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205610</v>
      </c>
      <c r="CS12" s="619"/>
      <c r="CT12" s="619"/>
      <c r="CU12" s="619"/>
      <c r="CV12" s="619"/>
      <c r="CW12" s="619"/>
      <c r="CX12" s="619"/>
      <c r="CY12" s="620"/>
      <c r="CZ12" s="671">
        <v>2.2999999999999998</v>
      </c>
      <c r="DA12" s="671"/>
      <c r="DB12" s="671"/>
      <c r="DC12" s="671"/>
      <c r="DD12" s="624">
        <v>37819</v>
      </c>
      <c r="DE12" s="619"/>
      <c r="DF12" s="619"/>
      <c r="DG12" s="619"/>
      <c r="DH12" s="619"/>
      <c r="DI12" s="619"/>
      <c r="DJ12" s="619"/>
      <c r="DK12" s="619"/>
      <c r="DL12" s="619"/>
      <c r="DM12" s="619"/>
      <c r="DN12" s="619"/>
      <c r="DO12" s="619"/>
      <c r="DP12" s="620"/>
      <c r="DQ12" s="624">
        <v>150257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12070</v>
      </c>
      <c r="S13" s="619"/>
      <c r="T13" s="619"/>
      <c r="U13" s="619"/>
      <c r="V13" s="619"/>
      <c r="W13" s="619"/>
      <c r="X13" s="619"/>
      <c r="Y13" s="620"/>
      <c r="Z13" s="671">
        <v>0.1</v>
      </c>
      <c r="AA13" s="671"/>
      <c r="AB13" s="671"/>
      <c r="AC13" s="671"/>
      <c r="AD13" s="672">
        <v>12070</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515398</v>
      </c>
      <c r="BH13" s="619"/>
      <c r="BI13" s="619"/>
      <c r="BJ13" s="619"/>
      <c r="BK13" s="619"/>
      <c r="BL13" s="619"/>
      <c r="BM13" s="619"/>
      <c r="BN13" s="620"/>
      <c r="BO13" s="671">
        <v>58.6</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602441</v>
      </c>
      <c r="CS13" s="619"/>
      <c r="CT13" s="619"/>
      <c r="CU13" s="619"/>
      <c r="CV13" s="619"/>
      <c r="CW13" s="619"/>
      <c r="CX13" s="619"/>
      <c r="CY13" s="620"/>
      <c r="CZ13" s="671">
        <v>6.6</v>
      </c>
      <c r="DA13" s="671"/>
      <c r="DB13" s="671"/>
      <c r="DC13" s="671"/>
      <c r="DD13" s="624">
        <v>233345</v>
      </c>
      <c r="DE13" s="619"/>
      <c r="DF13" s="619"/>
      <c r="DG13" s="619"/>
      <c r="DH13" s="619"/>
      <c r="DI13" s="619"/>
      <c r="DJ13" s="619"/>
      <c r="DK13" s="619"/>
      <c r="DL13" s="619"/>
      <c r="DM13" s="619"/>
      <c r="DN13" s="619"/>
      <c r="DO13" s="619"/>
      <c r="DP13" s="620"/>
      <c r="DQ13" s="624">
        <v>390940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26630</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740398</v>
      </c>
      <c r="CS14" s="619"/>
      <c r="CT14" s="619"/>
      <c r="CU14" s="619"/>
      <c r="CV14" s="619"/>
      <c r="CW14" s="619"/>
      <c r="CX14" s="619"/>
      <c r="CY14" s="620"/>
      <c r="CZ14" s="671">
        <v>8.1</v>
      </c>
      <c r="DA14" s="671"/>
      <c r="DB14" s="671"/>
      <c r="DC14" s="671"/>
      <c r="DD14" s="624">
        <v>329219</v>
      </c>
      <c r="DE14" s="619"/>
      <c r="DF14" s="619"/>
      <c r="DG14" s="619"/>
      <c r="DH14" s="619"/>
      <c r="DI14" s="619"/>
      <c r="DJ14" s="619"/>
      <c r="DK14" s="619"/>
      <c r="DL14" s="619"/>
      <c r="DM14" s="619"/>
      <c r="DN14" s="619"/>
      <c r="DO14" s="619"/>
      <c r="DP14" s="620"/>
      <c r="DQ14" s="624">
        <v>423696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1538</v>
      </c>
      <c r="S15" s="619"/>
      <c r="T15" s="619"/>
      <c r="U15" s="619"/>
      <c r="V15" s="619"/>
      <c r="W15" s="619"/>
      <c r="X15" s="619"/>
      <c r="Y15" s="620"/>
      <c r="Z15" s="671">
        <v>0</v>
      </c>
      <c r="AA15" s="671"/>
      <c r="AB15" s="671"/>
      <c r="AC15" s="671"/>
      <c r="AD15" s="672">
        <v>1538</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45840</v>
      </c>
      <c r="BH15" s="619"/>
      <c r="BI15" s="619"/>
      <c r="BJ15" s="619"/>
      <c r="BK15" s="619"/>
      <c r="BL15" s="619"/>
      <c r="BM15" s="619"/>
      <c r="BN15" s="620"/>
      <c r="BO15" s="671">
        <v>5.2</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968810</v>
      </c>
      <c r="CS15" s="619"/>
      <c r="CT15" s="619"/>
      <c r="CU15" s="619"/>
      <c r="CV15" s="619"/>
      <c r="CW15" s="619"/>
      <c r="CX15" s="619"/>
      <c r="CY15" s="620"/>
      <c r="CZ15" s="671">
        <v>10.7</v>
      </c>
      <c r="DA15" s="671"/>
      <c r="DB15" s="671"/>
      <c r="DC15" s="671"/>
      <c r="DD15" s="624">
        <v>46542</v>
      </c>
      <c r="DE15" s="619"/>
      <c r="DF15" s="619"/>
      <c r="DG15" s="619"/>
      <c r="DH15" s="619"/>
      <c r="DI15" s="619"/>
      <c r="DJ15" s="619"/>
      <c r="DK15" s="619"/>
      <c r="DL15" s="619"/>
      <c r="DM15" s="619"/>
      <c r="DN15" s="619"/>
      <c r="DO15" s="619"/>
      <c r="DP15" s="620"/>
      <c r="DQ15" s="624">
        <v>848389</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5600383</v>
      </c>
      <c r="S16" s="619"/>
      <c r="T16" s="619"/>
      <c r="U16" s="619"/>
      <c r="V16" s="619"/>
      <c r="W16" s="619"/>
      <c r="X16" s="619"/>
      <c r="Y16" s="620"/>
      <c r="Z16" s="671">
        <v>56.7</v>
      </c>
      <c r="AA16" s="671"/>
      <c r="AB16" s="671"/>
      <c r="AC16" s="671"/>
      <c r="AD16" s="672">
        <v>5097283</v>
      </c>
      <c r="AE16" s="672"/>
      <c r="AF16" s="672"/>
      <c r="AG16" s="672"/>
      <c r="AH16" s="672"/>
      <c r="AI16" s="672"/>
      <c r="AJ16" s="672"/>
      <c r="AK16" s="672"/>
      <c r="AL16" s="641">
        <v>80.7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125683</v>
      </c>
      <c r="CS16" s="619"/>
      <c r="CT16" s="619"/>
      <c r="CU16" s="619"/>
      <c r="CV16" s="619"/>
      <c r="CW16" s="619"/>
      <c r="CX16" s="619"/>
      <c r="CY16" s="620"/>
      <c r="CZ16" s="671">
        <v>1.4</v>
      </c>
      <c r="DA16" s="671"/>
      <c r="DB16" s="671"/>
      <c r="DC16" s="671"/>
      <c r="DD16" s="624" t="s">
        <v>109</v>
      </c>
      <c r="DE16" s="619"/>
      <c r="DF16" s="619"/>
      <c r="DG16" s="619"/>
      <c r="DH16" s="619"/>
      <c r="DI16" s="619"/>
      <c r="DJ16" s="619"/>
      <c r="DK16" s="619"/>
      <c r="DL16" s="619"/>
      <c r="DM16" s="619"/>
      <c r="DN16" s="619"/>
      <c r="DO16" s="619"/>
      <c r="DP16" s="620"/>
      <c r="DQ16" s="624">
        <v>33254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5097283</v>
      </c>
      <c r="S17" s="619"/>
      <c r="T17" s="619"/>
      <c r="U17" s="619"/>
      <c r="V17" s="619"/>
      <c r="W17" s="619"/>
      <c r="X17" s="619"/>
      <c r="Y17" s="620"/>
      <c r="Z17" s="671">
        <v>51.6</v>
      </c>
      <c r="AA17" s="671"/>
      <c r="AB17" s="671"/>
      <c r="AC17" s="671"/>
      <c r="AD17" s="672">
        <v>5097283</v>
      </c>
      <c r="AE17" s="672"/>
      <c r="AF17" s="672"/>
      <c r="AG17" s="672"/>
      <c r="AH17" s="672"/>
      <c r="AI17" s="672"/>
      <c r="AJ17" s="672"/>
      <c r="AK17" s="672"/>
      <c r="AL17" s="641">
        <v>80.7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1170051</v>
      </c>
      <c r="CS17" s="619"/>
      <c r="CT17" s="619"/>
      <c r="CU17" s="619"/>
      <c r="CV17" s="619"/>
      <c r="CW17" s="619"/>
      <c r="CX17" s="619"/>
      <c r="CY17" s="620"/>
      <c r="CZ17" s="671">
        <v>12.9</v>
      </c>
      <c r="DA17" s="671"/>
      <c r="DB17" s="671"/>
      <c r="DC17" s="671"/>
      <c r="DD17" s="624" t="s">
        <v>109</v>
      </c>
      <c r="DE17" s="619"/>
      <c r="DF17" s="619"/>
      <c r="DG17" s="619"/>
      <c r="DH17" s="619"/>
      <c r="DI17" s="619"/>
      <c r="DJ17" s="619"/>
      <c r="DK17" s="619"/>
      <c r="DL17" s="619"/>
      <c r="DM17" s="619"/>
      <c r="DN17" s="619"/>
      <c r="DO17" s="619"/>
      <c r="DP17" s="620"/>
      <c r="DQ17" s="624">
        <v>1105716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503100</v>
      </c>
      <c r="S18" s="619"/>
      <c r="T18" s="619"/>
      <c r="U18" s="619"/>
      <c r="V18" s="619"/>
      <c r="W18" s="619"/>
      <c r="X18" s="619"/>
      <c r="Y18" s="620"/>
      <c r="Z18" s="671">
        <v>5.0999999999999996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941</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6776859</v>
      </c>
      <c r="S20" s="619"/>
      <c r="T20" s="619"/>
      <c r="U20" s="619"/>
      <c r="V20" s="619"/>
      <c r="W20" s="619"/>
      <c r="X20" s="619"/>
      <c r="Y20" s="620"/>
      <c r="Z20" s="671">
        <v>68.599999999999994</v>
      </c>
      <c r="AA20" s="671"/>
      <c r="AB20" s="671"/>
      <c r="AC20" s="671"/>
      <c r="AD20" s="672">
        <v>6273759</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941</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9084791</v>
      </c>
      <c r="CS20" s="619"/>
      <c r="CT20" s="619"/>
      <c r="CU20" s="619"/>
      <c r="CV20" s="619"/>
      <c r="CW20" s="619"/>
      <c r="CX20" s="619"/>
      <c r="CY20" s="620"/>
      <c r="CZ20" s="671">
        <v>100</v>
      </c>
      <c r="DA20" s="671"/>
      <c r="DB20" s="671"/>
      <c r="DC20" s="671"/>
      <c r="DD20" s="624">
        <v>908212</v>
      </c>
      <c r="DE20" s="619"/>
      <c r="DF20" s="619"/>
      <c r="DG20" s="619"/>
      <c r="DH20" s="619"/>
      <c r="DI20" s="619"/>
      <c r="DJ20" s="619"/>
      <c r="DK20" s="619"/>
      <c r="DL20" s="619"/>
      <c r="DM20" s="619"/>
      <c r="DN20" s="619"/>
      <c r="DO20" s="619"/>
      <c r="DP20" s="620"/>
      <c r="DQ20" s="624">
        <v>6792614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1955</v>
      </c>
      <c r="S21" s="619"/>
      <c r="T21" s="619"/>
      <c r="U21" s="619"/>
      <c r="V21" s="619"/>
      <c r="W21" s="619"/>
      <c r="X21" s="619"/>
      <c r="Y21" s="620"/>
      <c r="Z21" s="671">
        <v>0</v>
      </c>
      <c r="AA21" s="671"/>
      <c r="AB21" s="671"/>
      <c r="AC21" s="671"/>
      <c r="AD21" s="672">
        <v>1955</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941</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55670</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122304</v>
      </c>
      <c r="S23" s="619"/>
      <c r="T23" s="619"/>
      <c r="U23" s="619"/>
      <c r="V23" s="619"/>
      <c r="W23" s="619"/>
      <c r="X23" s="619"/>
      <c r="Y23" s="620"/>
      <c r="Z23" s="671">
        <v>1.2</v>
      </c>
      <c r="AA23" s="671"/>
      <c r="AB23" s="671"/>
      <c r="AC23" s="671"/>
      <c r="AD23" s="672" t="s">
        <v>109</v>
      </c>
      <c r="AE23" s="672"/>
      <c r="AF23" s="672"/>
      <c r="AG23" s="672"/>
      <c r="AH23" s="672"/>
      <c r="AI23" s="672"/>
      <c r="AJ23" s="672"/>
      <c r="AK23" s="672"/>
      <c r="AL23" s="641" t="s">
        <v>109</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74631</v>
      </c>
      <c r="S24" s="619"/>
      <c r="T24" s="619"/>
      <c r="U24" s="619"/>
      <c r="V24" s="619"/>
      <c r="W24" s="619"/>
      <c r="X24" s="619"/>
      <c r="Y24" s="620"/>
      <c r="Z24" s="671">
        <v>0.8</v>
      </c>
      <c r="AA24" s="671"/>
      <c r="AB24" s="671"/>
      <c r="AC24" s="671"/>
      <c r="AD24" s="672">
        <v>2801</v>
      </c>
      <c r="AE24" s="672"/>
      <c r="AF24" s="672"/>
      <c r="AG24" s="672"/>
      <c r="AH24" s="672"/>
      <c r="AI24" s="672"/>
      <c r="AJ24" s="672"/>
      <c r="AK24" s="672"/>
      <c r="AL24" s="641">
        <v>0</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3770872</v>
      </c>
      <c r="CS24" s="669"/>
      <c r="CT24" s="669"/>
      <c r="CU24" s="669"/>
      <c r="CV24" s="669"/>
      <c r="CW24" s="669"/>
      <c r="CX24" s="669"/>
      <c r="CY24" s="716"/>
      <c r="CZ24" s="720">
        <v>41.5</v>
      </c>
      <c r="DA24" s="721"/>
      <c r="DB24" s="721"/>
      <c r="DC24" s="722"/>
      <c r="DD24" s="715">
        <v>3229056</v>
      </c>
      <c r="DE24" s="669"/>
      <c r="DF24" s="669"/>
      <c r="DG24" s="669"/>
      <c r="DH24" s="669"/>
      <c r="DI24" s="669"/>
      <c r="DJ24" s="669"/>
      <c r="DK24" s="716"/>
      <c r="DL24" s="715">
        <v>3225677</v>
      </c>
      <c r="DM24" s="669"/>
      <c r="DN24" s="669"/>
      <c r="DO24" s="669"/>
      <c r="DP24" s="669"/>
      <c r="DQ24" s="669"/>
      <c r="DR24" s="669"/>
      <c r="DS24" s="669"/>
      <c r="DT24" s="669"/>
      <c r="DU24" s="669"/>
      <c r="DV24" s="716"/>
      <c r="DW24" s="717">
        <v>48.7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449512</v>
      </c>
      <c r="S25" s="619"/>
      <c r="T25" s="619"/>
      <c r="U25" s="619"/>
      <c r="V25" s="619"/>
      <c r="W25" s="619"/>
      <c r="X25" s="619"/>
      <c r="Y25" s="620"/>
      <c r="Z25" s="671">
        <v>4.5</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1974006</v>
      </c>
      <c r="CS25" s="637"/>
      <c r="CT25" s="637"/>
      <c r="CU25" s="637"/>
      <c r="CV25" s="637"/>
      <c r="CW25" s="637"/>
      <c r="CX25" s="637"/>
      <c r="CY25" s="638"/>
      <c r="CZ25" s="621">
        <v>21.7</v>
      </c>
      <c r="DA25" s="639"/>
      <c r="DB25" s="639"/>
      <c r="DC25" s="640"/>
      <c r="DD25" s="624">
        <v>1926466</v>
      </c>
      <c r="DE25" s="637"/>
      <c r="DF25" s="637"/>
      <c r="DG25" s="637"/>
      <c r="DH25" s="637"/>
      <c r="DI25" s="637"/>
      <c r="DJ25" s="637"/>
      <c r="DK25" s="638"/>
      <c r="DL25" s="624">
        <v>1923755</v>
      </c>
      <c r="DM25" s="637"/>
      <c r="DN25" s="637"/>
      <c r="DO25" s="637"/>
      <c r="DP25" s="637"/>
      <c r="DQ25" s="637"/>
      <c r="DR25" s="637"/>
      <c r="DS25" s="637"/>
      <c r="DT25" s="637"/>
      <c r="DU25" s="637"/>
      <c r="DV25" s="638"/>
      <c r="DW25" s="641">
        <v>29</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1319424</v>
      </c>
      <c r="CS26" s="619"/>
      <c r="CT26" s="619"/>
      <c r="CU26" s="619"/>
      <c r="CV26" s="619"/>
      <c r="CW26" s="619"/>
      <c r="CX26" s="619"/>
      <c r="CY26" s="620"/>
      <c r="CZ26" s="621">
        <v>14.5</v>
      </c>
      <c r="DA26" s="639"/>
      <c r="DB26" s="639"/>
      <c r="DC26" s="640"/>
      <c r="DD26" s="624">
        <v>1319424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636379</v>
      </c>
      <c r="S27" s="619"/>
      <c r="T27" s="619"/>
      <c r="U27" s="619"/>
      <c r="V27" s="619"/>
      <c r="W27" s="619"/>
      <c r="X27" s="619"/>
      <c r="Y27" s="620"/>
      <c r="Z27" s="671">
        <v>6.4</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879243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626815</v>
      </c>
      <c r="CS27" s="637"/>
      <c r="CT27" s="637"/>
      <c r="CU27" s="637"/>
      <c r="CV27" s="637"/>
      <c r="CW27" s="637"/>
      <c r="CX27" s="637"/>
      <c r="CY27" s="638"/>
      <c r="CZ27" s="621">
        <v>6.9</v>
      </c>
      <c r="DA27" s="639"/>
      <c r="DB27" s="639"/>
      <c r="DC27" s="640"/>
      <c r="DD27" s="624">
        <v>196874</v>
      </c>
      <c r="DE27" s="637"/>
      <c r="DF27" s="637"/>
      <c r="DG27" s="637"/>
      <c r="DH27" s="637"/>
      <c r="DI27" s="637"/>
      <c r="DJ27" s="637"/>
      <c r="DK27" s="638"/>
      <c r="DL27" s="624">
        <v>196206</v>
      </c>
      <c r="DM27" s="637"/>
      <c r="DN27" s="637"/>
      <c r="DO27" s="637"/>
      <c r="DP27" s="637"/>
      <c r="DQ27" s="637"/>
      <c r="DR27" s="637"/>
      <c r="DS27" s="637"/>
      <c r="DT27" s="637"/>
      <c r="DU27" s="637"/>
      <c r="DV27" s="638"/>
      <c r="DW27" s="641">
        <v>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78277</v>
      </c>
      <c r="S28" s="619"/>
      <c r="T28" s="619"/>
      <c r="U28" s="619"/>
      <c r="V28" s="619"/>
      <c r="W28" s="619"/>
      <c r="X28" s="619"/>
      <c r="Y28" s="620"/>
      <c r="Z28" s="671">
        <v>0.8</v>
      </c>
      <c r="AA28" s="671"/>
      <c r="AB28" s="671"/>
      <c r="AC28" s="671"/>
      <c r="AD28" s="672">
        <v>6837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1170051</v>
      </c>
      <c r="CS28" s="619"/>
      <c r="CT28" s="619"/>
      <c r="CU28" s="619"/>
      <c r="CV28" s="619"/>
      <c r="CW28" s="619"/>
      <c r="CX28" s="619"/>
      <c r="CY28" s="620"/>
      <c r="CZ28" s="621">
        <v>12.9</v>
      </c>
      <c r="DA28" s="639"/>
      <c r="DB28" s="639"/>
      <c r="DC28" s="640"/>
      <c r="DD28" s="624">
        <v>1105716</v>
      </c>
      <c r="DE28" s="619"/>
      <c r="DF28" s="619"/>
      <c r="DG28" s="619"/>
      <c r="DH28" s="619"/>
      <c r="DI28" s="619"/>
      <c r="DJ28" s="619"/>
      <c r="DK28" s="620"/>
      <c r="DL28" s="624">
        <v>1105716</v>
      </c>
      <c r="DM28" s="619"/>
      <c r="DN28" s="619"/>
      <c r="DO28" s="619"/>
      <c r="DP28" s="619"/>
      <c r="DQ28" s="619"/>
      <c r="DR28" s="619"/>
      <c r="DS28" s="619"/>
      <c r="DT28" s="619"/>
      <c r="DU28" s="619"/>
      <c r="DV28" s="620"/>
      <c r="DW28" s="641">
        <v>16.7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6063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1170051</v>
      </c>
      <c r="CS29" s="637"/>
      <c r="CT29" s="637"/>
      <c r="CU29" s="637"/>
      <c r="CV29" s="637"/>
      <c r="CW29" s="637"/>
      <c r="CX29" s="637"/>
      <c r="CY29" s="638"/>
      <c r="CZ29" s="621">
        <v>12.9</v>
      </c>
      <c r="DA29" s="639"/>
      <c r="DB29" s="639"/>
      <c r="DC29" s="640"/>
      <c r="DD29" s="624">
        <v>1105716</v>
      </c>
      <c r="DE29" s="637"/>
      <c r="DF29" s="637"/>
      <c r="DG29" s="637"/>
      <c r="DH29" s="637"/>
      <c r="DI29" s="637"/>
      <c r="DJ29" s="637"/>
      <c r="DK29" s="638"/>
      <c r="DL29" s="624">
        <v>1105716</v>
      </c>
      <c r="DM29" s="637"/>
      <c r="DN29" s="637"/>
      <c r="DO29" s="637"/>
      <c r="DP29" s="637"/>
      <c r="DQ29" s="637"/>
      <c r="DR29" s="637"/>
      <c r="DS29" s="637"/>
      <c r="DT29" s="637"/>
      <c r="DU29" s="637"/>
      <c r="DV29" s="638"/>
      <c r="DW29" s="641">
        <v>16.7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170991</v>
      </c>
      <c r="S30" s="619"/>
      <c r="T30" s="619"/>
      <c r="U30" s="619"/>
      <c r="V30" s="619"/>
      <c r="W30" s="619"/>
      <c r="X30" s="619"/>
      <c r="Y30" s="620"/>
      <c r="Z30" s="671">
        <v>1.7</v>
      </c>
      <c r="AA30" s="671"/>
      <c r="AB30" s="671"/>
      <c r="AC30" s="671"/>
      <c r="AD30" s="672" t="s">
        <v>109</v>
      </c>
      <c r="AE30" s="672"/>
      <c r="AF30" s="672"/>
      <c r="AG30" s="672"/>
      <c r="AH30" s="672"/>
      <c r="AI30" s="672"/>
      <c r="AJ30" s="672"/>
      <c r="AK30" s="672"/>
      <c r="AL30" s="641" t="s">
        <v>109</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98.8</v>
      </c>
      <c r="BH30" s="685"/>
      <c r="BI30" s="685"/>
      <c r="BJ30" s="685"/>
      <c r="BK30" s="685"/>
      <c r="BL30" s="685"/>
      <c r="BM30" s="686">
        <v>95.4</v>
      </c>
      <c r="BN30" s="685"/>
      <c r="BO30" s="685"/>
      <c r="BP30" s="685"/>
      <c r="BQ30" s="687"/>
      <c r="BR30" s="684">
        <v>98.9</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1065125</v>
      </c>
      <c r="CS30" s="619"/>
      <c r="CT30" s="619"/>
      <c r="CU30" s="619"/>
      <c r="CV30" s="619"/>
      <c r="CW30" s="619"/>
      <c r="CX30" s="619"/>
      <c r="CY30" s="620"/>
      <c r="CZ30" s="621">
        <v>11.7</v>
      </c>
      <c r="DA30" s="639"/>
      <c r="DB30" s="639"/>
      <c r="DC30" s="640"/>
      <c r="DD30" s="624">
        <v>1000790</v>
      </c>
      <c r="DE30" s="619"/>
      <c r="DF30" s="619"/>
      <c r="DG30" s="619"/>
      <c r="DH30" s="619"/>
      <c r="DI30" s="619"/>
      <c r="DJ30" s="619"/>
      <c r="DK30" s="620"/>
      <c r="DL30" s="624">
        <v>1000790</v>
      </c>
      <c r="DM30" s="619"/>
      <c r="DN30" s="619"/>
      <c r="DO30" s="619"/>
      <c r="DP30" s="619"/>
      <c r="DQ30" s="619"/>
      <c r="DR30" s="619"/>
      <c r="DS30" s="619"/>
      <c r="DT30" s="619"/>
      <c r="DU30" s="619"/>
      <c r="DV30" s="620"/>
      <c r="DW30" s="641">
        <v>15.1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451774</v>
      </c>
      <c r="S31" s="619"/>
      <c r="T31" s="619"/>
      <c r="U31" s="619"/>
      <c r="V31" s="619"/>
      <c r="W31" s="619"/>
      <c r="X31" s="619"/>
      <c r="Y31" s="620"/>
      <c r="Z31" s="671">
        <v>4.5999999999999996</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95.7</v>
      </c>
      <c r="BN31" s="683"/>
      <c r="BO31" s="683"/>
      <c r="BP31" s="683"/>
      <c r="BQ31" s="647"/>
      <c r="BR31" s="682">
        <v>98.7</v>
      </c>
      <c r="BS31" s="637"/>
      <c r="BT31" s="637"/>
      <c r="BU31" s="637"/>
      <c r="BV31" s="637"/>
      <c r="BW31" s="637"/>
      <c r="BX31" s="673">
        <v>96</v>
      </c>
      <c r="BY31" s="683"/>
      <c r="BZ31" s="683"/>
      <c r="CA31" s="683"/>
      <c r="CB31" s="647"/>
      <c r="CD31" s="690"/>
      <c r="CE31" s="691"/>
      <c r="CF31" s="655" t="s">
        <v>294</v>
      </c>
      <c r="CG31" s="652"/>
      <c r="CH31" s="652"/>
      <c r="CI31" s="652"/>
      <c r="CJ31" s="652"/>
      <c r="CK31" s="652"/>
      <c r="CL31" s="652"/>
      <c r="CM31" s="652"/>
      <c r="CN31" s="652"/>
      <c r="CO31" s="652"/>
      <c r="CP31" s="652"/>
      <c r="CQ31" s="653"/>
      <c r="CR31" s="618">
        <v>104926</v>
      </c>
      <c r="CS31" s="637"/>
      <c r="CT31" s="637"/>
      <c r="CU31" s="637"/>
      <c r="CV31" s="637"/>
      <c r="CW31" s="637"/>
      <c r="CX31" s="637"/>
      <c r="CY31" s="638"/>
      <c r="CZ31" s="621">
        <v>1.2</v>
      </c>
      <c r="DA31" s="639"/>
      <c r="DB31" s="639"/>
      <c r="DC31" s="640"/>
      <c r="DD31" s="624">
        <v>104926</v>
      </c>
      <c r="DE31" s="637"/>
      <c r="DF31" s="637"/>
      <c r="DG31" s="637"/>
      <c r="DH31" s="637"/>
      <c r="DI31" s="637"/>
      <c r="DJ31" s="637"/>
      <c r="DK31" s="638"/>
      <c r="DL31" s="624">
        <v>104926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336664</v>
      </c>
      <c r="S32" s="619"/>
      <c r="T32" s="619"/>
      <c r="U32" s="619"/>
      <c r="V32" s="619"/>
      <c r="W32" s="619"/>
      <c r="X32" s="619"/>
      <c r="Y32" s="620"/>
      <c r="Z32" s="671">
        <v>3.4</v>
      </c>
      <c r="AA32" s="671"/>
      <c r="AB32" s="671"/>
      <c r="AC32" s="671"/>
      <c r="AD32" s="672">
        <v>27148</v>
      </c>
      <c r="AE32" s="672"/>
      <c r="AF32" s="672"/>
      <c r="AG32" s="672"/>
      <c r="AH32" s="672"/>
      <c r="AI32" s="672"/>
      <c r="AJ32" s="672"/>
      <c r="AK32" s="672"/>
      <c r="AL32" s="641">
        <v>0.4</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98.7</v>
      </c>
      <c r="BH32" s="603"/>
      <c r="BI32" s="603"/>
      <c r="BJ32" s="603"/>
      <c r="BK32" s="603"/>
      <c r="BL32" s="603"/>
      <c r="BM32" s="666">
        <v>94.6</v>
      </c>
      <c r="BN32" s="603"/>
      <c r="BO32" s="603"/>
      <c r="BP32" s="603"/>
      <c r="BQ32" s="660"/>
      <c r="BR32" s="681">
        <v>98.8</v>
      </c>
      <c r="BS32" s="603"/>
      <c r="BT32" s="603"/>
      <c r="BU32" s="603"/>
      <c r="BV32" s="603"/>
      <c r="BW32" s="603"/>
      <c r="BX32" s="666">
        <v>94.7</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724800</v>
      </c>
      <c r="S33" s="619"/>
      <c r="T33" s="619"/>
      <c r="U33" s="619"/>
      <c r="V33" s="619"/>
      <c r="W33" s="619"/>
      <c r="X33" s="619"/>
      <c r="Y33" s="620"/>
      <c r="Z33" s="671">
        <v>7.3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4280024</v>
      </c>
      <c r="CS33" s="637"/>
      <c r="CT33" s="637"/>
      <c r="CU33" s="637"/>
      <c r="CV33" s="637"/>
      <c r="CW33" s="637"/>
      <c r="CX33" s="637"/>
      <c r="CY33" s="638"/>
      <c r="CZ33" s="621">
        <v>47.1</v>
      </c>
      <c r="DA33" s="639"/>
      <c r="DB33" s="639"/>
      <c r="DC33" s="640"/>
      <c r="DD33" s="624">
        <v>3337331</v>
      </c>
      <c r="DE33" s="637"/>
      <c r="DF33" s="637"/>
      <c r="DG33" s="637"/>
      <c r="DH33" s="637"/>
      <c r="DI33" s="637"/>
      <c r="DJ33" s="637"/>
      <c r="DK33" s="638"/>
      <c r="DL33" s="624">
        <v>2152823</v>
      </c>
      <c r="DM33" s="637"/>
      <c r="DN33" s="637"/>
      <c r="DO33" s="637"/>
      <c r="DP33" s="637"/>
      <c r="DQ33" s="637"/>
      <c r="DR33" s="637"/>
      <c r="DS33" s="637"/>
      <c r="DT33" s="637"/>
      <c r="DU33" s="637"/>
      <c r="DV33" s="638"/>
      <c r="DW33" s="641">
        <v>32.5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1331277</v>
      </c>
      <c r="CS34" s="619"/>
      <c r="CT34" s="619"/>
      <c r="CU34" s="619"/>
      <c r="CV34" s="619"/>
      <c r="CW34" s="619"/>
      <c r="CX34" s="619"/>
      <c r="CY34" s="620"/>
      <c r="CZ34" s="621">
        <v>14.7</v>
      </c>
      <c r="DA34" s="639"/>
      <c r="DB34" s="639"/>
      <c r="DC34" s="640"/>
      <c r="DD34" s="624">
        <v>895743</v>
      </c>
      <c r="DE34" s="619"/>
      <c r="DF34" s="619"/>
      <c r="DG34" s="619"/>
      <c r="DH34" s="619"/>
      <c r="DI34" s="619"/>
      <c r="DJ34" s="619"/>
      <c r="DK34" s="620"/>
      <c r="DL34" s="624">
        <v>771004</v>
      </c>
      <c r="DM34" s="619"/>
      <c r="DN34" s="619"/>
      <c r="DO34" s="619"/>
      <c r="DP34" s="619"/>
      <c r="DQ34" s="619"/>
      <c r="DR34" s="619"/>
      <c r="DS34" s="619"/>
      <c r="DT34" s="619"/>
      <c r="DU34" s="619"/>
      <c r="DV34" s="620"/>
      <c r="DW34" s="641">
        <v>11.6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314000</v>
      </c>
      <c r="S35" s="619"/>
      <c r="T35" s="619"/>
      <c r="U35" s="619"/>
      <c r="V35" s="619"/>
      <c r="W35" s="619"/>
      <c r="X35" s="619"/>
      <c r="Y35" s="620"/>
      <c r="Z35" s="671">
        <v>3.2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1632972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147936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91202</v>
      </c>
      <c r="CS35" s="637"/>
      <c r="CT35" s="637"/>
      <c r="CU35" s="637"/>
      <c r="CV35" s="637"/>
      <c r="CW35" s="637"/>
      <c r="CX35" s="637"/>
      <c r="CY35" s="638"/>
      <c r="CZ35" s="621">
        <v>1</v>
      </c>
      <c r="DA35" s="639"/>
      <c r="DB35" s="639"/>
      <c r="DC35" s="640"/>
      <c r="DD35" s="624">
        <v>69924</v>
      </c>
      <c r="DE35" s="637"/>
      <c r="DF35" s="637"/>
      <c r="DG35" s="637"/>
      <c r="DH35" s="637"/>
      <c r="DI35" s="637"/>
      <c r="DJ35" s="637"/>
      <c r="DK35" s="638"/>
      <c r="DL35" s="624">
        <v>12818</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9885879</v>
      </c>
      <c r="S36" s="659"/>
      <c r="T36" s="659"/>
      <c r="U36" s="659"/>
      <c r="V36" s="659"/>
      <c r="W36" s="659"/>
      <c r="X36" s="659"/>
      <c r="Y36" s="662"/>
      <c r="Z36" s="663">
        <v>100</v>
      </c>
      <c r="AA36" s="663"/>
      <c r="AB36" s="663"/>
      <c r="AC36" s="663"/>
      <c r="AD36" s="664">
        <v>6312500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414059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88304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808579</v>
      </c>
      <c r="CS36" s="619"/>
      <c r="CT36" s="619"/>
      <c r="CU36" s="619"/>
      <c r="CV36" s="619"/>
      <c r="CW36" s="619"/>
      <c r="CX36" s="619"/>
      <c r="CY36" s="620"/>
      <c r="CZ36" s="621">
        <v>8.9</v>
      </c>
      <c r="DA36" s="639"/>
      <c r="DB36" s="639"/>
      <c r="DC36" s="640"/>
      <c r="DD36" s="624">
        <v>512124</v>
      </c>
      <c r="DE36" s="619"/>
      <c r="DF36" s="619"/>
      <c r="DG36" s="619"/>
      <c r="DH36" s="619"/>
      <c r="DI36" s="619"/>
      <c r="DJ36" s="619"/>
      <c r="DK36" s="620"/>
      <c r="DL36" s="624">
        <v>409598</v>
      </c>
      <c r="DM36" s="619"/>
      <c r="DN36" s="619"/>
      <c r="DO36" s="619"/>
      <c r="DP36" s="619"/>
      <c r="DQ36" s="619"/>
      <c r="DR36" s="619"/>
      <c r="DS36" s="619"/>
      <c r="DT36" s="619"/>
      <c r="DU36" s="619"/>
      <c r="DV36" s="620"/>
      <c r="DW36" s="641">
        <v>6.2</v>
      </c>
      <c r="DX36" s="642"/>
      <c r="DY36" s="642"/>
      <c r="DZ36" s="642"/>
      <c r="EA36" s="642"/>
      <c r="EB36" s="642"/>
      <c r="EC36" s="643"/>
    </row>
    <row r="37" spans="2:133" ht="11.25" customHeight="1">
      <c r="AQ37" s="644" t="s">
        <v>312</v>
      </c>
      <c r="AR37" s="645"/>
      <c r="AS37" s="645"/>
      <c r="AT37" s="645"/>
      <c r="AU37" s="645"/>
      <c r="AV37" s="645"/>
      <c r="AW37" s="645"/>
      <c r="AX37" s="645"/>
      <c r="AY37" s="646"/>
      <c r="AZ37" s="618">
        <v>333722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1623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19624</v>
      </c>
      <c r="CS37" s="637"/>
      <c r="CT37" s="637"/>
      <c r="CU37" s="637"/>
      <c r="CV37" s="637"/>
      <c r="CW37" s="637"/>
      <c r="CX37" s="637"/>
      <c r="CY37" s="638"/>
      <c r="CZ37" s="621">
        <v>0.2</v>
      </c>
      <c r="DA37" s="639"/>
      <c r="DB37" s="639"/>
      <c r="DC37" s="640"/>
      <c r="DD37" s="624">
        <v>19624</v>
      </c>
      <c r="DE37" s="637"/>
      <c r="DF37" s="637"/>
      <c r="DG37" s="637"/>
      <c r="DH37" s="637"/>
      <c r="DI37" s="637"/>
      <c r="DJ37" s="637"/>
      <c r="DK37" s="638"/>
      <c r="DL37" s="624">
        <v>19624</v>
      </c>
      <c r="DM37" s="637"/>
      <c r="DN37" s="637"/>
      <c r="DO37" s="637"/>
      <c r="DP37" s="637"/>
      <c r="DQ37" s="637"/>
      <c r="DR37" s="637"/>
      <c r="DS37" s="637"/>
      <c r="DT37" s="637"/>
      <c r="DU37" s="637"/>
      <c r="DV37" s="638"/>
      <c r="DW37" s="641">
        <v>0.3</v>
      </c>
      <c r="DX37" s="642"/>
      <c r="DY37" s="642"/>
      <c r="DZ37" s="642"/>
      <c r="EA37" s="642"/>
      <c r="EB37" s="642"/>
      <c r="EC37" s="643"/>
    </row>
    <row r="38" spans="2:133" ht="11.25" customHeight="1">
      <c r="AQ38" s="644" t="s">
        <v>315</v>
      </c>
      <c r="AR38" s="645"/>
      <c r="AS38" s="645"/>
      <c r="AT38" s="645"/>
      <c r="AU38" s="645"/>
      <c r="AV38" s="645"/>
      <c r="AW38" s="645"/>
      <c r="AX38" s="645"/>
      <c r="AY38" s="646"/>
      <c r="AZ38" s="618">
        <v>113546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2489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1472750</v>
      </c>
      <c r="CS38" s="619"/>
      <c r="CT38" s="619"/>
      <c r="CU38" s="619"/>
      <c r="CV38" s="619"/>
      <c r="CW38" s="619"/>
      <c r="CX38" s="619"/>
      <c r="CY38" s="620"/>
      <c r="CZ38" s="621">
        <v>16.2</v>
      </c>
      <c r="DA38" s="639"/>
      <c r="DB38" s="639"/>
      <c r="DC38" s="640"/>
      <c r="DD38" s="624">
        <v>1343312</v>
      </c>
      <c r="DE38" s="619"/>
      <c r="DF38" s="619"/>
      <c r="DG38" s="619"/>
      <c r="DH38" s="619"/>
      <c r="DI38" s="619"/>
      <c r="DJ38" s="619"/>
      <c r="DK38" s="620"/>
      <c r="DL38" s="624">
        <v>959403</v>
      </c>
      <c r="DM38" s="619"/>
      <c r="DN38" s="619"/>
      <c r="DO38" s="619"/>
      <c r="DP38" s="619"/>
      <c r="DQ38" s="619"/>
      <c r="DR38" s="619"/>
      <c r="DS38" s="619"/>
      <c r="DT38" s="619"/>
      <c r="DU38" s="619"/>
      <c r="DV38" s="620"/>
      <c r="DW38" s="641">
        <v>14.5</v>
      </c>
      <c r="DX38" s="642"/>
      <c r="DY38" s="642"/>
      <c r="DZ38" s="642"/>
      <c r="EA38" s="642"/>
      <c r="EB38" s="642"/>
      <c r="EC38" s="643"/>
    </row>
    <row r="39" spans="2:133" ht="11.25" customHeight="1">
      <c r="AQ39" s="644" t="s">
        <v>318</v>
      </c>
      <c r="AR39" s="645"/>
      <c r="AS39" s="645"/>
      <c r="AT39" s="645"/>
      <c r="AU39" s="645"/>
      <c r="AV39" s="645"/>
      <c r="AW39" s="645"/>
      <c r="AX39" s="645"/>
      <c r="AY39" s="646"/>
      <c r="AZ39" s="618">
        <v>46676</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519925</v>
      </c>
      <c r="CS39" s="637"/>
      <c r="CT39" s="637"/>
      <c r="CU39" s="637"/>
      <c r="CV39" s="637"/>
      <c r="CW39" s="637"/>
      <c r="CX39" s="637"/>
      <c r="CY39" s="638"/>
      <c r="CZ39" s="621">
        <v>5.7</v>
      </c>
      <c r="DA39" s="639"/>
      <c r="DB39" s="639"/>
      <c r="DC39" s="640"/>
      <c r="DD39" s="624">
        <v>487737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165742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56291</v>
      </c>
      <c r="CS40" s="619"/>
      <c r="CT40" s="619"/>
      <c r="CU40" s="619"/>
      <c r="CV40" s="619"/>
      <c r="CW40" s="619"/>
      <c r="CX40" s="619"/>
      <c r="CY40" s="620"/>
      <c r="CZ40" s="621">
        <v>0.6</v>
      </c>
      <c r="DA40" s="639"/>
      <c r="DB40" s="639"/>
      <c r="DC40" s="640"/>
      <c r="DD40" s="624">
        <v>28491</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559227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397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1033895</v>
      </c>
      <c r="CS42" s="619"/>
      <c r="CT42" s="619"/>
      <c r="CU42" s="619"/>
      <c r="CV42" s="619"/>
      <c r="CW42" s="619"/>
      <c r="CX42" s="619"/>
      <c r="CY42" s="620"/>
      <c r="CZ42" s="621">
        <v>11.4</v>
      </c>
      <c r="DA42" s="622"/>
      <c r="DB42" s="622"/>
      <c r="DC42" s="623"/>
      <c r="DD42" s="624">
        <v>226227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983</v>
      </c>
      <c r="CS43" s="637"/>
      <c r="CT43" s="637"/>
      <c r="CU43" s="637"/>
      <c r="CV43" s="637"/>
      <c r="CW43" s="637"/>
      <c r="CX43" s="637"/>
      <c r="CY43" s="638"/>
      <c r="CZ43" s="621">
        <v>0</v>
      </c>
      <c r="DA43" s="639"/>
      <c r="DB43" s="639"/>
      <c r="DC43" s="640"/>
      <c r="DD43" s="624">
        <v>983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908212</v>
      </c>
      <c r="CS44" s="619"/>
      <c r="CT44" s="619"/>
      <c r="CU44" s="619"/>
      <c r="CV44" s="619"/>
      <c r="CW44" s="619"/>
      <c r="CX44" s="619"/>
      <c r="CY44" s="620"/>
      <c r="CZ44" s="621">
        <v>10</v>
      </c>
      <c r="DA44" s="622"/>
      <c r="DB44" s="622"/>
      <c r="DC44" s="623"/>
      <c r="DD44" s="624">
        <v>192973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313445</v>
      </c>
      <c r="CS45" s="637"/>
      <c r="CT45" s="637"/>
      <c r="CU45" s="637"/>
      <c r="CV45" s="637"/>
      <c r="CW45" s="637"/>
      <c r="CX45" s="637"/>
      <c r="CY45" s="638"/>
      <c r="CZ45" s="621">
        <v>3.5</v>
      </c>
      <c r="DA45" s="639"/>
      <c r="DB45" s="639"/>
      <c r="DC45" s="640"/>
      <c r="DD45" s="624">
        <v>20301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542795</v>
      </c>
      <c r="CS46" s="619"/>
      <c r="CT46" s="619"/>
      <c r="CU46" s="619"/>
      <c r="CV46" s="619"/>
      <c r="CW46" s="619"/>
      <c r="CX46" s="619"/>
      <c r="CY46" s="620"/>
      <c r="CZ46" s="621">
        <v>6</v>
      </c>
      <c r="DA46" s="622"/>
      <c r="DB46" s="622"/>
      <c r="DC46" s="623"/>
      <c r="DD46" s="624">
        <v>161502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125683</v>
      </c>
      <c r="CS47" s="637"/>
      <c r="CT47" s="637"/>
      <c r="CU47" s="637"/>
      <c r="CV47" s="637"/>
      <c r="CW47" s="637"/>
      <c r="CX47" s="637"/>
      <c r="CY47" s="638"/>
      <c r="CZ47" s="621">
        <v>1.4</v>
      </c>
      <c r="DA47" s="639"/>
      <c r="DB47" s="639"/>
      <c r="DC47" s="640"/>
      <c r="DD47" s="624">
        <v>33254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9084791</v>
      </c>
      <c r="CS49" s="603"/>
      <c r="CT49" s="603"/>
      <c r="CU49" s="603"/>
      <c r="CV49" s="603"/>
      <c r="CW49" s="603"/>
      <c r="CX49" s="603"/>
      <c r="CY49" s="604"/>
      <c r="CZ49" s="605">
        <v>100</v>
      </c>
      <c r="DA49" s="606"/>
      <c r="DB49" s="606"/>
      <c r="DC49" s="607"/>
      <c r="DD49" s="608">
        <v>6792614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9873</v>
      </c>
      <c r="R7" s="1131"/>
      <c r="S7" s="1131"/>
      <c r="T7" s="1131"/>
      <c r="U7" s="1131"/>
      <c r="V7" s="1131">
        <v>9073</v>
      </c>
      <c r="W7" s="1131"/>
      <c r="X7" s="1131"/>
      <c r="Y7" s="1131"/>
      <c r="Z7" s="1131"/>
      <c r="AA7" s="1131">
        <f>Q7-V7</f>
        <v>800</v>
      </c>
      <c r="AB7" s="1131"/>
      <c r="AC7" s="1131"/>
      <c r="AD7" s="1131"/>
      <c r="AE7" s="1132"/>
      <c r="AF7" s="1133">
        <v>441</v>
      </c>
      <c r="AG7" s="1134"/>
      <c r="AH7" s="1134"/>
      <c r="AI7" s="1134"/>
      <c r="AJ7" s="1135"/>
      <c r="AK7" s="1117" t="s">
        <v>549</v>
      </c>
      <c r="AL7" s="1118"/>
      <c r="AM7" s="1118"/>
      <c r="AN7" s="1118"/>
      <c r="AO7" s="1118"/>
      <c r="AP7" s="1118">
        <v>9103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564</v>
      </c>
      <c r="BT7" s="1122"/>
      <c r="BU7" s="1122"/>
      <c r="BV7" s="1122"/>
      <c r="BW7" s="1122"/>
      <c r="BX7" s="1122"/>
      <c r="BY7" s="1122"/>
      <c r="BZ7" s="1122"/>
      <c r="CA7" s="1122"/>
      <c r="CB7" s="1122"/>
      <c r="CC7" s="1122"/>
      <c r="CD7" s="1122"/>
      <c r="CE7" s="1122"/>
      <c r="CF7" s="1122"/>
      <c r="CG7" s="1123"/>
      <c r="CH7" s="1114">
        <v>-1</v>
      </c>
      <c r="CI7" s="1115"/>
      <c r="CJ7" s="1115"/>
      <c r="CK7" s="1115"/>
      <c r="CL7" s="1116"/>
      <c r="CM7" s="1114">
        <v>119</v>
      </c>
      <c r="CN7" s="1115"/>
      <c r="CO7" s="1115"/>
      <c r="CP7" s="1115"/>
      <c r="CQ7" s="1116"/>
      <c r="CR7" s="1114">
        <v>100</v>
      </c>
      <c r="CS7" s="1115"/>
      <c r="CT7" s="1115"/>
      <c r="CU7" s="1115"/>
      <c r="CV7" s="1116"/>
      <c r="CW7" s="1114">
        <v>4</v>
      </c>
      <c r="CX7" s="1115"/>
      <c r="CY7" s="1115"/>
      <c r="CZ7" s="1115"/>
      <c r="DA7" s="1116"/>
      <c r="DB7" s="1114" t="s">
        <v>565</v>
      </c>
      <c r="DC7" s="1115"/>
      <c r="DD7" s="1115"/>
      <c r="DE7" s="1115"/>
      <c r="DF7" s="1116"/>
      <c r="DG7" s="1114" t="s">
        <v>566</v>
      </c>
      <c r="DH7" s="1115"/>
      <c r="DI7" s="1115"/>
      <c r="DJ7" s="1115"/>
      <c r="DK7" s="1116"/>
      <c r="DL7" s="1114" t="s">
        <v>565</v>
      </c>
      <c r="DM7" s="1115"/>
      <c r="DN7" s="1115"/>
      <c r="DO7" s="1115"/>
      <c r="DP7" s="1116"/>
      <c r="DQ7" s="1114" t="s">
        <v>565</v>
      </c>
      <c r="DR7" s="1115"/>
      <c r="DS7" s="1115"/>
      <c r="DT7" s="1115"/>
      <c r="DU7" s="1116"/>
      <c r="DV7" s="1141"/>
      <c r="DW7" s="1142"/>
      <c r="DX7" s="1142"/>
      <c r="DY7" s="1142"/>
      <c r="DZ7" s="1143"/>
      <c r="EA7" s="205"/>
    </row>
    <row r="8" spans="1:131" s="206" customFormat="1" ht="26.25" customHeight="1">
      <c r="A8" s="212">
        <v>2</v>
      </c>
      <c r="B8" s="1057" t="s">
        <v>362</v>
      </c>
      <c r="C8" s="1058"/>
      <c r="D8" s="1058"/>
      <c r="E8" s="1058"/>
      <c r="F8" s="1058"/>
      <c r="G8" s="1058"/>
      <c r="H8" s="1058"/>
      <c r="I8" s="1058"/>
      <c r="J8" s="1058"/>
      <c r="K8" s="1058"/>
      <c r="L8" s="1058"/>
      <c r="M8" s="1058"/>
      <c r="N8" s="1058"/>
      <c r="O8" s="1058"/>
      <c r="P8" s="1059"/>
      <c r="Q8" s="1069">
        <v>15</v>
      </c>
      <c r="R8" s="1070"/>
      <c r="S8" s="1070"/>
      <c r="T8" s="1070"/>
      <c r="U8" s="1070"/>
      <c r="V8" s="1070">
        <v>14</v>
      </c>
      <c r="W8" s="1070"/>
      <c r="X8" s="1070"/>
      <c r="Y8" s="1070"/>
      <c r="Z8" s="1070"/>
      <c r="AA8" s="1070">
        <v>1</v>
      </c>
      <c r="AB8" s="1070"/>
      <c r="AC8" s="1070"/>
      <c r="AD8" s="1070"/>
      <c r="AE8" s="1071"/>
      <c r="AF8" s="1063">
        <v>1</v>
      </c>
      <c r="AG8" s="1064"/>
      <c r="AH8" s="1064"/>
      <c r="AI8" s="1064"/>
      <c r="AJ8" s="1065"/>
      <c r="AK8" s="1112" t="s">
        <v>549</v>
      </c>
      <c r="AL8" s="1113"/>
      <c r="AM8" s="1113"/>
      <c r="AN8" s="1113"/>
      <c r="AO8" s="1113"/>
      <c r="AP8" s="1113" t="s">
        <v>549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567</v>
      </c>
      <c r="BT8" s="1041"/>
      <c r="BU8" s="1041"/>
      <c r="BV8" s="1041"/>
      <c r="BW8" s="1041"/>
      <c r="BX8" s="1041"/>
      <c r="BY8" s="1041"/>
      <c r="BZ8" s="1041"/>
      <c r="CA8" s="1041"/>
      <c r="CB8" s="1041"/>
      <c r="CC8" s="1041"/>
      <c r="CD8" s="1041"/>
      <c r="CE8" s="1041"/>
      <c r="CF8" s="1041"/>
      <c r="CG8" s="1042"/>
      <c r="CH8" s="1015">
        <v>-4</v>
      </c>
      <c r="CI8" s="1016"/>
      <c r="CJ8" s="1016"/>
      <c r="CK8" s="1016"/>
      <c r="CL8" s="1017"/>
      <c r="CM8" s="1015">
        <v>182</v>
      </c>
      <c r="CN8" s="1016"/>
      <c r="CO8" s="1016"/>
      <c r="CP8" s="1016"/>
      <c r="CQ8" s="1017"/>
      <c r="CR8" s="1015">
        <v>210</v>
      </c>
      <c r="CS8" s="1016"/>
      <c r="CT8" s="1016"/>
      <c r="CU8" s="1016"/>
      <c r="CV8" s="1017"/>
      <c r="CW8" s="1015">
        <v>5</v>
      </c>
      <c r="CX8" s="1016"/>
      <c r="CY8" s="1016"/>
      <c r="CZ8" s="1016"/>
      <c r="DA8" s="1017"/>
      <c r="DB8" s="1015" t="s">
        <v>568</v>
      </c>
      <c r="DC8" s="1016"/>
      <c r="DD8" s="1016"/>
      <c r="DE8" s="1016"/>
      <c r="DF8" s="1017"/>
      <c r="DG8" s="1015" t="s">
        <v>566</v>
      </c>
      <c r="DH8" s="1016"/>
      <c r="DI8" s="1016"/>
      <c r="DJ8" s="1016"/>
      <c r="DK8" s="1017"/>
      <c r="DL8" s="1015" t="s">
        <v>566</v>
      </c>
      <c r="DM8" s="1016"/>
      <c r="DN8" s="1016"/>
      <c r="DO8" s="1016"/>
      <c r="DP8" s="1017"/>
      <c r="DQ8" s="1015" t="s">
        <v>549</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569</v>
      </c>
      <c r="BT9" s="1041"/>
      <c r="BU9" s="1041"/>
      <c r="BV9" s="1041"/>
      <c r="BW9" s="1041"/>
      <c r="BX9" s="1041"/>
      <c r="BY9" s="1041"/>
      <c r="BZ9" s="1041"/>
      <c r="CA9" s="1041"/>
      <c r="CB9" s="1041"/>
      <c r="CC9" s="1041"/>
      <c r="CD9" s="1041"/>
      <c r="CE9" s="1041"/>
      <c r="CF9" s="1041"/>
      <c r="CG9" s="1042"/>
      <c r="CH9" s="1015">
        <v>3</v>
      </c>
      <c r="CI9" s="1016"/>
      <c r="CJ9" s="1016"/>
      <c r="CK9" s="1016"/>
      <c r="CL9" s="1017"/>
      <c r="CM9" s="1015">
        <v>118</v>
      </c>
      <c r="CN9" s="1016"/>
      <c r="CO9" s="1016"/>
      <c r="CP9" s="1016"/>
      <c r="CQ9" s="1017"/>
      <c r="CR9" s="1015">
        <v>10</v>
      </c>
      <c r="CS9" s="1016"/>
      <c r="CT9" s="1016"/>
      <c r="CU9" s="1016"/>
      <c r="CV9" s="1017"/>
      <c r="CW9" s="1015">
        <v>0</v>
      </c>
      <c r="CX9" s="1016"/>
      <c r="CY9" s="1016"/>
      <c r="CZ9" s="1016"/>
      <c r="DA9" s="1017"/>
      <c r="DB9" s="1015" t="s">
        <v>566</v>
      </c>
      <c r="DC9" s="1016"/>
      <c r="DD9" s="1016"/>
      <c r="DE9" s="1016"/>
      <c r="DF9" s="1017"/>
      <c r="DG9" s="1015" t="s">
        <v>568</v>
      </c>
      <c r="DH9" s="1016"/>
      <c r="DI9" s="1016"/>
      <c r="DJ9" s="1016"/>
      <c r="DK9" s="1017"/>
      <c r="DL9" s="1015" t="s">
        <v>566</v>
      </c>
      <c r="DM9" s="1016"/>
      <c r="DN9" s="1016"/>
      <c r="DO9" s="1016"/>
      <c r="DP9" s="1017"/>
      <c r="DQ9" s="1015" t="s">
        <v>549</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570</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34</v>
      </c>
      <c r="CN10" s="1016"/>
      <c r="CO10" s="1016"/>
      <c r="CP10" s="1016"/>
      <c r="CQ10" s="1017"/>
      <c r="CR10" s="1015">
        <v>13</v>
      </c>
      <c r="CS10" s="1016"/>
      <c r="CT10" s="1016"/>
      <c r="CU10" s="1016"/>
      <c r="CV10" s="1017"/>
      <c r="CW10" s="1015" t="s">
        <v>565</v>
      </c>
      <c r="CX10" s="1016"/>
      <c r="CY10" s="1016"/>
      <c r="CZ10" s="1016"/>
      <c r="DA10" s="1017"/>
      <c r="DB10" s="1015" t="s">
        <v>549</v>
      </c>
      <c r="DC10" s="1016"/>
      <c r="DD10" s="1016"/>
      <c r="DE10" s="1016"/>
      <c r="DF10" s="1017"/>
      <c r="DG10" s="1015" t="s">
        <v>549</v>
      </c>
      <c r="DH10" s="1016"/>
      <c r="DI10" s="1016"/>
      <c r="DJ10" s="1016"/>
      <c r="DK10" s="1017"/>
      <c r="DL10" s="1015" t="s">
        <v>568</v>
      </c>
      <c r="DM10" s="1016"/>
      <c r="DN10" s="1016"/>
      <c r="DO10" s="1016"/>
      <c r="DP10" s="1017"/>
      <c r="DQ10" s="1015" t="s">
        <v>549</v>
      </c>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9886</v>
      </c>
      <c r="R23" s="1095"/>
      <c r="S23" s="1095"/>
      <c r="T23" s="1095"/>
      <c r="U23" s="1095"/>
      <c r="V23" s="1095">
        <v>9085</v>
      </c>
      <c r="W23" s="1095"/>
      <c r="X23" s="1095"/>
      <c r="Y23" s="1095"/>
      <c r="Z23" s="1095"/>
      <c r="AA23" s="1095">
        <v>801</v>
      </c>
      <c r="AB23" s="1095"/>
      <c r="AC23" s="1095"/>
      <c r="AD23" s="1095"/>
      <c r="AE23" s="1096"/>
      <c r="AF23" s="1097">
        <v>442</v>
      </c>
      <c r="AG23" s="1095"/>
      <c r="AH23" s="1095"/>
      <c r="AI23" s="1095"/>
      <c r="AJ23" s="1098"/>
      <c r="AK23" s="1099"/>
      <c r="AL23" s="1100"/>
      <c r="AM23" s="1100"/>
      <c r="AN23" s="1100"/>
      <c r="AO23" s="1100"/>
      <c r="AP23" s="1095">
        <v>9103</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27</v>
      </c>
      <c r="R28" s="1080"/>
      <c r="S28" s="1080"/>
      <c r="T28" s="1080"/>
      <c r="U28" s="1080"/>
      <c r="V28" s="1080">
        <v>22</v>
      </c>
      <c r="W28" s="1080"/>
      <c r="X28" s="1080"/>
      <c r="Y28" s="1080"/>
      <c r="Z28" s="1080"/>
      <c r="AA28" s="1080">
        <v>7</v>
      </c>
      <c r="AB28" s="1080"/>
      <c r="AC28" s="1080"/>
      <c r="AD28" s="1080"/>
      <c r="AE28" s="1081"/>
      <c r="AF28" s="1082">
        <v>7</v>
      </c>
      <c r="AG28" s="1080"/>
      <c r="AH28" s="1080"/>
      <c r="AI28" s="1080"/>
      <c r="AJ28" s="1083"/>
      <c r="AK28" s="1084" t="s">
        <v>549</v>
      </c>
      <c r="AL28" s="1072"/>
      <c r="AM28" s="1072"/>
      <c r="AN28" s="1072"/>
      <c r="AO28" s="1072"/>
      <c r="AP28" s="1072" t="s">
        <v>549</v>
      </c>
      <c r="AQ28" s="1072"/>
      <c r="AR28" s="1072"/>
      <c r="AS28" s="1072"/>
      <c r="AT28" s="1072"/>
      <c r="AU28" s="1072" t="s">
        <v>549</v>
      </c>
      <c r="AV28" s="1072"/>
      <c r="AW28" s="1072"/>
      <c r="AX28" s="1072"/>
      <c r="AY28" s="1072"/>
      <c r="AZ28" s="1073" t="s">
        <v>550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1702</v>
      </c>
      <c r="R29" s="1070"/>
      <c r="S29" s="1070"/>
      <c r="T29" s="1070"/>
      <c r="U29" s="1070"/>
      <c r="V29" s="1070">
        <v>1554</v>
      </c>
      <c r="W29" s="1070"/>
      <c r="X29" s="1070"/>
      <c r="Y29" s="1070"/>
      <c r="Z29" s="1070"/>
      <c r="AA29" s="1070">
        <v>148</v>
      </c>
      <c r="AB29" s="1070"/>
      <c r="AC29" s="1070"/>
      <c r="AD29" s="1070"/>
      <c r="AE29" s="1071"/>
      <c r="AF29" s="1063">
        <v>148</v>
      </c>
      <c r="AG29" s="1064"/>
      <c r="AH29" s="1064"/>
      <c r="AI29" s="1064"/>
      <c r="AJ29" s="1065"/>
      <c r="AK29" s="1006">
        <v>153</v>
      </c>
      <c r="AL29" s="997"/>
      <c r="AM29" s="997"/>
      <c r="AN29" s="997"/>
      <c r="AO29" s="997"/>
      <c r="AP29" s="997" t="s">
        <v>549</v>
      </c>
      <c r="AQ29" s="997"/>
      <c r="AR29" s="997"/>
      <c r="AS29" s="997"/>
      <c r="AT29" s="997"/>
      <c r="AU29" s="997" t="s">
        <v>549</v>
      </c>
      <c r="AV29" s="997"/>
      <c r="AW29" s="997"/>
      <c r="AX29" s="997"/>
      <c r="AY29" s="997"/>
      <c r="AZ29" s="1068" t="s">
        <v>549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95</v>
      </c>
      <c r="R30" s="1070"/>
      <c r="S30" s="1070"/>
      <c r="T30" s="1070"/>
      <c r="U30" s="1070"/>
      <c r="V30" s="1070">
        <v>86</v>
      </c>
      <c r="W30" s="1070"/>
      <c r="X30" s="1070"/>
      <c r="Y30" s="1070"/>
      <c r="Z30" s="1070"/>
      <c r="AA30" s="1070">
        <v>9</v>
      </c>
      <c r="AB30" s="1070"/>
      <c r="AC30" s="1070"/>
      <c r="AD30" s="1070"/>
      <c r="AE30" s="1071"/>
      <c r="AF30" s="1063">
        <v>9</v>
      </c>
      <c r="AG30" s="1064"/>
      <c r="AH30" s="1064"/>
      <c r="AI30" s="1064"/>
      <c r="AJ30" s="1065"/>
      <c r="AK30" s="1006">
        <v>12</v>
      </c>
      <c r="AL30" s="997"/>
      <c r="AM30" s="997"/>
      <c r="AN30" s="997"/>
      <c r="AO30" s="997"/>
      <c r="AP30" s="997">
        <v>1</v>
      </c>
      <c r="AQ30" s="997"/>
      <c r="AR30" s="997"/>
      <c r="AS30" s="997"/>
      <c r="AT30" s="997"/>
      <c r="AU30" s="997">
        <v>0</v>
      </c>
      <c r="AV30" s="997"/>
      <c r="AW30" s="997"/>
      <c r="AX30" s="997"/>
      <c r="AY30" s="997"/>
      <c r="AZ30" s="1068" t="s">
        <v>549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380</v>
      </c>
      <c r="C31" s="1058"/>
      <c r="D31" s="1058"/>
      <c r="E31" s="1058"/>
      <c r="F31" s="1058"/>
      <c r="G31" s="1058"/>
      <c r="H31" s="1058"/>
      <c r="I31" s="1058"/>
      <c r="J31" s="1058"/>
      <c r="K31" s="1058"/>
      <c r="L31" s="1058"/>
      <c r="M31" s="1058"/>
      <c r="N31" s="1058"/>
      <c r="O31" s="1058"/>
      <c r="P31" s="1059"/>
      <c r="Q31" s="1069">
        <v>1720</v>
      </c>
      <c r="R31" s="1070"/>
      <c r="S31" s="1070"/>
      <c r="T31" s="1070"/>
      <c r="U31" s="1070"/>
      <c r="V31" s="1070">
        <v>1693</v>
      </c>
      <c r="W31" s="1070"/>
      <c r="X31" s="1070"/>
      <c r="Y31" s="1070"/>
      <c r="Z31" s="1070"/>
      <c r="AA31" s="1070">
        <v>26</v>
      </c>
      <c r="AB31" s="1070"/>
      <c r="AC31" s="1070"/>
      <c r="AD31" s="1070"/>
      <c r="AE31" s="1071"/>
      <c r="AF31" s="1063">
        <v>26</v>
      </c>
      <c r="AG31" s="1064"/>
      <c r="AH31" s="1064"/>
      <c r="AI31" s="1064"/>
      <c r="AJ31" s="1065"/>
      <c r="AK31" s="1006">
        <v>264</v>
      </c>
      <c r="AL31" s="997"/>
      <c r="AM31" s="997"/>
      <c r="AN31" s="997"/>
      <c r="AO31" s="997"/>
      <c r="AP31" s="997" t="s">
        <v>550</v>
      </c>
      <c r="AQ31" s="997"/>
      <c r="AR31" s="997"/>
      <c r="AS31" s="997"/>
      <c r="AT31" s="997"/>
      <c r="AU31" s="997" t="s">
        <v>550</v>
      </c>
      <c r="AV31" s="997"/>
      <c r="AW31" s="997"/>
      <c r="AX31" s="997"/>
      <c r="AY31" s="997"/>
      <c r="AZ31" s="1068" t="s">
        <v>549</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149</v>
      </c>
      <c r="R32" s="1070"/>
      <c r="S32" s="1070"/>
      <c r="T32" s="1070"/>
      <c r="U32" s="1070"/>
      <c r="V32" s="1070">
        <v>146</v>
      </c>
      <c r="W32" s="1070"/>
      <c r="X32" s="1070"/>
      <c r="Y32" s="1070"/>
      <c r="Z32" s="1070"/>
      <c r="AA32" s="1070">
        <v>3</v>
      </c>
      <c r="AB32" s="1070"/>
      <c r="AC32" s="1070"/>
      <c r="AD32" s="1070"/>
      <c r="AE32" s="1071"/>
      <c r="AF32" s="1063">
        <v>3</v>
      </c>
      <c r="AG32" s="1064"/>
      <c r="AH32" s="1064"/>
      <c r="AI32" s="1064"/>
      <c r="AJ32" s="1065"/>
      <c r="AK32" s="1006">
        <v>295</v>
      </c>
      <c r="AL32" s="997"/>
      <c r="AM32" s="997"/>
      <c r="AN32" s="997"/>
      <c r="AO32" s="997"/>
      <c r="AP32" s="997" t="s">
        <v>550</v>
      </c>
      <c r="AQ32" s="997"/>
      <c r="AR32" s="997"/>
      <c r="AS32" s="997"/>
      <c r="AT32" s="997"/>
      <c r="AU32" s="997" t="s">
        <v>549</v>
      </c>
      <c r="AV32" s="997"/>
      <c r="AW32" s="997"/>
      <c r="AX32" s="997"/>
      <c r="AY32" s="997"/>
      <c r="AZ32" s="1068" t="s">
        <v>549</v>
      </c>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382</v>
      </c>
      <c r="C33" s="1058"/>
      <c r="D33" s="1058"/>
      <c r="E33" s="1058"/>
      <c r="F33" s="1058"/>
      <c r="G33" s="1058"/>
      <c r="H33" s="1058"/>
      <c r="I33" s="1058"/>
      <c r="J33" s="1058"/>
      <c r="K33" s="1058"/>
      <c r="L33" s="1058"/>
      <c r="M33" s="1058"/>
      <c r="N33" s="1058"/>
      <c r="O33" s="1058"/>
      <c r="P33" s="1059"/>
      <c r="Q33" s="1069">
        <v>847</v>
      </c>
      <c r="R33" s="1070"/>
      <c r="S33" s="1070"/>
      <c r="T33" s="1070"/>
      <c r="U33" s="1070"/>
      <c r="V33" s="1070">
        <v>884</v>
      </c>
      <c r="W33" s="1070"/>
      <c r="X33" s="1070"/>
      <c r="Y33" s="1070"/>
      <c r="Z33" s="1070"/>
      <c r="AA33" s="1070">
        <v>-37</v>
      </c>
      <c r="AB33" s="1070"/>
      <c r="AC33" s="1070"/>
      <c r="AD33" s="1070"/>
      <c r="AE33" s="1071"/>
      <c r="AF33" s="1063">
        <v>782</v>
      </c>
      <c r="AG33" s="1064"/>
      <c r="AH33" s="1064"/>
      <c r="AI33" s="1064"/>
      <c r="AJ33" s="1065"/>
      <c r="AK33" s="1006">
        <v>114</v>
      </c>
      <c r="AL33" s="997"/>
      <c r="AM33" s="997"/>
      <c r="AN33" s="997"/>
      <c r="AO33" s="997"/>
      <c r="AP33" s="997">
        <v>122</v>
      </c>
      <c r="AQ33" s="997"/>
      <c r="AR33" s="997"/>
      <c r="AS33" s="997"/>
      <c r="AT33" s="997"/>
      <c r="AU33" s="997">
        <v>76</v>
      </c>
      <c r="AV33" s="997"/>
      <c r="AW33" s="997"/>
      <c r="AX33" s="997"/>
      <c r="AY33" s="997"/>
      <c r="AZ33" s="1068" t="s">
        <v>549</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280</v>
      </c>
      <c r="R34" s="1070"/>
      <c r="S34" s="1070"/>
      <c r="T34" s="1070"/>
      <c r="U34" s="1070"/>
      <c r="V34" s="1070">
        <v>280</v>
      </c>
      <c r="W34" s="1070"/>
      <c r="X34" s="1070"/>
      <c r="Y34" s="1070"/>
      <c r="Z34" s="1070"/>
      <c r="AA34" s="1070">
        <v>-1</v>
      </c>
      <c r="AB34" s="1070"/>
      <c r="AC34" s="1070"/>
      <c r="AD34" s="1070"/>
      <c r="AE34" s="1071"/>
      <c r="AF34" s="1063">
        <v>374</v>
      </c>
      <c r="AG34" s="1064"/>
      <c r="AH34" s="1064"/>
      <c r="AI34" s="1064"/>
      <c r="AJ34" s="1065"/>
      <c r="AK34" s="1006">
        <v>47</v>
      </c>
      <c r="AL34" s="997"/>
      <c r="AM34" s="997"/>
      <c r="AN34" s="997"/>
      <c r="AO34" s="997"/>
      <c r="AP34" s="997">
        <v>386</v>
      </c>
      <c r="AQ34" s="997"/>
      <c r="AR34" s="997"/>
      <c r="AS34" s="997"/>
      <c r="AT34" s="997"/>
      <c r="AU34" s="997">
        <v>191</v>
      </c>
      <c r="AV34" s="997"/>
      <c r="AW34" s="997"/>
      <c r="AX34" s="997"/>
      <c r="AY34" s="997"/>
      <c r="AZ34" s="1068" t="s">
        <v>549</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385</v>
      </c>
      <c r="C35" s="1058"/>
      <c r="D35" s="1058"/>
      <c r="E35" s="1058"/>
      <c r="F35" s="1058"/>
      <c r="G35" s="1058"/>
      <c r="H35" s="1058"/>
      <c r="I35" s="1058"/>
      <c r="J35" s="1058"/>
      <c r="K35" s="1058"/>
      <c r="L35" s="1058"/>
      <c r="M35" s="1058"/>
      <c r="N35" s="1058"/>
      <c r="O35" s="1058"/>
      <c r="P35" s="1059"/>
      <c r="Q35" s="1069">
        <v>568</v>
      </c>
      <c r="R35" s="1070"/>
      <c r="S35" s="1070"/>
      <c r="T35" s="1070"/>
      <c r="U35" s="1070"/>
      <c r="V35" s="1070">
        <v>525</v>
      </c>
      <c r="W35" s="1070"/>
      <c r="X35" s="1070"/>
      <c r="Y35" s="1070"/>
      <c r="Z35" s="1070"/>
      <c r="AA35" s="1070">
        <v>43</v>
      </c>
      <c r="AB35" s="1070"/>
      <c r="AC35" s="1070"/>
      <c r="AD35" s="1070"/>
      <c r="AE35" s="1071"/>
      <c r="AF35" s="1063">
        <v>23</v>
      </c>
      <c r="AG35" s="1064"/>
      <c r="AH35" s="1064"/>
      <c r="AI35" s="1064"/>
      <c r="AJ35" s="1065"/>
      <c r="AK35" s="1006">
        <v>414</v>
      </c>
      <c r="AL35" s="997"/>
      <c r="AM35" s="997"/>
      <c r="AN35" s="997"/>
      <c r="AO35" s="997"/>
      <c r="AP35" s="997">
        <v>3460</v>
      </c>
      <c r="AQ35" s="997"/>
      <c r="AR35" s="997"/>
      <c r="AS35" s="997"/>
      <c r="AT35" s="997"/>
      <c r="AU35" s="997">
        <v>3121</v>
      </c>
      <c r="AV35" s="997"/>
      <c r="AW35" s="997"/>
      <c r="AX35" s="997"/>
      <c r="AY35" s="997"/>
      <c r="AZ35" s="1068" t="s">
        <v>549</v>
      </c>
      <c r="BA35" s="1068"/>
      <c r="BB35" s="1068"/>
      <c r="BC35" s="1068"/>
      <c r="BD35" s="1068"/>
      <c r="BE35" s="1052" t="s">
        <v>386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387</v>
      </c>
      <c r="C36" s="1058"/>
      <c r="D36" s="1058"/>
      <c r="E36" s="1058"/>
      <c r="F36" s="1058"/>
      <c r="G36" s="1058"/>
      <c r="H36" s="1058"/>
      <c r="I36" s="1058"/>
      <c r="J36" s="1058"/>
      <c r="K36" s="1058"/>
      <c r="L36" s="1058"/>
      <c r="M36" s="1058"/>
      <c r="N36" s="1058"/>
      <c r="O36" s="1058"/>
      <c r="P36" s="1059"/>
      <c r="Q36" s="1069">
        <v>256</v>
      </c>
      <c r="R36" s="1070"/>
      <c r="S36" s="1070"/>
      <c r="T36" s="1070"/>
      <c r="U36" s="1070"/>
      <c r="V36" s="1070">
        <v>253</v>
      </c>
      <c r="W36" s="1070"/>
      <c r="X36" s="1070"/>
      <c r="Y36" s="1070"/>
      <c r="Z36" s="1070"/>
      <c r="AA36" s="1070">
        <v>3</v>
      </c>
      <c r="AB36" s="1070"/>
      <c r="AC36" s="1070"/>
      <c r="AD36" s="1070"/>
      <c r="AE36" s="1071"/>
      <c r="AF36" s="1063">
        <v>3</v>
      </c>
      <c r="AG36" s="1064"/>
      <c r="AH36" s="1064"/>
      <c r="AI36" s="1064"/>
      <c r="AJ36" s="1065"/>
      <c r="AK36" s="1006">
        <v>175</v>
      </c>
      <c r="AL36" s="997"/>
      <c r="AM36" s="997"/>
      <c r="AN36" s="997"/>
      <c r="AO36" s="997"/>
      <c r="AP36" s="997">
        <v>1908</v>
      </c>
      <c r="AQ36" s="997"/>
      <c r="AR36" s="997"/>
      <c r="AS36" s="997"/>
      <c r="AT36" s="997"/>
      <c r="AU36" s="997">
        <v>1597</v>
      </c>
      <c r="AV36" s="997"/>
      <c r="AW36" s="997"/>
      <c r="AX36" s="997"/>
      <c r="AY36" s="997"/>
      <c r="AZ36" s="1068" t="s">
        <v>551</v>
      </c>
      <c r="BA36" s="1068"/>
      <c r="BB36" s="1068"/>
      <c r="BC36" s="1068"/>
      <c r="BD36" s="1068"/>
      <c r="BE36" s="1052" t="s">
        <v>386</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t="s">
        <v>388</v>
      </c>
      <c r="C37" s="1058"/>
      <c r="D37" s="1058"/>
      <c r="E37" s="1058"/>
      <c r="F37" s="1058"/>
      <c r="G37" s="1058"/>
      <c r="H37" s="1058"/>
      <c r="I37" s="1058"/>
      <c r="J37" s="1058"/>
      <c r="K37" s="1058"/>
      <c r="L37" s="1058"/>
      <c r="M37" s="1058"/>
      <c r="N37" s="1058"/>
      <c r="O37" s="1058"/>
      <c r="P37" s="1059"/>
      <c r="Q37" s="1069">
        <v>191</v>
      </c>
      <c r="R37" s="1070"/>
      <c r="S37" s="1070"/>
      <c r="T37" s="1070"/>
      <c r="U37" s="1070"/>
      <c r="V37" s="1070">
        <v>186</v>
      </c>
      <c r="W37" s="1070"/>
      <c r="X37" s="1070"/>
      <c r="Y37" s="1070"/>
      <c r="Z37" s="1070"/>
      <c r="AA37" s="1070">
        <v>5</v>
      </c>
      <c r="AB37" s="1070"/>
      <c r="AC37" s="1070"/>
      <c r="AD37" s="1070"/>
      <c r="AE37" s="1071"/>
      <c r="AF37" s="1063">
        <v>5</v>
      </c>
      <c r="AG37" s="1064"/>
      <c r="AH37" s="1064"/>
      <c r="AI37" s="1064"/>
      <c r="AJ37" s="1065"/>
      <c r="AK37" s="1006">
        <v>139</v>
      </c>
      <c r="AL37" s="997"/>
      <c r="AM37" s="997"/>
      <c r="AN37" s="997"/>
      <c r="AO37" s="997"/>
      <c r="AP37" s="997">
        <v>1304</v>
      </c>
      <c r="AQ37" s="997"/>
      <c r="AR37" s="997"/>
      <c r="AS37" s="997"/>
      <c r="AT37" s="997"/>
      <c r="AU37" s="997">
        <v>1182</v>
      </c>
      <c r="AV37" s="997"/>
      <c r="AW37" s="997"/>
      <c r="AX37" s="997"/>
      <c r="AY37" s="997"/>
      <c r="AZ37" s="1068" t="s">
        <v>551</v>
      </c>
      <c r="BA37" s="1068"/>
      <c r="BB37" s="1068"/>
      <c r="BC37" s="1068"/>
      <c r="BD37" s="1068"/>
      <c r="BE37" s="1052" t="s">
        <v>386</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t="s">
        <v>389</v>
      </c>
      <c r="C38" s="1058"/>
      <c r="D38" s="1058"/>
      <c r="E38" s="1058"/>
      <c r="F38" s="1058"/>
      <c r="G38" s="1058"/>
      <c r="H38" s="1058"/>
      <c r="I38" s="1058"/>
      <c r="J38" s="1058"/>
      <c r="K38" s="1058"/>
      <c r="L38" s="1058"/>
      <c r="M38" s="1058"/>
      <c r="N38" s="1058"/>
      <c r="O38" s="1058"/>
      <c r="P38" s="1059"/>
      <c r="Q38" s="1069">
        <v>39</v>
      </c>
      <c r="R38" s="1070"/>
      <c r="S38" s="1070"/>
      <c r="T38" s="1070"/>
      <c r="U38" s="1070"/>
      <c r="V38" s="1070">
        <v>37</v>
      </c>
      <c r="W38" s="1070"/>
      <c r="X38" s="1070"/>
      <c r="Y38" s="1070"/>
      <c r="Z38" s="1070"/>
      <c r="AA38" s="1070">
        <v>2</v>
      </c>
      <c r="AB38" s="1070"/>
      <c r="AC38" s="1070"/>
      <c r="AD38" s="1070"/>
      <c r="AE38" s="1071"/>
      <c r="AF38" s="1063">
        <v>2</v>
      </c>
      <c r="AG38" s="1064"/>
      <c r="AH38" s="1064"/>
      <c r="AI38" s="1064"/>
      <c r="AJ38" s="1065"/>
      <c r="AK38" s="1006">
        <v>19</v>
      </c>
      <c r="AL38" s="997"/>
      <c r="AM38" s="997"/>
      <c r="AN38" s="997"/>
      <c r="AO38" s="997"/>
      <c r="AP38" s="997">
        <v>81</v>
      </c>
      <c r="AQ38" s="997"/>
      <c r="AR38" s="997"/>
      <c r="AS38" s="997"/>
      <c r="AT38" s="997"/>
      <c r="AU38" s="997">
        <v>76</v>
      </c>
      <c r="AV38" s="997"/>
      <c r="AW38" s="997"/>
      <c r="AX38" s="997"/>
      <c r="AY38" s="997"/>
      <c r="AZ38" s="1068" t="s">
        <v>551</v>
      </c>
      <c r="BA38" s="1068"/>
      <c r="BB38" s="1068"/>
      <c r="BC38" s="1068"/>
      <c r="BD38" s="1068"/>
      <c r="BE38" s="1052" t="s">
        <v>386</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t="s">
        <v>390</v>
      </c>
      <c r="C39" s="1058"/>
      <c r="D39" s="1058"/>
      <c r="E39" s="1058"/>
      <c r="F39" s="1058"/>
      <c r="G39" s="1058"/>
      <c r="H39" s="1058"/>
      <c r="I39" s="1058"/>
      <c r="J39" s="1058"/>
      <c r="K39" s="1058"/>
      <c r="L39" s="1058"/>
      <c r="M39" s="1058"/>
      <c r="N39" s="1058"/>
      <c r="O39" s="1058"/>
      <c r="P39" s="1059"/>
      <c r="Q39" s="1069">
        <v>6</v>
      </c>
      <c r="R39" s="1070"/>
      <c r="S39" s="1070"/>
      <c r="T39" s="1070"/>
      <c r="U39" s="1070"/>
      <c r="V39" s="1070">
        <v>6</v>
      </c>
      <c r="W39" s="1070"/>
      <c r="X39" s="1070"/>
      <c r="Y39" s="1070"/>
      <c r="Z39" s="1070"/>
      <c r="AA39" s="1070" t="s">
        <v>549</v>
      </c>
      <c r="AB39" s="1070"/>
      <c r="AC39" s="1070"/>
      <c r="AD39" s="1070"/>
      <c r="AE39" s="1071"/>
      <c r="AF39" s="1063" t="s">
        <v>391</v>
      </c>
      <c r="AG39" s="1064"/>
      <c r="AH39" s="1064"/>
      <c r="AI39" s="1064"/>
      <c r="AJ39" s="1065"/>
      <c r="AK39" s="1006" t="s">
        <v>551</v>
      </c>
      <c r="AL39" s="997"/>
      <c r="AM39" s="997"/>
      <c r="AN39" s="997"/>
      <c r="AO39" s="997"/>
      <c r="AP39" s="997" t="s">
        <v>551</v>
      </c>
      <c r="AQ39" s="997"/>
      <c r="AR39" s="997"/>
      <c r="AS39" s="997"/>
      <c r="AT39" s="997"/>
      <c r="AU39" s="997" t="s">
        <v>551</v>
      </c>
      <c r="AV39" s="997"/>
      <c r="AW39" s="997"/>
      <c r="AX39" s="997"/>
      <c r="AY39" s="997"/>
      <c r="AZ39" s="1068" t="s">
        <v>551</v>
      </c>
      <c r="BA39" s="1068"/>
      <c r="BB39" s="1068"/>
      <c r="BC39" s="1068"/>
      <c r="BD39" s="1068"/>
      <c r="BE39" s="1052" t="s">
        <v>386</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1384</v>
      </c>
      <c r="AG63" s="985"/>
      <c r="AH63" s="985"/>
      <c r="AI63" s="985"/>
      <c r="AJ63" s="1050"/>
      <c r="AK63" s="1051"/>
      <c r="AL63" s="989"/>
      <c r="AM63" s="989"/>
      <c r="AN63" s="989"/>
      <c r="AO63" s="989"/>
      <c r="AP63" s="985">
        <v>7262</v>
      </c>
      <c r="AQ63" s="985"/>
      <c r="AR63" s="985"/>
      <c r="AS63" s="985"/>
      <c r="AT63" s="985"/>
      <c r="AU63" s="985">
        <v>6243</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395</v>
      </c>
      <c r="B66" s="1022"/>
      <c r="C66" s="1022"/>
      <c r="D66" s="1022"/>
      <c r="E66" s="1022"/>
      <c r="F66" s="1022"/>
      <c r="G66" s="1022"/>
      <c r="H66" s="1022"/>
      <c r="I66" s="1022"/>
      <c r="J66" s="1022"/>
      <c r="K66" s="1022"/>
      <c r="L66" s="1022"/>
      <c r="M66" s="1022"/>
      <c r="N66" s="1022"/>
      <c r="O66" s="1022"/>
      <c r="P66" s="1023"/>
      <c r="Q66" s="1027" t="s">
        <v>396</v>
      </c>
      <c r="R66" s="1028"/>
      <c r="S66" s="1028"/>
      <c r="T66" s="1028"/>
      <c r="U66" s="1029"/>
      <c r="V66" s="1027" t="s">
        <v>397</v>
      </c>
      <c r="W66" s="1028"/>
      <c r="X66" s="1028"/>
      <c r="Y66" s="1028"/>
      <c r="Z66" s="1029"/>
      <c r="AA66" s="1027" t="s">
        <v>398</v>
      </c>
      <c r="AB66" s="1028"/>
      <c r="AC66" s="1028"/>
      <c r="AD66" s="1028"/>
      <c r="AE66" s="1029"/>
      <c r="AF66" s="1033" t="s">
        <v>399</v>
      </c>
      <c r="AG66" s="1034"/>
      <c r="AH66" s="1034"/>
      <c r="AI66" s="1034"/>
      <c r="AJ66" s="1035"/>
      <c r="AK66" s="1027" t="s">
        <v>400</v>
      </c>
      <c r="AL66" s="1022"/>
      <c r="AM66" s="1022"/>
      <c r="AN66" s="1022"/>
      <c r="AO66" s="1023"/>
      <c r="AP66" s="1027" t="s">
        <v>401</v>
      </c>
      <c r="AQ66" s="1028"/>
      <c r="AR66" s="1028"/>
      <c r="AS66" s="1028"/>
      <c r="AT66" s="1029"/>
      <c r="AU66" s="1027" t="s">
        <v>402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552</v>
      </c>
      <c r="C68" s="1012"/>
      <c r="D68" s="1012"/>
      <c r="E68" s="1012"/>
      <c r="F68" s="1012"/>
      <c r="G68" s="1012"/>
      <c r="H68" s="1012"/>
      <c r="I68" s="1012"/>
      <c r="J68" s="1012"/>
      <c r="K68" s="1012"/>
      <c r="L68" s="1012"/>
      <c r="M68" s="1012"/>
      <c r="N68" s="1012"/>
      <c r="O68" s="1012"/>
      <c r="P68" s="1013"/>
      <c r="Q68" s="1014">
        <v>430</v>
      </c>
      <c r="R68" s="1008"/>
      <c r="S68" s="1008"/>
      <c r="T68" s="1008"/>
      <c r="U68" s="1008"/>
      <c r="V68" s="1008">
        <v>372</v>
      </c>
      <c r="W68" s="1008"/>
      <c r="X68" s="1008"/>
      <c r="Y68" s="1008"/>
      <c r="Z68" s="1008"/>
      <c r="AA68" s="1008">
        <v>58</v>
      </c>
      <c r="AB68" s="1008"/>
      <c r="AC68" s="1008"/>
      <c r="AD68" s="1008"/>
      <c r="AE68" s="1008"/>
      <c r="AF68" s="1008">
        <v>58</v>
      </c>
      <c r="AG68" s="1008"/>
      <c r="AH68" s="1008"/>
      <c r="AI68" s="1008"/>
      <c r="AJ68" s="1008"/>
      <c r="AK68" s="1008" t="s">
        <v>549</v>
      </c>
      <c r="AL68" s="1008"/>
      <c r="AM68" s="1008"/>
      <c r="AN68" s="1008"/>
      <c r="AO68" s="1008"/>
      <c r="AP68" s="1008" t="s">
        <v>549</v>
      </c>
      <c r="AQ68" s="1008"/>
      <c r="AR68" s="1008"/>
      <c r="AS68" s="1008"/>
      <c r="AT68" s="1008"/>
      <c r="AU68" s="1008" t="s">
        <v>549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3">
        <v>618</v>
      </c>
      <c r="R69" s="997"/>
      <c r="S69" s="997"/>
      <c r="T69" s="997"/>
      <c r="U69" s="997"/>
      <c r="V69" s="997">
        <v>575</v>
      </c>
      <c r="W69" s="997"/>
      <c r="X69" s="997"/>
      <c r="Y69" s="997"/>
      <c r="Z69" s="997"/>
      <c r="AA69" s="997">
        <v>42</v>
      </c>
      <c r="AB69" s="997"/>
      <c r="AC69" s="997"/>
      <c r="AD69" s="997"/>
      <c r="AE69" s="997"/>
      <c r="AF69" s="997">
        <v>42</v>
      </c>
      <c r="AG69" s="997"/>
      <c r="AH69" s="997"/>
      <c r="AI69" s="997"/>
      <c r="AJ69" s="997"/>
      <c r="AK69" s="997" t="s">
        <v>549</v>
      </c>
      <c r="AL69" s="997"/>
      <c r="AM69" s="997"/>
      <c r="AN69" s="997"/>
      <c r="AO69" s="997"/>
      <c r="AP69" s="997" t="s">
        <v>549</v>
      </c>
      <c r="AQ69" s="997"/>
      <c r="AR69" s="997"/>
      <c r="AS69" s="997"/>
      <c r="AT69" s="997"/>
      <c r="AU69" s="997" t="s">
        <v>549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3">
        <v>10186</v>
      </c>
      <c r="R70" s="997"/>
      <c r="S70" s="997"/>
      <c r="T70" s="997"/>
      <c r="U70" s="997"/>
      <c r="V70" s="997">
        <v>9252</v>
      </c>
      <c r="W70" s="997"/>
      <c r="X70" s="997"/>
      <c r="Y70" s="997"/>
      <c r="Z70" s="997"/>
      <c r="AA70" s="997">
        <v>934</v>
      </c>
      <c r="AB70" s="997"/>
      <c r="AC70" s="997"/>
      <c r="AD70" s="997"/>
      <c r="AE70" s="997"/>
      <c r="AF70" s="997">
        <v>934</v>
      </c>
      <c r="AG70" s="997"/>
      <c r="AH70" s="997"/>
      <c r="AI70" s="997"/>
      <c r="AJ70" s="997"/>
      <c r="AK70" s="997">
        <v>3700</v>
      </c>
      <c r="AL70" s="997"/>
      <c r="AM70" s="997"/>
      <c r="AN70" s="997"/>
      <c r="AO70" s="997"/>
      <c r="AP70" s="997" t="s">
        <v>549</v>
      </c>
      <c r="AQ70" s="997"/>
      <c r="AR70" s="997"/>
      <c r="AS70" s="997"/>
      <c r="AT70" s="997"/>
      <c r="AU70" s="997" t="s">
        <v>555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556</v>
      </c>
      <c r="C71" s="1001"/>
      <c r="D71" s="1001"/>
      <c r="E71" s="1001"/>
      <c r="F71" s="1001"/>
      <c r="G71" s="1001"/>
      <c r="H71" s="1001"/>
      <c r="I71" s="1001"/>
      <c r="J71" s="1001"/>
      <c r="K71" s="1001"/>
      <c r="L71" s="1001"/>
      <c r="M71" s="1001"/>
      <c r="N71" s="1001"/>
      <c r="O71" s="1001"/>
      <c r="P71" s="1002"/>
      <c r="Q71" s="1003">
        <v>570</v>
      </c>
      <c r="R71" s="997"/>
      <c r="S71" s="997"/>
      <c r="T71" s="997"/>
      <c r="U71" s="997"/>
      <c r="V71" s="997">
        <v>566</v>
      </c>
      <c r="W71" s="997"/>
      <c r="X71" s="997"/>
      <c r="Y71" s="997"/>
      <c r="Z71" s="997"/>
      <c r="AA71" s="997">
        <v>4</v>
      </c>
      <c r="AB71" s="997"/>
      <c r="AC71" s="997"/>
      <c r="AD71" s="997"/>
      <c r="AE71" s="997"/>
      <c r="AF71" s="997">
        <v>4</v>
      </c>
      <c r="AG71" s="997"/>
      <c r="AH71" s="997"/>
      <c r="AI71" s="997"/>
      <c r="AJ71" s="997"/>
      <c r="AK71" s="997" t="s">
        <v>549</v>
      </c>
      <c r="AL71" s="997"/>
      <c r="AM71" s="997"/>
      <c r="AN71" s="997"/>
      <c r="AO71" s="997"/>
      <c r="AP71" s="997" t="s">
        <v>549</v>
      </c>
      <c r="AQ71" s="997"/>
      <c r="AR71" s="997"/>
      <c r="AS71" s="997"/>
      <c r="AT71" s="997"/>
      <c r="AU71" s="997" t="s">
        <v>555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557</v>
      </c>
      <c r="C72" s="1001"/>
      <c r="D72" s="1001"/>
      <c r="E72" s="1001"/>
      <c r="F72" s="1001"/>
      <c r="G72" s="1001"/>
      <c r="H72" s="1001"/>
      <c r="I72" s="1001"/>
      <c r="J72" s="1001"/>
      <c r="K72" s="1001"/>
      <c r="L72" s="1001"/>
      <c r="M72" s="1001"/>
      <c r="N72" s="1001"/>
      <c r="O72" s="1001"/>
      <c r="P72" s="1002"/>
      <c r="Q72" s="1003">
        <v>58</v>
      </c>
      <c r="R72" s="997"/>
      <c r="S72" s="997"/>
      <c r="T72" s="997"/>
      <c r="U72" s="997"/>
      <c r="V72" s="997">
        <v>47</v>
      </c>
      <c r="W72" s="997"/>
      <c r="X72" s="997"/>
      <c r="Y72" s="997"/>
      <c r="Z72" s="997"/>
      <c r="AA72" s="997">
        <v>11</v>
      </c>
      <c r="AB72" s="997"/>
      <c r="AC72" s="997"/>
      <c r="AD72" s="997"/>
      <c r="AE72" s="997"/>
      <c r="AF72" s="997">
        <v>11</v>
      </c>
      <c r="AG72" s="997"/>
      <c r="AH72" s="997"/>
      <c r="AI72" s="997"/>
      <c r="AJ72" s="997"/>
      <c r="AK72" s="997" t="s">
        <v>549</v>
      </c>
      <c r="AL72" s="997"/>
      <c r="AM72" s="997"/>
      <c r="AN72" s="997"/>
      <c r="AO72" s="997"/>
      <c r="AP72" s="997" t="s">
        <v>549</v>
      </c>
      <c r="AQ72" s="997"/>
      <c r="AR72" s="997"/>
      <c r="AS72" s="997"/>
      <c r="AT72" s="997"/>
      <c r="AU72" s="997" t="s">
        <v>549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558</v>
      </c>
      <c r="C73" s="1001"/>
      <c r="D73" s="1001"/>
      <c r="E73" s="1001"/>
      <c r="F73" s="1001"/>
      <c r="G73" s="1001"/>
      <c r="H73" s="1001"/>
      <c r="I73" s="1001"/>
      <c r="J73" s="1001"/>
      <c r="K73" s="1001"/>
      <c r="L73" s="1001"/>
      <c r="M73" s="1001"/>
      <c r="N73" s="1001"/>
      <c r="O73" s="1001"/>
      <c r="P73" s="1002"/>
      <c r="Q73" s="1003">
        <v>23</v>
      </c>
      <c r="R73" s="997"/>
      <c r="S73" s="997"/>
      <c r="T73" s="997"/>
      <c r="U73" s="997"/>
      <c r="V73" s="997">
        <v>20</v>
      </c>
      <c r="W73" s="997"/>
      <c r="X73" s="997"/>
      <c r="Y73" s="997"/>
      <c r="Z73" s="997"/>
      <c r="AA73" s="997">
        <v>3</v>
      </c>
      <c r="AB73" s="997"/>
      <c r="AC73" s="997"/>
      <c r="AD73" s="997"/>
      <c r="AE73" s="997"/>
      <c r="AF73" s="997">
        <v>3</v>
      </c>
      <c r="AG73" s="997"/>
      <c r="AH73" s="997"/>
      <c r="AI73" s="997"/>
      <c r="AJ73" s="997"/>
      <c r="AK73" s="997" t="s">
        <v>549</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559</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0</v>
      </c>
      <c r="AB74" s="997"/>
      <c r="AC74" s="997"/>
      <c r="AD74" s="997"/>
      <c r="AE74" s="997"/>
      <c r="AF74" s="997">
        <v>0</v>
      </c>
      <c r="AG74" s="997"/>
      <c r="AH74" s="997"/>
      <c r="AI74" s="997"/>
      <c r="AJ74" s="997"/>
      <c r="AK74" s="997" t="s">
        <v>549</v>
      </c>
      <c r="AL74" s="997"/>
      <c r="AM74" s="997"/>
      <c r="AN74" s="997"/>
      <c r="AO74" s="997"/>
      <c r="AP74" s="997" t="s">
        <v>549</v>
      </c>
      <c r="AQ74" s="997"/>
      <c r="AR74" s="997"/>
      <c r="AS74" s="997"/>
      <c r="AT74" s="997"/>
      <c r="AU74" s="997" t="s">
        <v>555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560</v>
      </c>
      <c r="C75" s="1001"/>
      <c r="D75" s="1001"/>
      <c r="E75" s="1001"/>
      <c r="F75" s="1001"/>
      <c r="G75" s="1001"/>
      <c r="H75" s="1001"/>
      <c r="I75" s="1001"/>
      <c r="J75" s="1001"/>
      <c r="K75" s="1001"/>
      <c r="L75" s="1001"/>
      <c r="M75" s="1001"/>
      <c r="N75" s="1001"/>
      <c r="O75" s="1001"/>
      <c r="P75" s="1002"/>
      <c r="Q75" s="1004">
        <v>50</v>
      </c>
      <c r="R75" s="1005"/>
      <c r="S75" s="1005"/>
      <c r="T75" s="1005"/>
      <c r="U75" s="1006"/>
      <c r="V75" s="1007">
        <v>50</v>
      </c>
      <c r="W75" s="1005"/>
      <c r="X75" s="1005"/>
      <c r="Y75" s="1005"/>
      <c r="Z75" s="1006"/>
      <c r="AA75" s="1007" t="s">
        <v>549</v>
      </c>
      <c r="AB75" s="1005"/>
      <c r="AC75" s="1005"/>
      <c r="AD75" s="1005"/>
      <c r="AE75" s="1006"/>
      <c r="AF75" s="1007" t="s">
        <v>549</v>
      </c>
      <c r="AG75" s="1005"/>
      <c r="AH75" s="1005"/>
      <c r="AI75" s="1005"/>
      <c r="AJ75" s="1006"/>
      <c r="AK75" s="1007" t="s">
        <v>549</v>
      </c>
      <c r="AL75" s="1005"/>
      <c r="AM75" s="1005"/>
      <c r="AN75" s="1005"/>
      <c r="AO75" s="1006"/>
      <c r="AP75" s="1007" t="s">
        <v>549</v>
      </c>
      <c r="AQ75" s="1005"/>
      <c r="AR75" s="1005"/>
      <c r="AS75" s="1005"/>
      <c r="AT75" s="1006"/>
      <c r="AU75" s="1007" t="s">
        <v>549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561</v>
      </c>
      <c r="C76" s="1001"/>
      <c r="D76" s="1001"/>
      <c r="E76" s="1001"/>
      <c r="F76" s="1001"/>
      <c r="G76" s="1001"/>
      <c r="H76" s="1001"/>
      <c r="I76" s="1001"/>
      <c r="J76" s="1001"/>
      <c r="K76" s="1001"/>
      <c r="L76" s="1001"/>
      <c r="M76" s="1001"/>
      <c r="N76" s="1001"/>
      <c r="O76" s="1001"/>
      <c r="P76" s="1002"/>
      <c r="Q76" s="1004">
        <v>187</v>
      </c>
      <c r="R76" s="1005"/>
      <c r="S76" s="1005"/>
      <c r="T76" s="1005"/>
      <c r="U76" s="1006"/>
      <c r="V76" s="1007">
        <v>98</v>
      </c>
      <c r="W76" s="1005"/>
      <c r="X76" s="1005"/>
      <c r="Y76" s="1005"/>
      <c r="Z76" s="1006"/>
      <c r="AA76" s="1007">
        <v>90</v>
      </c>
      <c r="AB76" s="1005"/>
      <c r="AC76" s="1005"/>
      <c r="AD76" s="1005"/>
      <c r="AE76" s="1006"/>
      <c r="AF76" s="1007">
        <v>90</v>
      </c>
      <c r="AG76" s="1005"/>
      <c r="AH76" s="1005"/>
      <c r="AI76" s="1005"/>
      <c r="AJ76" s="1006"/>
      <c r="AK76" s="1007" t="s">
        <v>549</v>
      </c>
      <c r="AL76" s="1005"/>
      <c r="AM76" s="1005"/>
      <c r="AN76" s="1005"/>
      <c r="AO76" s="1006"/>
      <c r="AP76" s="1007" t="s">
        <v>549</v>
      </c>
      <c r="AQ76" s="1005"/>
      <c r="AR76" s="1005"/>
      <c r="AS76" s="1005"/>
      <c r="AT76" s="1006"/>
      <c r="AU76" s="1007" t="s">
        <v>549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562</v>
      </c>
      <c r="C77" s="1001"/>
      <c r="D77" s="1001"/>
      <c r="E77" s="1001"/>
      <c r="F77" s="1001"/>
      <c r="G77" s="1001"/>
      <c r="H77" s="1001"/>
      <c r="I77" s="1001"/>
      <c r="J77" s="1001"/>
      <c r="K77" s="1001"/>
      <c r="L77" s="1001"/>
      <c r="M77" s="1001"/>
      <c r="N77" s="1001"/>
      <c r="O77" s="1001"/>
      <c r="P77" s="1002"/>
      <c r="Q77" s="1004">
        <v>187</v>
      </c>
      <c r="R77" s="1005"/>
      <c r="S77" s="1005"/>
      <c r="T77" s="1005"/>
      <c r="U77" s="1006"/>
      <c r="V77" s="1007">
        <v>181</v>
      </c>
      <c r="W77" s="1005"/>
      <c r="X77" s="1005"/>
      <c r="Y77" s="1005"/>
      <c r="Z77" s="1006"/>
      <c r="AA77" s="1007">
        <v>7</v>
      </c>
      <c r="AB77" s="1005"/>
      <c r="AC77" s="1005"/>
      <c r="AD77" s="1005"/>
      <c r="AE77" s="1006"/>
      <c r="AF77" s="1007">
        <v>7</v>
      </c>
      <c r="AG77" s="1005"/>
      <c r="AH77" s="1005"/>
      <c r="AI77" s="1005"/>
      <c r="AJ77" s="1006"/>
      <c r="AK77" s="1007" t="s">
        <v>549</v>
      </c>
      <c r="AL77" s="1005"/>
      <c r="AM77" s="1005"/>
      <c r="AN77" s="1005"/>
      <c r="AO77" s="1006"/>
      <c r="AP77" s="1007" t="s">
        <v>549</v>
      </c>
      <c r="AQ77" s="1005"/>
      <c r="AR77" s="1005"/>
      <c r="AS77" s="1005"/>
      <c r="AT77" s="1006"/>
      <c r="AU77" s="1007" t="s">
        <v>549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563</v>
      </c>
      <c r="C78" s="1001"/>
      <c r="D78" s="1001"/>
      <c r="E78" s="1001"/>
      <c r="F78" s="1001"/>
      <c r="G78" s="1001"/>
      <c r="H78" s="1001"/>
      <c r="I78" s="1001"/>
      <c r="J78" s="1001"/>
      <c r="K78" s="1001"/>
      <c r="L78" s="1001"/>
      <c r="M78" s="1001"/>
      <c r="N78" s="1001"/>
      <c r="O78" s="1001"/>
      <c r="P78" s="1002"/>
      <c r="Q78" s="1003">
        <v>208312</v>
      </c>
      <c r="R78" s="997"/>
      <c r="S78" s="997"/>
      <c r="T78" s="997"/>
      <c r="U78" s="997"/>
      <c r="V78" s="997">
        <v>200160</v>
      </c>
      <c r="W78" s="997"/>
      <c r="X78" s="997"/>
      <c r="Y78" s="997"/>
      <c r="Z78" s="997"/>
      <c r="AA78" s="997">
        <v>8152</v>
      </c>
      <c r="AB78" s="997"/>
      <c r="AC78" s="997"/>
      <c r="AD78" s="997"/>
      <c r="AE78" s="997"/>
      <c r="AF78" s="997">
        <v>8152</v>
      </c>
      <c r="AG78" s="997"/>
      <c r="AH78" s="997"/>
      <c r="AI78" s="997"/>
      <c r="AJ78" s="997"/>
      <c r="AK78" s="997">
        <v>212</v>
      </c>
      <c r="AL78" s="997"/>
      <c r="AM78" s="997"/>
      <c r="AN78" s="997"/>
      <c r="AO78" s="997"/>
      <c r="AP78" s="997" t="s">
        <v>549</v>
      </c>
      <c r="AQ78" s="997"/>
      <c r="AR78" s="997"/>
      <c r="AS78" s="997"/>
      <c r="AT78" s="997"/>
      <c r="AU78" s="997" t="s">
        <v>549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403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9301</v>
      </c>
      <c r="AG88" s="985"/>
      <c r="AH88" s="985"/>
      <c r="AI88" s="985"/>
      <c r="AJ88" s="985"/>
      <c r="AK88" s="989"/>
      <c r="AL88" s="989"/>
      <c r="AM88" s="989"/>
      <c r="AN88" s="989"/>
      <c r="AO88" s="989"/>
      <c r="AP88" s="985" t="s">
        <v>549</v>
      </c>
      <c r="AQ88" s="985"/>
      <c r="AR88" s="985"/>
      <c r="AS88" s="985"/>
      <c r="AT88" s="985"/>
      <c r="AU88" s="985" t="s">
        <v>549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404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333</v>
      </c>
      <c r="CS102" s="977"/>
      <c r="CT102" s="977"/>
      <c r="CU102" s="977"/>
      <c r="CV102" s="978"/>
      <c r="CW102" s="976">
        <v>9</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411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412</v>
      </c>
      <c r="AB109" s="918"/>
      <c r="AC109" s="918"/>
      <c r="AD109" s="918"/>
      <c r="AE109" s="919"/>
      <c r="AF109" s="920" t="s">
        <v>284</v>
      </c>
      <c r="AG109" s="918"/>
      <c r="AH109" s="918"/>
      <c r="AI109" s="918"/>
      <c r="AJ109" s="919"/>
      <c r="AK109" s="920" t="s">
        <v>283</v>
      </c>
      <c r="AL109" s="918"/>
      <c r="AM109" s="918"/>
      <c r="AN109" s="918"/>
      <c r="AO109" s="919"/>
      <c r="AP109" s="920" t="s">
        <v>413</v>
      </c>
      <c r="AQ109" s="918"/>
      <c r="AR109" s="918"/>
      <c r="AS109" s="918"/>
      <c r="AT109" s="949"/>
      <c r="AU109" s="917" t="s">
        <v>411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412</v>
      </c>
      <c r="BR109" s="918"/>
      <c r="BS109" s="918"/>
      <c r="BT109" s="918"/>
      <c r="BU109" s="919"/>
      <c r="BV109" s="920" t="s">
        <v>284</v>
      </c>
      <c r="BW109" s="918"/>
      <c r="BX109" s="918"/>
      <c r="BY109" s="918"/>
      <c r="BZ109" s="919"/>
      <c r="CA109" s="920" t="s">
        <v>283</v>
      </c>
      <c r="CB109" s="918"/>
      <c r="CC109" s="918"/>
      <c r="CD109" s="918"/>
      <c r="CE109" s="919"/>
      <c r="CF109" s="958" t="s">
        <v>413</v>
      </c>
      <c r="CG109" s="958"/>
      <c r="CH109" s="958"/>
      <c r="CI109" s="958"/>
      <c r="CJ109" s="958"/>
      <c r="CK109" s="920" t="s">
        <v>414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412</v>
      </c>
      <c r="DH109" s="918"/>
      <c r="DI109" s="918"/>
      <c r="DJ109" s="918"/>
      <c r="DK109" s="919"/>
      <c r="DL109" s="920" t="s">
        <v>284</v>
      </c>
      <c r="DM109" s="918"/>
      <c r="DN109" s="918"/>
      <c r="DO109" s="918"/>
      <c r="DP109" s="919"/>
      <c r="DQ109" s="920" t="s">
        <v>283</v>
      </c>
      <c r="DR109" s="918"/>
      <c r="DS109" s="918"/>
      <c r="DT109" s="918"/>
      <c r="DU109" s="919"/>
      <c r="DV109" s="920" t="s">
        <v>413</v>
      </c>
      <c r="DW109" s="918"/>
      <c r="DX109" s="918"/>
      <c r="DY109" s="918"/>
      <c r="DZ109" s="949"/>
    </row>
    <row r="110" spans="1:131" s="197" customFormat="1" ht="26.25" customHeight="1">
      <c r="A110" s="787" t="s">
        <v>415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1342906</v>
      </c>
      <c r="AB110" s="903"/>
      <c r="AC110" s="903"/>
      <c r="AD110" s="903"/>
      <c r="AE110" s="904"/>
      <c r="AF110" s="905">
        <v>1257979</v>
      </c>
      <c r="AG110" s="903"/>
      <c r="AH110" s="903"/>
      <c r="AI110" s="903"/>
      <c r="AJ110" s="904"/>
      <c r="AK110" s="905">
        <v>1169851</v>
      </c>
      <c r="AL110" s="903"/>
      <c r="AM110" s="903"/>
      <c r="AN110" s="903"/>
      <c r="AO110" s="904"/>
      <c r="AP110" s="906">
        <v>21.7</v>
      </c>
      <c r="AQ110" s="907"/>
      <c r="AR110" s="907"/>
      <c r="AS110" s="907"/>
      <c r="AT110" s="908"/>
      <c r="AU110" s="950" t="s">
        <v>61</v>
      </c>
      <c r="AV110" s="951"/>
      <c r="AW110" s="951"/>
      <c r="AX110" s="951"/>
      <c r="AY110" s="952"/>
      <c r="AZ110" s="846" t="s">
        <v>416</v>
      </c>
      <c r="BA110" s="788"/>
      <c r="BB110" s="788"/>
      <c r="BC110" s="788"/>
      <c r="BD110" s="788"/>
      <c r="BE110" s="788"/>
      <c r="BF110" s="788"/>
      <c r="BG110" s="788"/>
      <c r="BH110" s="788"/>
      <c r="BI110" s="788"/>
      <c r="BJ110" s="788"/>
      <c r="BK110" s="788"/>
      <c r="BL110" s="788"/>
      <c r="BM110" s="788"/>
      <c r="BN110" s="788"/>
      <c r="BO110" s="788"/>
      <c r="BP110" s="789"/>
      <c r="BQ110" s="829">
        <v>9916985</v>
      </c>
      <c r="BR110" s="830"/>
      <c r="BS110" s="830"/>
      <c r="BT110" s="830"/>
      <c r="BU110" s="830"/>
      <c r="BV110" s="830">
        <v>9442865</v>
      </c>
      <c r="BW110" s="830"/>
      <c r="BX110" s="830"/>
      <c r="BY110" s="830"/>
      <c r="BZ110" s="830"/>
      <c r="CA110" s="830">
        <v>9102540</v>
      </c>
      <c r="CB110" s="830"/>
      <c r="CC110" s="830"/>
      <c r="CD110" s="830"/>
      <c r="CE110" s="830"/>
      <c r="CF110" s="891">
        <v>169.1</v>
      </c>
      <c r="CG110" s="892"/>
      <c r="CH110" s="892"/>
      <c r="CI110" s="892"/>
      <c r="CJ110" s="892"/>
      <c r="CK110" s="946" t="s">
        <v>417</v>
      </c>
      <c r="CL110" s="894"/>
      <c r="CM110" s="899" t="s">
        <v>418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420</v>
      </c>
      <c r="AB111" s="939"/>
      <c r="AC111" s="939"/>
      <c r="AD111" s="939"/>
      <c r="AE111" s="940"/>
      <c r="AF111" s="941" t="s">
        <v>420</v>
      </c>
      <c r="AG111" s="939"/>
      <c r="AH111" s="939"/>
      <c r="AI111" s="939"/>
      <c r="AJ111" s="940"/>
      <c r="AK111" s="941" t="s">
        <v>420</v>
      </c>
      <c r="AL111" s="939"/>
      <c r="AM111" s="939"/>
      <c r="AN111" s="939"/>
      <c r="AO111" s="940"/>
      <c r="AP111" s="942" t="s">
        <v>420</v>
      </c>
      <c r="AQ111" s="943"/>
      <c r="AR111" s="943"/>
      <c r="AS111" s="943"/>
      <c r="AT111" s="944"/>
      <c r="AU111" s="953"/>
      <c r="AV111" s="954"/>
      <c r="AW111" s="954"/>
      <c r="AX111" s="954"/>
      <c r="AY111" s="955"/>
      <c r="AZ111" s="797" t="s">
        <v>421</v>
      </c>
      <c r="BA111" s="798"/>
      <c r="BB111" s="798"/>
      <c r="BC111" s="798"/>
      <c r="BD111" s="798"/>
      <c r="BE111" s="798"/>
      <c r="BF111" s="798"/>
      <c r="BG111" s="798"/>
      <c r="BH111" s="798"/>
      <c r="BI111" s="798"/>
      <c r="BJ111" s="798"/>
      <c r="BK111" s="798"/>
      <c r="BL111" s="798"/>
      <c r="BM111" s="798"/>
      <c r="BN111" s="798"/>
      <c r="BO111" s="798"/>
      <c r="BP111" s="799"/>
      <c r="BQ111" s="800">
        <v>182504</v>
      </c>
      <c r="BR111" s="801"/>
      <c r="BS111" s="801"/>
      <c r="BT111" s="801"/>
      <c r="BU111" s="801"/>
      <c r="BV111" s="801">
        <v>164399</v>
      </c>
      <c r="BW111" s="801"/>
      <c r="BX111" s="801"/>
      <c r="BY111" s="801"/>
      <c r="BZ111" s="801"/>
      <c r="CA111" s="801">
        <v>146611</v>
      </c>
      <c r="CB111" s="801"/>
      <c r="CC111" s="801"/>
      <c r="CD111" s="801"/>
      <c r="CE111" s="801"/>
      <c r="CF111" s="878">
        <v>2.7</v>
      </c>
      <c r="CG111" s="879"/>
      <c r="CH111" s="879"/>
      <c r="CI111" s="879"/>
      <c r="CJ111" s="879"/>
      <c r="CK111" s="947"/>
      <c r="CL111" s="896"/>
      <c r="CM111" s="833" t="s">
        <v>422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420</v>
      </c>
      <c r="DH111" s="801"/>
      <c r="DI111" s="801"/>
      <c r="DJ111" s="801"/>
      <c r="DK111" s="801"/>
      <c r="DL111" s="801" t="s">
        <v>420</v>
      </c>
      <c r="DM111" s="801"/>
      <c r="DN111" s="801"/>
      <c r="DO111" s="801"/>
      <c r="DP111" s="801"/>
      <c r="DQ111" s="801" t="s">
        <v>420</v>
      </c>
      <c r="DR111" s="801"/>
      <c r="DS111" s="801"/>
      <c r="DT111" s="801"/>
      <c r="DU111" s="801"/>
      <c r="DV111" s="853" t="s">
        <v>420</v>
      </c>
      <c r="DW111" s="853"/>
      <c r="DX111" s="853"/>
      <c r="DY111" s="853"/>
      <c r="DZ111" s="854"/>
    </row>
    <row r="112" spans="1:131" s="197" customFormat="1" ht="26.25" customHeight="1">
      <c r="A112" s="932" t="s">
        <v>423</v>
      </c>
      <c r="B112" s="933"/>
      <c r="C112" s="798" t="s">
        <v>424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420</v>
      </c>
      <c r="AB112" s="814"/>
      <c r="AC112" s="814"/>
      <c r="AD112" s="814"/>
      <c r="AE112" s="815"/>
      <c r="AF112" s="816" t="s">
        <v>420</v>
      </c>
      <c r="AG112" s="814"/>
      <c r="AH112" s="814"/>
      <c r="AI112" s="814"/>
      <c r="AJ112" s="815"/>
      <c r="AK112" s="816" t="s">
        <v>420</v>
      </c>
      <c r="AL112" s="814"/>
      <c r="AM112" s="814"/>
      <c r="AN112" s="814"/>
      <c r="AO112" s="815"/>
      <c r="AP112" s="784" t="s">
        <v>420</v>
      </c>
      <c r="AQ112" s="785"/>
      <c r="AR112" s="785"/>
      <c r="AS112" s="785"/>
      <c r="AT112" s="786"/>
      <c r="AU112" s="953"/>
      <c r="AV112" s="954"/>
      <c r="AW112" s="954"/>
      <c r="AX112" s="954"/>
      <c r="AY112" s="955"/>
      <c r="AZ112" s="797" t="s">
        <v>425</v>
      </c>
      <c r="BA112" s="798"/>
      <c r="BB112" s="798"/>
      <c r="BC112" s="798"/>
      <c r="BD112" s="798"/>
      <c r="BE112" s="798"/>
      <c r="BF112" s="798"/>
      <c r="BG112" s="798"/>
      <c r="BH112" s="798"/>
      <c r="BI112" s="798"/>
      <c r="BJ112" s="798"/>
      <c r="BK112" s="798"/>
      <c r="BL112" s="798"/>
      <c r="BM112" s="798"/>
      <c r="BN112" s="798"/>
      <c r="BO112" s="798"/>
      <c r="BP112" s="799"/>
      <c r="BQ112" s="800">
        <v>7138933</v>
      </c>
      <c r="BR112" s="801"/>
      <c r="BS112" s="801"/>
      <c r="BT112" s="801"/>
      <c r="BU112" s="801"/>
      <c r="BV112" s="801">
        <v>6701392</v>
      </c>
      <c r="BW112" s="801"/>
      <c r="BX112" s="801"/>
      <c r="BY112" s="801"/>
      <c r="BZ112" s="801"/>
      <c r="CA112" s="801">
        <v>6242735</v>
      </c>
      <c r="CB112" s="801"/>
      <c r="CC112" s="801"/>
      <c r="CD112" s="801"/>
      <c r="CE112" s="801"/>
      <c r="CF112" s="878">
        <v>116</v>
      </c>
      <c r="CG112" s="879"/>
      <c r="CH112" s="879"/>
      <c r="CI112" s="879"/>
      <c r="CJ112" s="879"/>
      <c r="CK112" s="947"/>
      <c r="CL112" s="896"/>
      <c r="CM112" s="833" t="s">
        <v>426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420</v>
      </c>
      <c r="DH112" s="801"/>
      <c r="DI112" s="801"/>
      <c r="DJ112" s="801"/>
      <c r="DK112" s="801"/>
      <c r="DL112" s="801" t="s">
        <v>420</v>
      </c>
      <c r="DM112" s="801"/>
      <c r="DN112" s="801"/>
      <c r="DO112" s="801"/>
      <c r="DP112" s="801"/>
      <c r="DQ112" s="801" t="s">
        <v>420</v>
      </c>
      <c r="DR112" s="801"/>
      <c r="DS112" s="801"/>
      <c r="DT112" s="801"/>
      <c r="DU112" s="801"/>
      <c r="DV112" s="853" t="s">
        <v>420</v>
      </c>
      <c r="DW112" s="853"/>
      <c r="DX112" s="853"/>
      <c r="DY112" s="853"/>
      <c r="DZ112" s="854"/>
    </row>
    <row r="113" spans="1:130" s="197" customFormat="1" ht="26.25" customHeight="1">
      <c r="A113" s="934"/>
      <c r="B113" s="935"/>
      <c r="C113" s="798" t="s">
        <v>427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663006</v>
      </c>
      <c r="AB113" s="939"/>
      <c r="AC113" s="939"/>
      <c r="AD113" s="939"/>
      <c r="AE113" s="940"/>
      <c r="AF113" s="941">
        <v>649725</v>
      </c>
      <c r="AG113" s="939"/>
      <c r="AH113" s="939"/>
      <c r="AI113" s="939"/>
      <c r="AJ113" s="940"/>
      <c r="AK113" s="941">
        <v>618845</v>
      </c>
      <c r="AL113" s="939"/>
      <c r="AM113" s="939"/>
      <c r="AN113" s="939"/>
      <c r="AO113" s="940"/>
      <c r="AP113" s="942">
        <v>11.5</v>
      </c>
      <c r="AQ113" s="943"/>
      <c r="AR113" s="943"/>
      <c r="AS113" s="943"/>
      <c r="AT113" s="944"/>
      <c r="AU113" s="953"/>
      <c r="AV113" s="954"/>
      <c r="AW113" s="954"/>
      <c r="AX113" s="954"/>
      <c r="AY113" s="955"/>
      <c r="AZ113" s="797" t="s">
        <v>428</v>
      </c>
      <c r="BA113" s="798"/>
      <c r="BB113" s="798"/>
      <c r="BC113" s="798"/>
      <c r="BD113" s="798"/>
      <c r="BE113" s="798"/>
      <c r="BF113" s="798"/>
      <c r="BG113" s="798"/>
      <c r="BH113" s="798"/>
      <c r="BI113" s="798"/>
      <c r="BJ113" s="798"/>
      <c r="BK113" s="798"/>
      <c r="BL113" s="798"/>
      <c r="BM113" s="798"/>
      <c r="BN113" s="798"/>
      <c r="BO113" s="798"/>
      <c r="BP113" s="799"/>
      <c r="BQ113" s="800" t="s">
        <v>420</v>
      </c>
      <c r="BR113" s="801"/>
      <c r="BS113" s="801"/>
      <c r="BT113" s="801"/>
      <c r="BU113" s="801"/>
      <c r="BV113" s="801" t="s">
        <v>420</v>
      </c>
      <c r="BW113" s="801"/>
      <c r="BX113" s="801"/>
      <c r="BY113" s="801"/>
      <c r="BZ113" s="801"/>
      <c r="CA113" s="801" t="s">
        <v>420</v>
      </c>
      <c r="CB113" s="801"/>
      <c r="CC113" s="801"/>
      <c r="CD113" s="801"/>
      <c r="CE113" s="801"/>
      <c r="CF113" s="878" t="s">
        <v>420</v>
      </c>
      <c r="CG113" s="879"/>
      <c r="CH113" s="879"/>
      <c r="CI113" s="879"/>
      <c r="CJ113" s="879"/>
      <c r="CK113" s="947"/>
      <c r="CL113" s="896"/>
      <c r="CM113" s="833" t="s">
        <v>429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4801</v>
      </c>
      <c r="DH113" s="814"/>
      <c r="DI113" s="814"/>
      <c r="DJ113" s="814"/>
      <c r="DK113" s="815"/>
      <c r="DL113" s="816">
        <v>4106</v>
      </c>
      <c r="DM113" s="814"/>
      <c r="DN113" s="814"/>
      <c r="DO113" s="814"/>
      <c r="DP113" s="815"/>
      <c r="DQ113" s="816">
        <v>3478</v>
      </c>
      <c r="DR113" s="814"/>
      <c r="DS113" s="814"/>
      <c r="DT113" s="814"/>
      <c r="DU113" s="815"/>
      <c r="DV113" s="784">
        <v>0.1</v>
      </c>
      <c r="DW113" s="785"/>
      <c r="DX113" s="785"/>
      <c r="DY113" s="785"/>
      <c r="DZ113" s="786"/>
    </row>
    <row r="114" spans="1:130" s="197" customFormat="1" ht="26.25" customHeight="1">
      <c r="A114" s="934"/>
      <c r="B114" s="935"/>
      <c r="C114" s="798" t="s">
        <v>430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420</v>
      </c>
      <c r="AB114" s="814"/>
      <c r="AC114" s="814"/>
      <c r="AD114" s="814"/>
      <c r="AE114" s="815"/>
      <c r="AF114" s="816" t="s">
        <v>420</v>
      </c>
      <c r="AG114" s="814"/>
      <c r="AH114" s="814"/>
      <c r="AI114" s="814"/>
      <c r="AJ114" s="815"/>
      <c r="AK114" s="816" t="s">
        <v>420</v>
      </c>
      <c r="AL114" s="814"/>
      <c r="AM114" s="814"/>
      <c r="AN114" s="814"/>
      <c r="AO114" s="815"/>
      <c r="AP114" s="784" t="s">
        <v>420</v>
      </c>
      <c r="AQ114" s="785"/>
      <c r="AR114" s="785"/>
      <c r="AS114" s="785"/>
      <c r="AT114" s="786"/>
      <c r="AU114" s="953"/>
      <c r="AV114" s="954"/>
      <c r="AW114" s="954"/>
      <c r="AX114" s="954"/>
      <c r="AY114" s="955"/>
      <c r="AZ114" s="797" t="s">
        <v>431</v>
      </c>
      <c r="BA114" s="798"/>
      <c r="BB114" s="798"/>
      <c r="BC114" s="798"/>
      <c r="BD114" s="798"/>
      <c r="BE114" s="798"/>
      <c r="BF114" s="798"/>
      <c r="BG114" s="798"/>
      <c r="BH114" s="798"/>
      <c r="BI114" s="798"/>
      <c r="BJ114" s="798"/>
      <c r="BK114" s="798"/>
      <c r="BL114" s="798"/>
      <c r="BM114" s="798"/>
      <c r="BN114" s="798"/>
      <c r="BO114" s="798"/>
      <c r="BP114" s="799"/>
      <c r="BQ114" s="800">
        <v>1572819</v>
      </c>
      <c r="BR114" s="801"/>
      <c r="BS114" s="801"/>
      <c r="BT114" s="801"/>
      <c r="BU114" s="801"/>
      <c r="BV114" s="801">
        <v>1506160</v>
      </c>
      <c r="BW114" s="801"/>
      <c r="BX114" s="801"/>
      <c r="BY114" s="801"/>
      <c r="BZ114" s="801"/>
      <c r="CA114" s="801">
        <v>1362380</v>
      </c>
      <c r="CB114" s="801"/>
      <c r="CC114" s="801"/>
      <c r="CD114" s="801"/>
      <c r="CE114" s="801"/>
      <c r="CF114" s="878">
        <v>25.3</v>
      </c>
      <c r="CG114" s="879"/>
      <c r="CH114" s="879"/>
      <c r="CI114" s="879"/>
      <c r="CJ114" s="879"/>
      <c r="CK114" s="947"/>
      <c r="CL114" s="896"/>
      <c r="CM114" s="833" t="s">
        <v>432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177703</v>
      </c>
      <c r="DH114" s="814"/>
      <c r="DI114" s="814"/>
      <c r="DJ114" s="814"/>
      <c r="DK114" s="815"/>
      <c r="DL114" s="816">
        <v>160293</v>
      </c>
      <c r="DM114" s="814"/>
      <c r="DN114" s="814"/>
      <c r="DO114" s="814"/>
      <c r="DP114" s="815"/>
      <c r="DQ114" s="816">
        <v>143133</v>
      </c>
      <c r="DR114" s="814"/>
      <c r="DS114" s="814"/>
      <c r="DT114" s="814"/>
      <c r="DU114" s="815"/>
      <c r="DV114" s="784">
        <v>2.7</v>
      </c>
      <c r="DW114" s="785"/>
      <c r="DX114" s="785"/>
      <c r="DY114" s="785"/>
      <c r="DZ114" s="786"/>
    </row>
    <row r="115" spans="1:130" s="197" customFormat="1" ht="26.25" customHeight="1">
      <c r="A115" s="934"/>
      <c r="B115" s="935"/>
      <c r="C115" s="798" t="s">
        <v>433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18430</v>
      </c>
      <c r="AB115" s="939"/>
      <c r="AC115" s="939"/>
      <c r="AD115" s="939"/>
      <c r="AE115" s="940"/>
      <c r="AF115" s="941">
        <v>18106</v>
      </c>
      <c r="AG115" s="939"/>
      <c r="AH115" s="939"/>
      <c r="AI115" s="939"/>
      <c r="AJ115" s="940"/>
      <c r="AK115" s="941">
        <v>17788</v>
      </c>
      <c r="AL115" s="939"/>
      <c r="AM115" s="939"/>
      <c r="AN115" s="939"/>
      <c r="AO115" s="940"/>
      <c r="AP115" s="942">
        <v>0.3</v>
      </c>
      <c r="AQ115" s="943"/>
      <c r="AR115" s="943"/>
      <c r="AS115" s="943"/>
      <c r="AT115" s="944"/>
      <c r="AU115" s="953"/>
      <c r="AV115" s="954"/>
      <c r="AW115" s="954"/>
      <c r="AX115" s="954"/>
      <c r="AY115" s="955"/>
      <c r="AZ115" s="797" t="s">
        <v>434</v>
      </c>
      <c r="BA115" s="798"/>
      <c r="BB115" s="798"/>
      <c r="BC115" s="798"/>
      <c r="BD115" s="798"/>
      <c r="BE115" s="798"/>
      <c r="BF115" s="798"/>
      <c r="BG115" s="798"/>
      <c r="BH115" s="798"/>
      <c r="BI115" s="798"/>
      <c r="BJ115" s="798"/>
      <c r="BK115" s="798"/>
      <c r="BL115" s="798"/>
      <c r="BM115" s="798"/>
      <c r="BN115" s="798"/>
      <c r="BO115" s="798"/>
      <c r="BP115" s="799"/>
      <c r="BQ115" s="800" t="s">
        <v>420</v>
      </c>
      <c r="BR115" s="801"/>
      <c r="BS115" s="801"/>
      <c r="BT115" s="801"/>
      <c r="BU115" s="801"/>
      <c r="BV115" s="801" t="s">
        <v>420</v>
      </c>
      <c r="BW115" s="801"/>
      <c r="BX115" s="801"/>
      <c r="BY115" s="801"/>
      <c r="BZ115" s="801"/>
      <c r="CA115" s="801" t="s">
        <v>420</v>
      </c>
      <c r="CB115" s="801"/>
      <c r="CC115" s="801"/>
      <c r="CD115" s="801"/>
      <c r="CE115" s="801"/>
      <c r="CF115" s="878" t="s">
        <v>420</v>
      </c>
      <c r="CG115" s="879"/>
      <c r="CH115" s="879"/>
      <c r="CI115" s="879"/>
      <c r="CJ115" s="879"/>
      <c r="CK115" s="947"/>
      <c r="CL115" s="896"/>
      <c r="CM115" s="797" t="s">
        <v>435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420</v>
      </c>
      <c r="DH115" s="814"/>
      <c r="DI115" s="814"/>
      <c r="DJ115" s="814"/>
      <c r="DK115" s="815"/>
      <c r="DL115" s="816" t="s">
        <v>420</v>
      </c>
      <c r="DM115" s="814"/>
      <c r="DN115" s="814"/>
      <c r="DO115" s="814"/>
      <c r="DP115" s="815"/>
      <c r="DQ115" s="816" t="s">
        <v>420</v>
      </c>
      <c r="DR115" s="814"/>
      <c r="DS115" s="814"/>
      <c r="DT115" s="814"/>
      <c r="DU115" s="815"/>
      <c r="DV115" s="784" t="s">
        <v>420</v>
      </c>
      <c r="DW115" s="785"/>
      <c r="DX115" s="785"/>
      <c r="DY115" s="785"/>
      <c r="DZ115" s="786"/>
    </row>
    <row r="116" spans="1:130" s="197" customFormat="1" ht="26.25" customHeight="1">
      <c r="A116" s="936"/>
      <c r="B116" s="937"/>
      <c r="C116" s="876" t="s">
        <v>436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420</v>
      </c>
      <c r="AB116" s="814"/>
      <c r="AC116" s="814"/>
      <c r="AD116" s="814"/>
      <c r="AE116" s="815"/>
      <c r="AF116" s="816" t="s">
        <v>420</v>
      </c>
      <c r="AG116" s="814"/>
      <c r="AH116" s="814"/>
      <c r="AI116" s="814"/>
      <c r="AJ116" s="815"/>
      <c r="AK116" s="816" t="s">
        <v>420</v>
      </c>
      <c r="AL116" s="814"/>
      <c r="AM116" s="814"/>
      <c r="AN116" s="814"/>
      <c r="AO116" s="815"/>
      <c r="AP116" s="784" t="s">
        <v>420</v>
      </c>
      <c r="AQ116" s="785"/>
      <c r="AR116" s="785"/>
      <c r="AS116" s="785"/>
      <c r="AT116" s="786"/>
      <c r="AU116" s="953"/>
      <c r="AV116" s="954"/>
      <c r="AW116" s="954"/>
      <c r="AX116" s="954"/>
      <c r="AY116" s="955"/>
      <c r="AZ116" s="797" t="s">
        <v>437</v>
      </c>
      <c r="BA116" s="798"/>
      <c r="BB116" s="798"/>
      <c r="BC116" s="798"/>
      <c r="BD116" s="798"/>
      <c r="BE116" s="798"/>
      <c r="BF116" s="798"/>
      <c r="BG116" s="798"/>
      <c r="BH116" s="798"/>
      <c r="BI116" s="798"/>
      <c r="BJ116" s="798"/>
      <c r="BK116" s="798"/>
      <c r="BL116" s="798"/>
      <c r="BM116" s="798"/>
      <c r="BN116" s="798"/>
      <c r="BO116" s="798"/>
      <c r="BP116" s="799"/>
      <c r="BQ116" s="800" t="s">
        <v>420</v>
      </c>
      <c r="BR116" s="801"/>
      <c r="BS116" s="801"/>
      <c r="BT116" s="801"/>
      <c r="BU116" s="801"/>
      <c r="BV116" s="801" t="s">
        <v>420</v>
      </c>
      <c r="BW116" s="801"/>
      <c r="BX116" s="801"/>
      <c r="BY116" s="801"/>
      <c r="BZ116" s="801"/>
      <c r="CA116" s="801" t="s">
        <v>420</v>
      </c>
      <c r="CB116" s="801"/>
      <c r="CC116" s="801"/>
      <c r="CD116" s="801"/>
      <c r="CE116" s="801"/>
      <c r="CF116" s="878" t="s">
        <v>420</v>
      </c>
      <c r="CG116" s="879"/>
      <c r="CH116" s="879"/>
      <c r="CI116" s="879"/>
      <c r="CJ116" s="879"/>
      <c r="CK116" s="947"/>
      <c r="CL116" s="896"/>
      <c r="CM116" s="833" t="s">
        <v>438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420</v>
      </c>
      <c r="DH116" s="814"/>
      <c r="DI116" s="814"/>
      <c r="DJ116" s="814"/>
      <c r="DK116" s="815"/>
      <c r="DL116" s="816" t="s">
        <v>420</v>
      </c>
      <c r="DM116" s="814"/>
      <c r="DN116" s="814"/>
      <c r="DO116" s="814"/>
      <c r="DP116" s="815"/>
      <c r="DQ116" s="816" t="s">
        <v>420</v>
      </c>
      <c r="DR116" s="814"/>
      <c r="DS116" s="814"/>
      <c r="DT116" s="814"/>
      <c r="DU116" s="815"/>
      <c r="DV116" s="784" t="s">
        <v>420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439</v>
      </c>
      <c r="Z117" s="919"/>
      <c r="AA117" s="924">
        <v>2024342</v>
      </c>
      <c r="AB117" s="925"/>
      <c r="AC117" s="925"/>
      <c r="AD117" s="925"/>
      <c r="AE117" s="926"/>
      <c r="AF117" s="928">
        <v>1925810</v>
      </c>
      <c r="AG117" s="925"/>
      <c r="AH117" s="925"/>
      <c r="AI117" s="925"/>
      <c r="AJ117" s="926"/>
      <c r="AK117" s="928">
        <v>1806484</v>
      </c>
      <c r="AL117" s="925"/>
      <c r="AM117" s="925"/>
      <c r="AN117" s="925"/>
      <c r="AO117" s="926"/>
      <c r="AP117" s="929"/>
      <c r="AQ117" s="930"/>
      <c r="AR117" s="930"/>
      <c r="AS117" s="930"/>
      <c r="AT117" s="931"/>
      <c r="AU117" s="953"/>
      <c r="AV117" s="954"/>
      <c r="AW117" s="954"/>
      <c r="AX117" s="954"/>
      <c r="AY117" s="955"/>
      <c r="AZ117" s="875" t="s">
        <v>440</v>
      </c>
      <c r="BA117" s="876"/>
      <c r="BB117" s="876"/>
      <c r="BC117" s="876"/>
      <c r="BD117" s="876"/>
      <c r="BE117" s="876"/>
      <c r="BF117" s="876"/>
      <c r="BG117" s="876"/>
      <c r="BH117" s="876"/>
      <c r="BI117" s="876"/>
      <c r="BJ117" s="876"/>
      <c r="BK117" s="876"/>
      <c r="BL117" s="876"/>
      <c r="BM117" s="876"/>
      <c r="BN117" s="876"/>
      <c r="BO117" s="876"/>
      <c r="BP117" s="877"/>
      <c r="BQ117" s="887" t="s">
        <v>420</v>
      </c>
      <c r="BR117" s="888"/>
      <c r="BS117" s="888"/>
      <c r="BT117" s="888"/>
      <c r="BU117" s="888"/>
      <c r="BV117" s="888" t="s">
        <v>420</v>
      </c>
      <c r="BW117" s="888"/>
      <c r="BX117" s="888"/>
      <c r="BY117" s="888"/>
      <c r="BZ117" s="888"/>
      <c r="CA117" s="888" t="s">
        <v>420</v>
      </c>
      <c r="CB117" s="888"/>
      <c r="CC117" s="888"/>
      <c r="CD117" s="888"/>
      <c r="CE117" s="888"/>
      <c r="CF117" s="878" t="s">
        <v>420</v>
      </c>
      <c r="CG117" s="879"/>
      <c r="CH117" s="879"/>
      <c r="CI117" s="879"/>
      <c r="CJ117" s="879"/>
      <c r="CK117" s="947"/>
      <c r="CL117" s="896"/>
      <c r="CM117" s="833" t="s">
        <v>441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420</v>
      </c>
      <c r="DH117" s="814"/>
      <c r="DI117" s="814"/>
      <c r="DJ117" s="814"/>
      <c r="DK117" s="815"/>
      <c r="DL117" s="816" t="s">
        <v>420</v>
      </c>
      <c r="DM117" s="814"/>
      <c r="DN117" s="814"/>
      <c r="DO117" s="814"/>
      <c r="DP117" s="815"/>
      <c r="DQ117" s="816" t="s">
        <v>420</v>
      </c>
      <c r="DR117" s="814"/>
      <c r="DS117" s="814"/>
      <c r="DT117" s="814"/>
      <c r="DU117" s="815"/>
      <c r="DV117" s="784" t="s">
        <v>420</v>
      </c>
      <c r="DW117" s="785"/>
      <c r="DX117" s="785"/>
      <c r="DY117" s="785"/>
      <c r="DZ117" s="786"/>
    </row>
    <row r="118" spans="1:130" s="197" customFormat="1" ht="26.25" customHeight="1">
      <c r="A118" s="91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412</v>
      </c>
      <c r="AB118" s="918"/>
      <c r="AC118" s="918"/>
      <c r="AD118" s="918"/>
      <c r="AE118" s="919"/>
      <c r="AF118" s="920" t="s">
        <v>284</v>
      </c>
      <c r="AG118" s="918"/>
      <c r="AH118" s="918"/>
      <c r="AI118" s="918"/>
      <c r="AJ118" s="919"/>
      <c r="AK118" s="920" t="s">
        <v>283</v>
      </c>
      <c r="AL118" s="918"/>
      <c r="AM118" s="918"/>
      <c r="AN118" s="918"/>
      <c r="AO118" s="919"/>
      <c r="AP118" s="921" t="s">
        <v>413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442</v>
      </c>
      <c r="BP118" s="868"/>
      <c r="BQ118" s="887">
        <v>18811241</v>
      </c>
      <c r="BR118" s="888"/>
      <c r="BS118" s="888"/>
      <c r="BT118" s="888"/>
      <c r="BU118" s="888"/>
      <c r="BV118" s="888">
        <v>17814816</v>
      </c>
      <c r="BW118" s="888"/>
      <c r="BX118" s="888"/>
      <c r="BY118" s="888"/>
      <c r="BZ118" s="888"/>
      <c r="CA118" s="888">
        <v>16854266</v>
      </c>
      <c r="CB118" s="888"/>
      <c r="CC118" s="888"/>
      <c r="CD118" s="888"/>
      <c r="CE118" s="888"/>
      <c r="CF118" s="773"/>
      <c r="CG118" s="774"/>
      <c r="CH118" s="774"/>
      <c r="CI118" s="774"/>
      <c r="CJ118" s="871"/>
      <c r="CK118" s="947"/>
      <c r="CL118" s="896"/>
      <c r="CM118" s="833" t="s">
        <v>443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417</v>
      </c>
      <c r="B119" s="894"/>
      <c r="C119" s="899" t="s">
        <v>418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444</v>
      </c>
      <c r="AV119" s="910"/>
      <c r="AW119" s="910"/>
      <c r="AX119" s="910"/>
      <c r="AY119" s="911"/>
      <c r="AZ119" s="846" t="s">
        <v>445</v>
      </c>
      <c r="BA119" s="788"/>
      <c r="BB119" s="788"/>
      <c r="BC119" s="788"/>
      <c r="BD119" s="788"/>
      <c r="BE119" s="788"/>
      <c r="BF119" s="788"/>
      <c r="BG119" s="788"/>
      <c r="BH119" s="788"/>
      <c r="BI119" s="788"/>
      <c r="BJ119" s="788"/>
      <c r="BK119" s="788"/>
      <c r="BL119" s="788"/>
      <c r="BM119" s="788"/>
      <c r="BN119" s="788"/>
      <c r="BO119" s="788"/>
      <c r="BP119" s="789"/>
      <c r="BQ119" s="829">
        <v>5032038</v>
      </c>
      <c r="BR119" s="830"/>
      <c r="BS119" s="830"/>
      <c r="BT119" s="830"/>
      <c r="BU119" s="830"/>
      <c r="BV119" s="830">
        <v>5514025</v>
      </c>
      <c r="BW119" s="830"/>
      <c r="BX119" s="830"/>
      <c r="BY119" s="830"/>
      <c r="BZ119" s="830"/>
      <c r="CA119" s="830">
        <v>6165625</v>
      </c>
      <c r="CB119" s="830"/>
      <c r="CC119" s="830"/>
      <c r="CD119" s="830"/>
      <c r="CE119" s="830"/>
      <c r="CF119" s="891">
        <v>114.6</v>
      </c>
      <c r="CG119" s="892"/>
      <c r="CH119" s="892"/>
      <c r="CI119" s="892"/>
      <c r="CJ119" s="892"/>
      <c r="CK119" s="948"/>
      <c r="CL119" s="898"/>
      <c r="CM119" s="855" t="s">
        <v>446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422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447</v>
      </c>
      <c r="BA120" s="798"/>
      <c r="BB120" s="798"/>
      <c r="BC120" s="798"/>
      <c r="BD120" s="798"/>
      <c r="BE120" s="798"/>
      <c r="BF120" s="798"/>
      <c r="BG120" s="798"/>
      <c r="BH120" s="798"/>
      <c r="BI120" s="798"/>
      <c r="BJ120" s="798"/>
      <c r="BK120" s="798"/>
      <c r="BL120" s="798"/>
      <c r="BM120" s="798"/>
      <c r="BN120" s="798"/>
      <c r="BO120" s="798"/>
      <c r="BP120" s="799"/>
      <c r="BQ120" s="800">
        <v>391700</v>
      </c>
      <c r="BR120" s="801"/>
      <c r="BS120" s="801"/>
      <c r="BT120" s="801"/>
      <c r="BU120" s="801"/>
      <c r="BV120" s="801">
        <v>311601</v>
      </c>
      <c r="BW120" s="801"/>
      <c r="BX120" s="801"/>
      <c r="BY120" s="801"/>
      <c r="BZ120" s="801"/>
      <c r="CA120" s="801">
        <v>284775</v>
      </c>
      <c r="CB120" s="801"/>
      <c r="CC120" s="801"/>
      <c r="CD120" s="801"/>
      <c r="CE120" s="801"/>
      <c r="CF120" s="878">
        <v>5.3</v>
      </c>
      <c r="CG120" s="879"/>
      <c r="CH120" s="879"/>
      <c r="CI120" s="879"/>
      <c r="CJ120" s="879"/>
      <c r="CK120" s="880" t="s">
        <v>448</v>
      </c>
      <c r="CL120" s="840"/>
      <c r="CM120" s="840"/>
      <c r="CN120" s="840"/>
      <c r="CO120" s="841"/>
      <c r="CP120" s="884" t="s">
        <v>449</v>
      </c>
      <c r="CQ120" s="885"/>
      <c r="CR120" s="885"/>
      <c r="CS120" s="885"/>
      <c r="CT120" s="885"/>
      <c r="CU120" s="885"/>
      <c r="CV120" s="885"/>
      <c r="CW120" s="885"/>
      <c r="CX120" s="885"/>
      <c r="CY120" s="885"/>
      <c r="CZ120" s="885"/>
      <c r="DA120" s="885"/>
      <c r="DB120" s="885"/>
      <c r="DC120" s="885"/>
      <c r="DD120" s="885"/>
      <c r="DE120" s="885"/>
      <c r="DF120" s="886"/>
      <c r="DG120" s="829">
        <v>3589192</v>
      </c>
      <c r="DH120" s="830"/>
      <c r="DI120" s="830"/>
      <c r="DJ120" s="830"/>
      <c r="DK120" s="830"/>
      <c r="DL120" s="830">
        <v>3364242</v>
      </c>
      <c r="DM120" s="830"/>
      <c r="DN120" s="830"/>
      <c r="DO120" s="830"/>
      <c r="DP120" s="830"/>
      <c r="DQ120" s="830">
        <v>3120532</v>
      </c>
      <c r="DR120" s="830"/>
      <c r="DS120" s="830"/>
      <c r="DT120" s="830"/>
      <c r="DU120" s="830"/>
      <c r="DV120" s="831">
        <v>58</v>
      </c>
      <c r="DW120" s="831"/>
      <c r="DX120" s="831"/>
      <c r="DY120" s="831"/>
      <c r="DZ120" s="832"/>
    </row>
    <row r="121" spans="1:130" s="197" customFormat="1" ht="26.25" customHeight="1">
      <c r="A121" s="895"/>
      <c r="B121" s="896"/>
      <c r="C121" s="872" t="s">
        <v>450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768</v>
      </c>
      <c r="AB121" s="814"/>
      <c r="AC121" s="814"/>
      <c r="AD121" s="814"/>
      <c r="AE121" s="815"/>
      <c r="AF121" s="816">
        <v>695</v>
      </c>
      <c r="AG121" s="814"/>
      <c r="AH121" s="814"/>
      <c r="AI121" s="814"/>
      <c r="AJ121" s="815"/>
      <c r="AK121" s="816">
        <v>629</v>
      </c>
      <c r="AL121" s="814"/>
      <c r="AM121" s="814"/>
      <c r="AN121" s="814"/>
      <c r="AO121" s="815"/>
      <c r="AP121" s="784">
        <v>0</v>
      </c>
      <c r="AQ121" s="785"/>
      <c r="AR121" s="785"/>
      <c r="AS121" s="785"/>
      <c r="AT121" s="786"/>
      <c r="AU121" s="912"/>
      <c r="AV121" s="913"/>
      <c r="AW121" s="913"/>
      <c r="AX121" s="913"/>
      <c r="AY121" s="914"/>
      <c r="AZ121" s="875" t="s">
        <v>451</v>
      </c>
      <c r="BA121" s="876"/>
      <c r="BB121" s="876"/>
      <c r="BC121" s="876"/>
      <c r="BD121" s="876"/>
      <c r="BE121" s="876"/>
      <c r="BF121" s="876"/>
      <c r="BG121" s="876"/>
      <c r="BH121" s="876"/>
      <c r="BI121" s="876"/>
      <c r="BJ121" s="876"/>
      <c r="BK121" s="876"/>
      <c r="BL121" s="876"/>
      <c r="BM121" s="876"/>
      <c r="BN121" s="876"/>
      <c r="BO121" s="876"/>
      <c r="BP121" s="877"/>
      <c r="BQ121" s="887">
        <v>10804177</v>
      </c>
      <c r="BR121" s="888"/>
      <c r="BS121" s="888"/>
      <c r="BT121" s="888"/>
      <c r="BU121" s="888"/>
      <c r="BV121" s="888">
        <v>10516164</v>
      </c>
      <c r="BW121" s="888"/>
      <c r="BX121" s="888"/>
      <c r="BY121" s="888"/>
      <c r="BZ121" s="888"/>
      <c r="CA121" s="888">
        <v>9954447</v>
      </c>
      <c r="CB121" s="888"/>
      <c r="CC121" s="888"/>
      <c r="CD121" s="888"/>
      <c r="CE121" s="888"/>
      <c r="CF121" s="889">
        <v>185</v>
      </c>
      <c r="CG121" s="890"/>
      <c r="CH121" s="890"/>
      <c r="CI121" s="890"/>
      <c r="CJ121" s="890"/>
      <c r="CK121" s="881"/>
      <c r="CL121" s="842"/>
      <c r="CM121" s="842"/>
      <c r="CN121" s="842"/>
      <c r="CO121" s="843"/>
      <c r="CP121" s="858" t="s">
        <v>452</v>
      </c>
      <c r="CQ121" s="859"/>
      <c r="CR121" s="859"/>
      <c r="CS121" s="859"/>
      <c r="CT121" s="859"/>
      <c r="CU121" s="859"/>
      <c r="CV121" s="859"/>
      <c r="CW121" s="859"/>
      <c r="CX121" s="859"/>
      <c r="CY121" s="859"/>
      <c r="CZ121" s="859"/>
      <c r="DA121" s="859"/>
      <c r="DB121" s="859"/>
      <c r="DC121" s="859"/>
      <c r="DD121" s="859"/>
      <c r="DE121" s="859"/>
      <c r="DF121" s="860"/>
      <c r="DG121" s="800">
        <v>1807709</v>
      </c>
      <c r="DH121" s="801"/>
      <c r="DI121" s="801"/>
      <c r="DJ121" s="801"/>
      <c r="DK121" s="801"/>
      <c r="DL121" s="801">
        <v>1712654</v>
      </c>
      <c r="DM121" s="801"/>
      <c r="DN121" s="801"/>
      <c r="DO121" s="801"/>
      <c r="DP121" s="801"/>
      <c r="DQ121" s="801">
        <v>1597277</v>
      </c>
      <c r="DR121" s="801"/>
      <c r="DS121" s="801"/>
      <c r="DT121" s="801"/>
      <c r="DU121" s="801"/>
      <c r="DV121" s="853">
        <v>29.7</v>
      </c>
      <c r="DW121" s="853"/>
      <c r="DX121" s="853"/>
      <c r="DY121" s="853"/>
      <c r="DZ121" s="854"/>
    </row>
    <row r="122" spans="1:130" s="197" customFormat="1" ht="26.25" customHeight="1">
      <c r="A122" s="895"/>
      <c r="B122" s="896"/>
      <c r="C122" s="833" t="s">
        <v>432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453</v>
      </c>
      <c r="BP122" s="868"/>
      <c r="BQ122" s="869">
        <v>16227915</v>
      </c>
      <c r="BR122" s="870"/>
      <c r="BS122" s="870"/>
      <c r="BT122" s="870"/>
      <c r="BU122" s="870"/>
      <c r="BV122" s="870">
        <v>16341790</v>
      </c>
      <c r="BW122" s="870"/>
      <c r="BX122" s="870"/>
      <c r="BY122" s="870"/>
      <c r="BZ122" s="870"/>
      <c r="CA122" s="870">
        <v>16404847</v>
      </c>
      <c r="CB122" s="870"/>
      <c r="CC122" s="870"/>
      <c r="CD122" s="870"/>
      <c r="CE122" s="870"/>
      <c r="CF122" s="773"/>
      <c r="CG122" s="774"/>
      <c r="CH122" s="774"/>
      <c r="CI122" s="774"/>
      <c r="CJ122" s="871"/>
      <c r="CK122" s="881"/>
      <c r="CL122" s="842"/>
      <c r="CM122" s="842"/>
      <c r="CN122" s="842"/>
      <c r="CO122" s="843"/>
      <c r="CP122" s="858" t="s">
        <v>454</v>
      </c>
      <c r="CQ122" s="859"/>
      <c r="CR122" s="859"/>
      <c r="CS122" s="859"/>
      <c r="CT122" s="859"/>
      <c r="CU122" s="859"/>
      <c r="CV122" s="859"/>
      <c r="CW122" s="859"/>
      <c r="CX122" s="859"/>
      <c r="CY122" s="859"/>
      <c r="CZ122" s="859"/>
      <c r="DA122" s="859"/>
      <c r="DB122" s="859"/>
      <c r="DC122" s="859"/>
      <c r="DD122" s="859"/>
      <c r="DE122" s="859"/>
      <c r="DF122" s="860"/>
      <c r="DG122" s="800">
        <v>1345483</v>
      </c>
      <c r="DH122" s="801"/>
      <c r="DI122" s="801"/>
      <c r="DJ122" s="801"/>
      <c r="DK122" s="801"/>
      <c r="DL122" s="801">
        <v>1253557</v>
      </c>
      <c r="DM122" s="801"/>
      <c r="DN122" s="801"/>
      <c r="DO122" s="801"/>
      <c r="DP122" s="801"/>
      <c r="DQ122" s="801">
        <v>1181589</v>
      </c>
      <c r="DR122" s="801"/>
      <c r="DS122" s="801"/>
      <c r="DT122" s="801"/>
      <c r="DU122" s="801"/>
      <c r="DV122" s="853">
        <v>22</v>
      </c>
      <c r="DW122" s="853"/>
      <c r="DX122" s="853"/>
      <c r="DY122" s="853"/>
      <c r="DZ122" s="854"/>
    </row>
    <row r="123" spans="1:130" s="197" customFormat="1" ht="26.25" customHeight="1" thickBot="1">
      <c r="A123" s="895"/>
      <c r="B123" s="896"/>
      <c r="C123" s="833" t="s">
        <v>438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17662</v>
      </c>
      <c r="AB123" s="814"/>
      <c r="AC123" s="814"/>
      <c r="AD123" s="814"/>
      <c r="AE123" s="815"/>
      <c r="AF123" s="816">
        <v>17411</v>
      </c>
      <c r="AG123" s="814"/>
      <c r="AH123" s="814"/>
      <c r="AI123" s="814"/>
      <c r="AJ123" s="815"/>
      <c r="AK123" s="816">
        <v>17159</v>
      </c>
      <c r="AL123" s="814"/>
      <c r="AM123" s="814"/>
      <c r="AN123" s="814"/>
      <c r="AO123" s="815"/>
      <c r="AP123" s="784">
        <v>0.3</v>
      </c>
      <c r="AQ123" s="785"/>
      <c r="AR123" s="785"/>
      <c r="AS123" s="785"/>
      <c r="AT123" s="786"/>
      <c r="AU123" s="864" t="s">
        <v>455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45.3</v>
      </c>
      <c r="BR123" s="862"/>
      <c r="BS123" s="862"/>
      <c r="BT123" s="862"/>
      <c r="BU123" s="862"/>
      <c r="BV123" s="862">
        <v>27.2</v>
      </c>
      <c r="BW123" s="862"/>
      <c r="BX123" s="862"/>
      <c r="BY123" s="862"/>
      <c r="BZ123" s="862"/>
      <c r="CA123" s="862">
        <v>8.3000000000000007</v>
      </c>
      <c r="CB123" s="862"/>
      <c r="CC123" s="862"/>
      <c r="CD123" s="862"/>
      <c r="CE123" s="862"/>
      <c r="CF123" s="760"/>
      <c r="CG123" s="761"/>
      <c r="CH123" s="761"/>
      <c r="CI123" s="761"/>
      <c r="CJ123" s="863"/>
      <c r="CK123" s="881"/>
      <c r="CL123" s="842"/>
      <c r="CM123" s="842"/>
      <c r="CN123" s="842"/>
      <c r="CO123" s="843"/>
      <c r="CP123" s="858" t="s">
        <v>456</v>
      </c>
      <c r="CQ123" s="859"/>
      <c r="CR123" s="859"/>
      <c r="CS123" s="859"/>
      <c r="CT123" s="859"/>
      <c r="CU123" s="859"/>
      <c r="CV123" s="859"/>
      <c r="CW123" s="859"/>
      <c r="CX123" s="859"/>
      <c r="CY123" s="859"/>
      <c r="CZ123" s="859"/>
      <c r="DA123" s="859"/>
      <c r="DB123" s="859"/>
      <c r="DC123" s="859"/>
      <c r="DD123" s="859"/>
      <c r="DE123" s="859"/>
      <c r="DF123" s="860"/>
      <c r="DG123" s="813">
        <v>211678</v>
      </c>
      <c r="DH123" s="814"/>
      <c r="DI123" s="814"/>
      <c r="DJ123" s="814"/>
      <c r="DK123" s="815"/>
      <c r="DL123" s="816">
        <v>200593</v>
      </c>
      <c r="DM123" s="814"/>
      <c r="DN123" s="814"/>
      <c r="DO123" s="814"/>
      <c r="DP123" s="815"/>
      <c r="DQ123" s="816">
        <v>191264</v>
      </c>
      <c r="DR123" s="814"/>
      <c r="DS123" s="814"/>
      <c r="DT123" s="814"/>
      <c r="DU123" s="815"/>
      <c r="DV123" s="784">
        <v>3.6</v>
      </c>
      <c r="DW123" s="785"/>
      <c r="DX123" s="785"/>
      <c r="DY123" s="785"/>
      <c r="DZ123" s="786"/>
    </row>
    <row r="124" spans="1:130" s="197" customFormat="1" ht="26.25" customHeight="1">
      <c r="A124" s="895"/>
      <c r="B124" s="896"/>
      <c r="C124" s="833" t="s">
        <v>441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457</v>
      </c>
      <c r="AB124" s="814"/>
      <c r="AC124" s="814"/>
      <c r="AD124" s="814"/>
      <c r="AE124" s="815"/>
      <c r="AF124" s="816" t="s">
        <v>457</v>
      </c>
      <c r="AG124" s="814"/>
      <c r="AH124" s="814"/>
      <c r="AI124" s="814"/>
      <c r="AJ124" s="815"/>
      <c r="AK124" s="816" t="s">
        <v>457</v>
      </c>
      <c r="AL124" s="814"/>
      <c r="AM124" s="814"/>
      <c r="AN124" s="814"/>
      <c r="AO124" s="815"/>
      <c r="AP124" s="784" t="s">
        <v>457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458</v>
      </c>
      <c r="CQ124" s="859"/>
      <c r="CR124" s="859"/>
      <c r="CS124" s="859"/>
      <c r="CT124" s="859"/>
      <c r="CU124" s="859"/>
      <c r="CV124" s="859"/>
      <c r="CW124" s="859"/>
      <c r="CX124" s="859"/>
      <c r="CY124" s="859"/>
      <c r="CZ124" s="859"/>
      <c r="DA124" s="859"/>
      <c r="DB124" s="859"/>
      <c r="DC124" s="859"/>
      <c r="DD124" s="859"/>
      <c r="DE124" s="859"/>
      <c r="DF124" s="860"/>
      <c r="DG124" s="746">
        <v>184871</v>
      </c>
      <c r="DH124" s="747"/>
      <c r="DI124" s="747"/>
      <c r="DJ124" s="747"/>
      <c r="DK124" s="748"/>
      <c r="DL124" s="749">
        <v>170346</v>
      </c>
      <c r="DM124" s="747"/>
      <c r="DN124" s="747"/>
      <c r="DO124" s="747"/>
      <c r="DP124" s="748"/>
      <c r="DQ124" s="749">
        <v>152073</v>
      </c>
      <c r="DR124" s="747"/>
      <c r="DS124" s="747"/>
      <c r="DT124" s="747"/>
      <c r="DU124" s="748"/>
      <c r="DV124" s="837">
        <v>2.8</v>
      </c>
      <c r="DW124" s="838"/>
      <c r="DX124" s="838"/>
      <c r="DY124" s="838"/>
      <c r="DZ124" s="839"/>
    </row>
    <row r="125" spans="1:130" s="197" customFormat="1" ht="26.25" customHeight="1" thickBot="1">
      <c r="A125" s="895"/>
      <c r="B125" s="896"/>
      <c r="C125" s="833" t="s">
        <v>443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457</v>
      </c>
      <c r="AB125" s="814"/>
      <c r="AC125" s="814"/>
      <c r="AD125" s="814"/>
      <c r="AE125" s="815"/>
      <c r="AF125" s="816" t="s">
        <v>457</v>
      </c>
      <c r="AG125" s="814"/>
      <c r="AH125" s="814"/>
      <c r="AI125" s="814"/>
      <c r="AJ125" s="815"/>
      <c r="AK125" s="816" t="s">
        <v>457</v>
      </c>
      <c r="AL125" s="814"/>
      <c r="AM125" s="814"/>
      <c r="AN125" s="814"/>
      <c r="AO125" s="815"/>
      <c r="AP125" s="784" t="s">
        <v>457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459</v>
      </c>
      <c r="CL125" s="840"/>
      <c r="CM125" s="840"/>
      <c r="CN125" s="840"/>
      <c r="CO125" s="841"/>
      <c r="CP125" s="846" t="s">
        <v>460</v>
      </c>
      <c r="CQ125" s="788"/>
      <c r="CR125" s="788"/>
      <c r="CS125" s="788"/>
      <c r="CT125" s="788"/>
      <c r="CU125" s="788"/>
      <c r="CV125" s="788"/>
      <c r="CW125" s="788"/>
      <c r="CX125" s="788"/>
      <c r="CY125" s="788"/>
      <c r="CZ125" s="788"/>
      <c r="DA125" s="788"/>
      <c r="DB125" s="788"/>
      <c r="DC125" s="788"/>
      <c r="DD125" s="788"/>
      <c r="DE125" s="788"/>
      <c r="DF125" s="789"/>
      <c r="DG125" s="829" t="s">
        <v>457</v>
      </c>
      <c r="DH125" s="830"/>
      <c r="DI125" s="830"/>
      <c r="DJ125" s="830"/>
      <c r="DK125" s="830"/>
      <c r="DL125" s="830" t="s">
        <v>457</v>
      </c>
      <c r="DM125" s="830"/>
      <c r="DN125" s="830"/>
      <c r="DO125" s="830"/>
      <c r="DP125" s="830"/>
      <c r="DQ125" s="830" t="s">
        <v>457</v>
      </c>
      <c r="DR125" s="830"/>
      <c r="DS125" s="830"/>
      <c r="DT125" s="830"/>
      <c r="DU125" s="830"/>
      <c r="DV125" s="831" t="s">
        <v>457</v>
      </c>
      <c r="DW125" s="831"/>
      <c r="DX125" s="831"/>
      <c r="DY125" s="831"/>
      <c r="DZ125" s="832"/>
    </row>
    <row r="126" spans="1:130" s="197" customFormat="1" ht="26.25" customHeight="1">
      <c r="A126" s="895"/>
      <c r="B126" s="896"/>
      <c r="C126" s="833" t="s">
        <v>446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457</v>
      </c>
      <c r="AB126" s="814"/>
      <c r="AC126" s="814"/>
      <c r="AD126" s="814"/>
      <c r="AE126" s="815"/>
      <c r="AF126" s="816" t="s">
        <v>457</v>
      </c>
      <c r="AG126" s="814"/>
      <c r="AH126" s="814"/>
      <c r="AI126" s="814"/>
      <c r="AJ126" s="815"/>
      <c r="AK126" s="816" t="s">
        <v>457</v>
      </c>
      <c r="AL126" s="814"/>
      <c r="AM126" s="814"/>
      <c r="AN126" s="814"/>
      <c r="AO126" s="815"/>
      <c r="AP126" s="784" t="s">
        <v>457</v>
      </c>
      <c r="AQ126" s="785"/>
      <c r="AR126" s="785"/>
      <c r="AS126" s="785"/>
      <c r="AT126" s="786"/>
      <c r="AU126" s="233"/>
      <c r="AV126" s="233"/>
      <c r="AW126" s="233"/>
      <c r="AX126" s="836" t="s">
        <v>461</v>
      </c>
      <c r="AY126" s="794"/>
      <c r="AZ126" s="794"/>
      <c r="BA126" s="794"/>
      <c r="BB126" s="794"/>
      <c r="BC126" s="794"/>
      <c r="BD126" s="794"/>
      <c r="BE126" s="795"/>
      <c r="BF126" s="793" t="s">
        <v>462</v>
      </c>
      <c r="BG126" s="794"/>
      <c r="BH126" s="794"/>
      <c r="BI126" s="794"/>
      <c r="BJ126" s="794"/>
      <c r="BK126" s="794"/>
      <c r="BL126" s="795"/>
      <c r="BM126" s="793" t="s">
        <v>463</v>
      </c>
      <c r="BN126" s="794"/>
      <c r="BO126" s="794"/>
      <c r="BP126" s="794"/>
      <c r="BQ126" s="794"/>
      <c r="BR126" s="794"/>
      <c r="BS126" s="795"/>
      <c r="BT126" s="793" t="s">
        <v>464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465</v>
      </c>
      <c r="CQ126" s="798"/>
      <c r="CR126" s="798"/>
      <c r="CS126" s="798"/>
      <c r="CT126" s="798"/>
      <c r="CU126" s="798"/>
      <c r="CV126" s="798"/>
      <c r="CW126" s="798"/>
      <c r="CX126" s="798"/>
      <c r="CY126" s="798"/>
      <c r="CZ126" s="798"/>
      <c r="DA126" s="798"/>
      <c r="DB126" s="798"/>
      <c r="DC126" s="798"/>
      <c r="DD126" s="798"/>
      <c r="DE126" s="798"/>
      <c r="DF126" s="799"/>
      <c r="DG126" s="800" t="s">
        <v>457</v>
      </c>
      <c r="DH126" s="801"/>
      <c r="DI126" s="801"/>
      <c r="DJ126" s="801"/>
      <c r="DK126" s="801"/>
      <c r="DL126" s="801" t="s">
        <v>457</v>
      </c>
      <c r="DM126" s="801"/>
      <c r="DN126" s="801"/>
      <c r="DO126" s="801"/>
      <c r="DP126" s="801"/>
      <c r="DQ126" s="801" t="s">
        <v>457</v>
      </c>
      <c r="DR126" s="801"/>
      <c r="DS126" s="801"/>
      <c r="DT126" s="801"/>
      <c r="DU126" s="801"/>
      <c r="DV126" s="853" t="s">
        <v>457</v>
      </c>
      <c r="DW126" s="853"/>
      <c r="DX126" s="853"/>
      <c r="DY126" s="853"/>
      <c r="DZ126" s="854"/>
    </row>
    <row r="127" spans="1:130" s="197" customFormat="1" ht="26.25" customHeight="1" thickBot="1">
      <c r="A127" s="897"/>
      <c r="B127" s="898"/>
      <c r="C127" s="855" t="s">
        <v>466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457</v>
      </c>
      <c r="AB127" s="814"/>
      <c r="AC127" s="814"/>
      <c r="AD127" s="814"/>
      <c r="AE127" s="815"/>
      <c r="AF127" s="816" t="s">
        <v>457</v>
      </c>
      <c r="AG127" s="814"/>
      <c r="AH127" s="814"/>
      <c r="AI127" s="814"/>
      <c r="AJ127" s="815"/>
      <c r="AK127" s="816" t="s">
        <v>457</v>
      </c>
      <c r="AL127" s="814"/>
      <c r="AM127" s="814"/>
      <c r="AN127" s="814"/>
      <c r="AO127" s="815"/>
      <c r="AP127" s="784" t="s">
        <v>457</v>
      </c>
      <c r="AQ127" s="785"/>
      <c r="AR127" s="785"/>
      <c r="AS127" s="785"/>
      <c r="AT127" s="786"/>
      <c r="AU127" s="233"/>
      <c r="AV127" s="233"/>
      <c r="AW127" s="233"/>
      <c r="AX127" s="787" t="s">
        <v>467</v>
      </c>
      <c r="AY127" s="788"/>
      <c r="AZ127" s="788"/>
      <c r="BA127" s="788"/>
      <c r="BB127" s="788"/>
      <c r="BC127" s="788"/>
      <c r="BD127" s="788"/>
      <c r="BE127" s="789"/>
      <c r="BF127" s="790" t="s">
        <v>457</v>
      </c>
      <c r="BG127" s="791"/>
      <c r="BH127" s="791"/>
      <c r="BI127" s="791"/>
      <c r="BJ127" s="791"/>
      <c r="BK127" s="791"/>
      <c r="BL127" s="792"/>
      <c r="BM127" s="790">
        <v>14.21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468</v>
      </c>
      <c r="CQ127" s="782"/>
      <c r="CR127" s="782"/>
      <c r="CS127" s="782"/>
      <c r="CT127" s="782"/>
      <c r="CU127" s="782"/>
      <c r="CV127" s="782"/>
      <c r="CW127" s="782"/>
      <c r="CX127" s="782"/>
      <c r="CY127" s="782"/>
      <c r="CZ127" s="782"/>
      <c r="DA127" s="782"/>
      <c r="DB127" s="782"/>
      <c r="DC127" s="782"/>
      <c r="DD127" s="782"/>
      <c r="DE127" s="782"/>
      <c r="DF127" s="783"/>
      <c r="DG127" s="849" t="s">
        <v>469</v>
      </c>
      <c r="DH127" s="850"/>
      <c r="DI127" s="850"/>
      <c r="DJ127" s="850"/>
      <c r="DK127" s="850"/>
      <c r="DL127" s="850" t="s">
        <v>470</v>
      </c>
      <c r="DM127" s="850"/>
      <c r="DN127" s="850"/>
      <c r="DO127" s="850"/>
      <c r="DP127" s="850"/>
      <c r="DQ127" s="850" t="s">
        <v>470</v>
      </c>
      <c r="DR127" s="850"/>
      <c r="DS127" s="850"/>
      <c r="DT127" s="850"/>
      <c r="DU127" s="850"/>
      <c r="DV127" s="851" t="s">
        <v>470</v>
      </c>
      <c r="DW127" s="851"/>
      <c r="DX127" s="851"/>
      <c r="DY127" s="851"/>
      <c r="DZ127" s="852"/>
    </row>
    <row r="128" spans="1:130" s="197" customFormat="1" ht="26.25" customHeight="1">
      <c r="A128" s="825" t="s">
        <v>471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472</v>
      </c>
      <c r="X128" s="827"/>
      <c r="Y128" s="827"/>
      <c r="Z128" s="828"/>
      <c r="AA128" s="753">
        <v>65399</v>
      </c>
      <c r="AB128" s="754"/>
      <c r="AC128" s="754"/>
      <c r="AD128" s="754"/>
      <c r="AE128" s="755"/>
      <c r="AF128" s="756">
        <v>43819</v>
      </c>
      <c r="AG128" s="754"/>
      <c r="AH128" s="754"/>
      <c r="AI128" s="754"/>
      <c r="AJ128" s="755"/>
      <c r="AK128" s="756">
        <v>64135</v>
      </c>
      <c r="AL128" s="754"/>
      <c r="AM128" s="754"/>
      <c r="AN128" s="754"/>
      <c r="AO128" s="755"/>
      <c r="AP128" s="757"/>
      <c r="AQ128" s="758"/>
      <c r="AR128" s="758"/>
      <c r="AS128" s="758"/>
      <c r="AT128" s="759"/>
      <c r="AU128" s="235"/>
      <c r="AV128" s="235"/>
      <c r="AW128" s="235"/>
      <c r="AX128" s="802" t="s">
        <v>473</v>
      </c>
      <c r="AY128" s="798"/>
      <c r="AZ128" s="798"/>
      <c r="BA128" s="798"/>
      <c r="BB128" s="798"/>
      <c r="BC128" s="798"/>
      <c r="BD128" s="798"/>
      <c r="BE128" s="799"/>
      <c r="BF128" s="820" t="s">
        <v>457</v>
      </c>
      <c r="BG128" s="821"/>
      <c r="BH128" s="821"/>
      <c r="BI128" s="821"/>
      <c r="BJ128" s="821"/>
      <c r="BK128" s="821"/>
      <c r="BL128" s="822"/>
      <c r="BM128" s="820">
        <v>19.21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474</v>
      </c>
      <c r="X129" s="811"/>
      <c r="Y129" s="811"/>
      <c r="Z129" s="812"/>
      <c r="AA129" s="813">
        <v>6967876</v>
      </c>
      <c r="AB129" s="814"/>
      <c r="AC129" s="814"/>
      <c r="AD129" s="814"/>
      <c r="AE129" s="815"/>
      <c r="AF129" s="816">
        <v>6638447</v>
      </c>
      <c r="AG129" s="814"/>
      <c r="AH129" s="814"/>
      <c r="AI129" s="814"/>
      <c r="AJ129" s="815"/>
      <c r="AK129" s="816">
        <v>6563045</v>
      </c>
      <c r="AL129" s="814"/>
      <c r="AM129" s="814"/>
      <c r="AN129" s="814"/>
      <c r="AO129" s="815"/>
      <c r="AP129" s="817"/>
      <c r="AQ129" s="818"/>
      <c r="AR129" s="818"/>
      <c r="AS129" s="818"/>
      <c r="AT129" s="819"/>
      <c r="AU129" s="235"/>
      <c r="AV129" s="235"/>
      <c r="AW129" s="235"/>
      <c r="AX129" s="802" t="s">
        <v>475</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477</v>
      </c>
      <c r="X130" s="811"/>
      <c r="Y130" s="811"/>
      <c r="Z130" s="812"/>
      <c r="AA130" s="813">
        <v>1267105</v>
      </c>
      <c r="AB130" s="814"/>
      <c r="AC130" s="814"/>
      <c r="AD130" s="814"/>
      <c r="AE130" s="815"/>
      <c r="AF130" s="816">
        <v>1231098</v>
      </c>
      <c r="AG130" s="814"/>
      <c r="AH130" s="814"/>
      <c r="AI130" s="814"/>
      <c r="AJ130" s="815"/>
      <c r="AK130" s="816">
        <v>1181467</v>
      </c>
      <c r="AL130" s="814"/>
      <c r="AM130" s="814"/>
      <c r="AN130" s="814"/>
      <c r="AO130" s="815"/>
      <c r="AP130" s="817"/>
      <c r="AQ130" s="818"/>
      <c r="AR130" s="818"/>
      <c r="AS130" s="818"/>
      <c r="AT130" s="819"/>
      <c r="AU130" s="235"/>
      <c r="AV130" s="235"/>
      <c r="AW130" s="235"/>
      <c r="AX130" s="781" t="s">
        <v>478</v>
      </c>
      <c r="AY130" s="782"/>
      <c r="AZ130" s="782"/>
      <c r="BA130" s="782"/>
      <c r="BB130" s="782"/>
      <c r="BC130" s="782"/>
      <c r="BD130" s="782"/>
      <c r="BE130" s="783"/>
      <c r="BF130" s="735">
        <v>8.3000000000000007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479</v>
      </c>
      <c r="X131" s="744"/>
      <c r="Y131" s="744"/>
      <c r="Z131" s="745"/>
      <c r="AA131" s="746">
        <v>5700771</v>
      </c>
      <c r="AB131" s="747"/>
      <c r="AC131" s="747"/>
      <c r="AD131" s="747"/>
      <c r="AE131" s="748"/>
      <c r="AF131" s="749">
        <v>5407349</v>
      </c>
      <c r="AG131" s="747"/>
      <c r="AH131" s="747"/>
      <c r="AI131" s="747"/>
      <c r="AJ131" s="748"/>
      <c r="AK131" s="749">
        <v>5381578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480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481</v>
      </c>
      <c r="W132" s="767"/>
      <c r="X132" s="767"/>
      <c r="Y132" s="767"/>
      <c r="Z132" s="768"/>
      <c r="AA132" s="769">
        <v>12.13586724</v>
      </c>
      <c r="AB132" s="770"/>
      <c r="AC132" s="770"/>
      <c r="AD132" s="770"/>
      <c r="AE132" s="771"/>
      <c r="AF132" s="772">
        <v>12.03719235</v>
      </c>
      <c r="AG132" s="770"/>
      <c r="AH132" s="770"/>
      <c r="AI132" s="770"/>
      <c r="AJ132" s="771"/>
      <c r="AK132" s="772">
        <v>10.422259049999999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482</v>
      </c>
      <c r="W133" s="776"/>
      <c r="X133" s="776"/>
      <c r="Y133" s="776"/>
      <c r="Z133" s="777"/>
      <c r="AA133" s="778">
        <v>14</v>
      </c>
      <c r="AB133" s="779"/>
      <c r="AC133" s="779"/>
      <c r="AD133" s="779"/>
      <c r="AE133" s="780"/>
      <c r="AF133" s="778">
        <v>12.5</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3"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3"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49" t="s">
        <v>485</v>
      </c>
      <c r="L7" s="254"/>
      <c r="M7" s="255" t="s">
        <v>486</v>
      </c>
      <c r="N7" s="256"/>
    </row>
    <row r="8" spans="1:16">
      <c r="A8" s="248"/>
      <c r="B8" s="244"/>
      <c r="C8" s="244"/>
      <c r="D8" s="244"/>
      <c r="E8" s="244"/>
      <c r="F8" s="244"/>
      <c r="G8" s="257"/>
      <c r="H8" s="258"/>
      <c r="I8" s="258"/>
      <c r="J8" s="259"/>
      <c r="K8" s="1150"/>
      <c r="L8" s="260" t="s">
        <v>487</v>
      </c>
      <c r="M8" s="261" t="s">
        <v>488</v>
      </c>
      <c r="N8" s="262" t="s">
        <v>489</v>
      </c>
    </row>
    <row r="9" spans="1:16">
      <c r="A9" s="248"/>
      <c r="B9" s="244"/>
      <c r="C9" s="244"/>
      <c r="D9" s="244"/>
      <c r="E9" s="244"/>
      <c r="F9" s="244"/>
      <c r="G9" s="1163" t="s">
        <v>490</v>
      </c>
      <c r="H9" s="1164"/>
      <c r="I9" s="1164"/>
      <c r="J9" s="1165"/>
      <c r="K9" s="263">
        <v>1974006</v>
      </c>
      <c r="L9" s="264">
        <v>218363</v>
      </c>
      <c r="M9" s="265">
        <v>133600</v>
      </c>
      <c r="N9" s="266">
        <v>63.4</v>
      </c>
    </row>
    <row r="10" spans="1:16">
      <c r="A10" s="248"/>
      <c r="B10" s="244"/>
      <c r="C10" s="244"/>
      <c r="D10" s="244"/>
      <c r="E10" s="244"/>
      <c r="F10" s="244"/>
      <c r="G10" s="1163" t="s">
        <v>491</v>
      </c>
      <c r="H10" s="1164"/>
      <c r="I10" s="1164"/>
      <c r="J10" s="1165"/>
      <c r="K10" s="267">
        <v>113970</v>
      </c>
      <c r="L10" s="268">
        <v>12607</v>
      </c>
      <c r="M10" s="269">
        <v>14806</v>
      </c>
      <c r="N10" s="270">
        <v>-14.9</v>
      </c>
    </row>
    <row r="11" spans="1:16" ht="13.5" customHeight="1">
      <c r="A11" s="248"/>
      <c r="B11" s="244"/>
      <c r="C11" s="244"/>
      <c r="D11" s="244"/>
      <c r="E11" s="244"/>
      <c r="F11" s="244"/>
      <c r="G11" s="1163" t="s">
        <v>492</v>
      </c>
      <c r="H11" s="1164"/>
      <c r="I11" s="1164"/>
      <c r="J11" s="1165"/>
      <c r="K11" s="267">
        <v>1982</v>
      </c>
      <c r="L11" s="268">
        <v>219</v>
      </c>
      <c r="M11" s="269">
        <v>22006</v>
      </c>
      <c r="N11" s="270">
        <v>-99</v>
      </c>
    </row>
    <row r="12" spans="1:16" ht="13.5" customHeight="1">
      <c r="A12" s="248"/>
      <c r="B12" s="244"/>
      <c r="C12" s="244"/>
      <c r="D12" s="244"/>
      <c r="E12" s="244"/>
      <c r="F12" s="244"/>
      <c r="G12" s="1163" t="s">
        <v>493</v>
      </c>
      <c r="H12" s="1164"/>
      <c r="I12" s="1164"/>
      <c r="J12" s="1165"/>
      <c r="K12" s="267">
        <v>22328</v>
      </c>
      <c r="L12" s="268">
        <v>2470</v>
      </c>
      <c r="M12" s="269">
        <v>3064</v>
      </c>
      <c r="N12" s="270">
        <v>-19.399999999999999</v>
      </c>
    </row>
    <row r="13" spans="1:16" ht="13.5" customHeight="1">
      <c r="A13" s="248"/>
      <c r="B13" s="244"/>
      <c r="C13" s="244"/>
      <c r="D13" s="244"/>
      <c r="E13" s="244"/>
      <c r="F13" s="244"/>
      <c r="G13" s="1163" t="s">
        <v>494</v>
      </c>
      <c r="H13" s="1164"/>
      <c r="I13" s="1164"/>
      <c r="J13" s="1165"/>
      <c r="K13" s="267" t="s">
        <v>495</v>
      </c>
      <c r="L13" s="268" t="s">
        <v>495</v>
      </c>
      <c r="M13" s="269" t="s">
        <v>495</v>
      </c>
      <c r="N13" s="270" t="s">
        <v>495</v>
      </c>
    </row>
    <row r="14" spans="1:16" ht="13.5" customHeight="1">
      <c r="A14" s="248"/>
      <c r="B14" s="244"/>
      <c r="C14" s="244"/>
      <c r="D14" s="244"/>
      <c r="E14" s="244"/>
      <c r="F14" s="244"/>
      <c r="G14" s="1163" t="s">
        <v>496</v>
      </c>
      <c r="H14" s="1164"/>
      <c r="I14" s="1164"/>
      <c r="J14" s="1165"/>
      <c r="K14" s="267" t="s">
        <v>495</v>
      </c>
      <c r="L14" s="268" t="s">
        <v>495</v>
      </c>
      <c r="M14" s="269">
        <v>5782</v>
      </c>
      <c r="N14" s="270" t="s">
        <v>495</v>
      </c>
    </row>
    <row r="15" spans="1:16" ht="13.5" customHeight="1">
      <c r="A15" s="248"/>
      <c r="B15" s="244"/>
      <c r="C15" s="244"/>
      <c r="D15" s="244"/>
      <c r="E15" s="244"/>
      <c r="F15" s="244"/>
      <c r="G15" s="1163" t="s">
        <v>497</v>
      </c>
      <c r="H15" s="1164"/>
      <c r="I15" s="1164"/>
      <c r="J15" s="1165"/>
      <c r="K15" s="267">
        <v>983</v>
      </c>
      <c r="L15" s="268">
        <v>109</v>
      </c>
      <c r="M15" s="269">
        <v>3053</v>
      </c>
      <c r="N15" s="270">
        <v>-96.4</v>
      </c>
    </row>
    <row r="16" spans="1:16">
      <c r="A16" s="248"/>
      <c r="B16" s="244"/>
      <c r="C16" s="244"/>
      <c r="D16" s="244"/>
      <c r="E16" s="244"/>
      <c r="F16" s="244"/>
      <c r="G16" s="1166" t="s">
        <v>498</v>
      </c>
      <c r="H16" s="1167"/>
      <c r="I16" s="1167"/>
      <c r="J16" s="1168"/>
      <c r="K16" s="268">
        <v>-177969</v>
      </c>
      <c r="L16" s="268">
        <v>-19687</v>
      </c>
      <c r="M16" s="269">
        <v>-14525</v>
      </c>
      <c r="N16" s="270">
        <v>35.5</v>
      </c>
    </row>
    <row r="17" spans="1:16">
      <c r="A17" s="248"/>
      <c r="B17" s="244"/>
      <c r="C17" s="244"/>
      <c r="D17" s="244"/>
      <c r="E17" s="244"/>
      <c r="F17" s="244"/>
      <c r="G17" s="1166" t="s">
        <v>167</v>
      </c>
      <c r="H17" s="1167"/>
      <c r="I17" s="1167"/>
      <c r="J17" s="1168"/>
      <c r="K17" s="268">
        <v>1935300</v>
      </c>
      <c r="L17" s="268">
        <v>214082</v>
      </c>
      <c r="M17" s="269">
        <v>167785</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60" t="s">
        <v>503</v>
      </c>
      <c r="H21" s="1161"/>
      <c r="I21" s="1161"/>
      <c r="J21" s="1162"/>
      <c r="K21" s="280">
        <v>27.32</v>
      </c>
      <c r="L21" s="281">
        <v>15.11</v>
      </c>
      <c r="M21" s="282">
        <v>12.21</v>
      </c>
      <c r="N21" s="249"/>
      <c r="O21" s="283"/>
      <c r="P21" s="279"/>
    </row>
    <row r="22" spans="1:16" s="284" customFormat="1">
      <c r="A22" s="279"/>
      <c r="B22" s="249"/>
      <c r="C22" s="249"/>
      <c r="D22" s="249"/>
      <c r="E22" s="249"/>
      <c r="F22" s="249"/>
      <c r="G22" s="1160" t="s">
        <v>504</v>
      </c>
      <c r="H22" s="1161"/>
      <c r="I22" s="1161"/>
      <c r="J22" s="1162"/>
      <c r="K22" s="285">
        <v>90.2</v>
      </c>
      <c r="L22" s="286">
        <v>96.1</v>
      </c>
      <c r="M22" s="287">
        <v>-5.9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49" t="s">
        <v>485</v>
      </c>
      <c r="L30" s="254"/>
      <c r="M30" s="255" t="s">
        <v>486</v>
      </c>
      <c r="N30" s="256"/>
    </row>
    <row r="31" spans="1:16">
      <c r="A31" s="248"/>
      <c r="B31" s="244"/>
      <c r="C31" s="244"/>
      <c r="D31" s="244"/>
      <c r="E31" s="244"/>
      <c r="F31" s="244"/>
      <c r="G31" s="257"/>
      <c r="H31" s="258"/>
      <c r="I31" s="258"/>
      <c r="J31" s="259"/>
      <c r="K31" s="1150"/>
      <c r="L31" s="260" t="s">
        <v>487</v>
      </c>
      <c r="M31" s="261" t="s">
        <v>488</v>
      </c>
      <c r="N31" s="262" t="s">
        <v>489</v>
      </c>
    </row>
    <row r="32" spans="1:16" ht="27" customHeight="1">
      <c r="A32" s="248"/>
      <c r="B32" s="244"/>
      <c r="C32" s="244"/>
      <c r="D32" s="244"/>
      <c r="E32" s="244"/>
      <c r="F32" s="244"/>
      <c r="G32" s="1151" t="s">
        <v>508</v>
      </c>
      <c r="H32" s="1152"/>
      <c r="I32" s="1152"/>
      <c r="J32" s="1153"/>
      <c r="K32" s="294">
        <v>1169851</v>
      </c>
      <c r="L32" s="294">
        <v>129408</v>
      </c>
      <c r="M32" s="295">
        <v>102348</v>
      </c>
      <c r="N32" s="296">
        <v>26.4</v>
      </c>
    </row>
    <row r="33" spans="1:16" ht="13.5" customHeight="1">
      <c r="A33" s="248"/>
      <c r="B33" s="244"/>
      <c r="C33" s="244"/>
      <c r="D33" s="244"/>
      <c r="E33" s="244"/>
      <c r="F33" s="244"/>
      <c r="G33" s="1151" t="s">
        <v>509</v>
      </c>
      <c r="H33" s="1152"/>
      <c r="I33" s="1152"/>
      <c r="J33" s="1153"/>
      <c r="K33" s="294" t="s">
        <v>495</v>
      </c>
      <c r="L33" s="294" t="s">
        <v>495</v>
      </c>
      <c r="M33" s="295" t="s">
        <v>495</v>
      </c>
      <c r="N33" s="296" t="s">
        <v>495</v>
      </c>
    </row>
    <row r="34" spans="1:16" ht="27" customHeight="1">
      <c r="A34" s="248"/>
      <c r="B34" s="244"/>
      <c r="C34" s="244"/>
      <c r="D34" s="244"/>
      <c r="E34" s="244"/>
      <c r="F34" s="244"/>
      <c r="G34" s="1151" t="s">
        <v>510</v>
      </c>
      <c r="H34" s="1152"/>
      <c r="I34" s="1152"/>
      <c r="J34" s="1153"/>
      <c r="K34" s="294" t="s">
        <v>495</v>
      </c>
      <c r="L34" s="294" t="s">
        <v>495</v>
      </c>
      <c r="M34" s="295">
        <v>242</v>
      </c>
      <c r="N34" s="296" t="s">
        <v>495</v>
      </c>
    </row>
    <row r="35" spans="1:16" ht="27" customHeight="1">
      <c r="A35" s="248"/>
      <c r="B35" s="244"/>
      <c r="C35" s="244"/>
      <c r="D35" s="244"/>
      <c r="E35" s="244"/>
      <c r="F35" s="244"/>
      <c r="G35" s="1151" t="s">
        <v>511</v>
      </c>
      <c r="H35" s="1152"/>
      <c r="I35" s="1152"/>
      <c r="J35" s="1153"/>
      <c r="K35" s="294">
        <v>618845</v>
      </c>
      <c r="L35" s="294">
        <v>68456</v>
      </c>
      <c r="M35" s="295">
        <v>23122</v>
      </c>
      <c r="N35" s="296">
        <v>196.1</v>
      </c>
    </row>
    <row r="36" spans="1:16" ht="27" customHeight="1">
      <c r="A36" s="248"/>
      <c r="B36" s="244"/>
      <c r="C36" s="244"/>
      <c r="D36" s="244"/>
      <c r="E36" s="244"/>
      <c r="F36" s="244"/>
      <c r="G36" s="1151" t="s">
        <v>512</v>
      </c>
      <c r="H36" s="1152"/>
      <c r="I36" s="1152"/>
      <c r="J36" s="1153"/>
      <c r="K36" s="294" t="s">
        <v>495</v>
      </c>
      <c r="L36" s="294" t="s">
        <v>495</v>
      </c>
      <c r="M36" s="295">
        <v>5214</v>
      </c>
      <c r="N36" s="296" t="s">
        <v>495</v>
      </c>
    </row>
    <row r="37" spans="1:16" ht="13.5" customHeight="1">
      <c r="A37" s="248"/>
      <c r="B37" s="244"/>
      <c r="C37" s="244"/>
      <c r="D37" s="244"/>
      <c r="E37" s="244"/>
      <c r="F37" s="244"/>
      <c r="G37" s="1151" t="s">
        <v>513</v>
      </c>
      <c r="H37" s="1152"/>
      <c r="I37" s="1152"/>
      <c r="J37" s="1153"/>
      <c r="K37" s="294">
        <v>17788</v>
      </c>
      <c r="L37" s="294">
        <v>1968</v>
      </c>
      <c r="M37" s="295">
        <v>1563</v>
      </c>
      <c r="N37" s="296">
        <v>25.9</v>
      </c>
    </row>
    <row r="38" spans="1:16" ht="27" customHeight="1">
      <c r="A38" s="248"/>
      <c r="B38" s="244"/>
      <c r="C38" s="244"/>
      <c r="D38" s="244"/>
      <c r="E38" s="244"/>
      <c r="F38" s="244"/>
      <c r="G38" s="1154" t="s">
        <v>514</v>
      </c>
      <c r="H38" s="1155"/>
      <c r="I38" s="1155"/>
      <c r="J38" s="1156"/>
      <c r="K38" s="297" t="s">
        <v>495</v>
      </c>
      <c r="L38" s="297" t="s">
        <v>495</v>
      </c>
      <c r="M38" s="298">
        <v>19</v>
      </c>
      <c r="N38" s="299" t="s">
        <v>495</v>
      </c>
      <c r="O38" s="293"/>
    </row>
    <row r="39" spans="1:16">
      <c r="A39" s="248"/>
      <c r="B39" s="244"/>
      <c r="C39" s="244"/>
      <c r="D39" s="244"/>
      <c r="E39" s="244"/>
      <c r="F39" s="244"/>
      <c r="G39" s="1154" t="s">
        <v>515</v>
      </c>
      <c r="H39" s="1155"/>
      <c r="I39" s="1155"/>
      <c r="J39" s="1156"/>
      <c r="K39" s="300">
        <v>-64135</v>
      </c>
      <c r="L39" s="300">
        <v>-7095</v>
      </c>
      <c r="M39" s="301">
        <v>-4672</v>
      </c>
      <c r="N39" s="302">
        <v>51.9</v>
      </c>
      <c r="O39" s="293"/>
    </row>
    <row r="40" spans="1:16" ht="27" customHeight="1">
      <c r="A40" s="248"/>
      <c r="B40" s="244"/>
      <c r="C40" s="244"/>
      <c r="D40" s="244"/>
      <c r="E40" s="244"/>
      <c r="F40" s="244"/>
      <c r="G40" s="1151" t="s">
        <v>516</v>
      </c>
      <c r="H40" s="1152"/>
      <c r="I40" s="1152"/>
      <c r="J40" s="1153"/>
      <c r="K40" s="300">
        <v>-1181467</v>
      </c>
      <c r="L40" s="300">
        <v>-130693</v>
      </c>
      <c r="M40" s="301">
        <v>-92903</v>
      </c>
      <c r="N40" s="302">
        <v>40.700000000000003</v>
      </c>
      <c r="O40" s="293"/>
    </row>
    <row r="41" spans="1:16">
      <c r="A41" s="248"/>
      <c r="B41" s="244"/>
      <c r="C41" s="244"/>
      <c r="D41" s="244"/>
      <c r="E41" s="244"/>
      <c r="F41" s="244"/>
      <c r="G41" s="1157" t="s">
        <v>278</v>
      </c>
      <c r="H41" s="1158"/>
      <c r="I41" s="1158"/>
      <c r="J41" s="1159"/>
      <c r="K41" s="294">
        <v>560882</v>
      </c>
      <c r="L41" s="300">
        <v>62044</v>
      </c>
      <c r="M41" s="301">
        <v>34934</v>
      </c>
      <c r="N41" s="302">
        <v>77.599999999999994</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44" t="s">
        <v>485</v>
      </c>
      <c r="J49" s="1146" t="s">
        <v>520</v>
      </c>
      <c r="K49" s="1147"/>
      <c r="L49" s="1147"/>
      <c r="M49" s="1147"/>
      <c r="N49" s="1148"/>
    </row>
    <row r="50" spans="1:14">
      <c r="A50" s="248"/>
      <c r="B50" s="244"/>
      <c r="C50" s="244"/>
      <c r="D50" s="244"/>
      <c r="E50" s="244"/>
      <c r="F50" s="244"/>
      <c r="G50" s="312"/>
      <c r="H50" s="313"/>
      <c r="I50" s="1145"/>
      <c r="J50" s="314" t="s">
        <v>521</v>
      </c>
      <c r="K50" s="315" t="s">
        <v>522</v>
      </c>
      <c r="L50" s="316" t="s">
        <v>523</v>
      </c>
      <c r="M50" s="317" t="s">
        <v>524</v>
      </c>
      <c r="N50" s="318" t="s">
        <v>525</v>
      </c>
    </row>
    <row r="51" spans="1:14">
      <c r="A51" s="248"/>
      <c r="B51" s="244"/>
      <c r="C51" s="244"/>
      <c r="D51" s="244"/>
      <c r="E51" s="244"/>
      <c r="F51" s="244"/>
      <c r="G51" s="310" t="s">
        <v>526</v>
      </c>
      <c r="H51" s="311"/>
      <c r="I51" s="319">
        <v>1261027</v>
      </c>
      <c r="J51" s="320">
        <v>127415</v>
      </c>
      <c r="K51" s="321">
        <v>-32</v>
      </c>
      <c r="L51" s="322">
        <v>146140</v>
      </c>
      <c r="M51" s="323">
        <v>-1.2</v>
      </c>
      <c r="N51" s="324">
        <v>-30.8</v>
      </c>
    </row>
    <row r="52" spans="1:14">
      <c r="A52" s="248"/>
      <c r="B52" s="244"/>
      <c r="C52" s="244"/>
      <c r="D52" s="244"/>
      <c r="E52" s="244"/>
      <c r="F52" s="244"/>
      <c r="G52" s="325"/>
      <c r="H52" s="326" t="s">
        <v>527</v>
      </c>
      <c r="I52" s="327">
        <v>741421</v>
      </c>
      <c r="J52" s="328">
        <v>74914</v>
      </c>
      <c r="K52" s="329">
        <v>-17.100000000000001</v>
      </c>
      <c r="L52" s="330">
        <v>75451</v>
      </c>
      <c r="M52" s="331">
        <v>19.3</v>
      </c>
      <c r="N52" s="332">
        <v>-36.4</v>
      </c>
    </row>
    <row r="53" spans="1:14">
      <c r="A53" s="248"/>
      <c r="B53" s="244"/>
      <c r="C53" s="244"/>
      <c r="D53" s="244"/>
      <c r="E53" s="244"/>
      <c r="F53" s="244"/>
      <c r="G53" s="310" t="s">
        <v>528</v>
      </c>
      <c r="H53" s="311"/>
      <c r="I53" s="319">
        <v>954097</v>
      </c>
      <c r="J53" s="320">
        <v>97876</v>
      </c>
      <c r="K53" s="321">
        <v>-23.2</v>
      </c>
      <c r="L53" s="322">
        <v>146641</v>
      </c>
      <c r="M53" s="323">
        <v>0.3</v>
      </c>
      <c r="N53" s="324">
        <v>-23.5</v>
      </c>
    </row>
    <row r="54" spans="1:14">
      <c r="A54" s="248"/>
      <c r="B54" s="244"/>
      <c r="C54" s="244"/>
      <c r="D54" s="244"/>
      <c r="E54" s="244"/>
      <c r="F54" s="244"/>
      <c r="G54" s="325"/>
      <c r="H54" s="326" t="s">
        <v>527</v>
      </c>
      <c r="I54" s="327">
        <v>470815</v>
      </c>
      <c r="J54" s="328">
        <v>48299</v>
      </c>
      <c r="K54" s="329">
        <v>-35.5</v>
      </c>
      <c r="L54" s="330">
        <v>68142</v>
      </c>
      <c r="M54" s="331">
        <v>-9.6999999999999993</v>
      </c>
      <c r="N54" s="332">
        <v>-25.8</v>
      </c>
    </row>
    <row r="55" spans="1:14">
      <c r="A55" s="248"/>
      <c r="B55" s="244"/>
      <c r="C55" s="244"/>
      <c r="D55" s="244"/>
      <c r="E55" s="244"/>
      <c r="F55" s="244"/>
      <c r="G55" s="310" t="s">
        <v>529</v>
      </c>
      <c r="H55" s="311"/>
      <c r="I55" s="319">
        <v>2025588</v>
      </c>
      <c r="J55" s="320">
        <v>211616</v>
      </c>
      <c r="K55" s="321">
        <v>116.2</v>
      </c>
      <c r="L55" s="322">
        <v>174587</v>
      </c>
      <c r="M55" s="323">
        <v>19.100000000000001</v>
      </c>
      <c r="N55" s="324">
        <v>97.1</v>
      </c>
    </row>
    <row r="56" spans="1:14">
      <c r="A56" s="248"/>
      <c r="B56" s="244"/>
      <c r="C56" s="244"/>
      <c r="D56" s="244"/>
      <c r="E56" s="244"/>
      <c r="F56" s="244"/>
      <c r="G56" s="325"/>
      <c r="H56" s="326" t="s">
        <v>527</v>
      </c>
      <c r="I56" s="327">
        <v>627496</v>
      </c>
      <c r="J56" s="328">
        <v>65555</v>
      </c>
      <c r="K56" s="329">
        <v>35.700000000000003</v>
      </c>
      <c r="L56" s="330">
        <v>79695</v>
      </c>
      <c r="M56" s="331">
        <v>17</v>
      </c>
      <c r="N56" s="332">
        <v>18.7</v>
      </c>
    </row>
    <row r="57" spans="1:14">
      <c r="A57" s="248"/>
      <c r="B57" s="244"/>
      <c r="C57" s="244"/>
      <c r="D57" s="244"/>
      <c r="E57" s="244"/>
      <c r="F57" s="244"/>
      <c r="G57" s="310" t="s">
        <v>530</v>
      </c>
      <c r="H57" s="311"/>
      <c r="I57" s="319">
        <v>1121427</v>
      </c>
      <c r="J57" s="320">
        <v>120713</v>
      </c>
      <c r="K57" s="321">
        <v>-43</v>
      </c>
      <c r="L57" s="322">
        <v>175675</v>
      </c>
      <c r="M57" s="323">
        <v>0.6</v>
      </c>
      <c r="N57" s="324">
        <v>-43.6</v>
      </c>
    </row>
    <row r="58" spans="1:14">
      <c r="A58" s="248"/>
      <c r="B58" s="244"/>
      <c r="C58" s="244"/>
      <c r="D58" s="244"/>
      <c r="E58" s="244"/>
      <c r="F58" s="244"/>
      <c r="G58" s="325"/>
      <c r="H58" s="326" t="s">
        <v>527</v>
      </c>
      <c r="I58" s="327">
        <v>595117</v>
      </c>
      <c r="J58" s="328">
        <v>64060</v>
      </c>
      <c r="K58" s="329">
        <v>-2.2999999999999998</v>
      </c>
      <c r="L58" s="330">
        <v>87698</v>
      </c>
      <c r="M58" s="331">
        <v>10</v>
      </c>
      <c r="N58" s="332">
        <v>-12.3</v>
      </c>
    </row>
    <row r="59" spans="1:14">
      <c r="A59" s="248"/>
      <c r="B59" s="244"/>
      <c r="C59" s="244"/>
      <c r="D59" s="244"/>
      <c r="E59" s="244"/>
      <c r="F59" s="244"/>
      <c r="G59" s="310" t="s">
        <v>531</v>
      </c>
      <c r="H59" s="311"/>
      <c r="I59" s="319">
        <v>908212</v>
      </c>
      <c r="J59" s="320">
        <v>100466</v>
      </c>
      <c r="K59" s="321">
        <v>-16.8</v>
      </c>
      <c r="L59" s="322">
        <v>162193</v>
      </c>
      <c r="M59" s="323">
        <v>-7.7</v>
      </c>
      <c r="N59" s="324">
        <v>-9.1</v>
      </c>
    </row>
    <row r="60" spans="1:14">
      <c r="A60" s="248"/>
      <c r="B60" s="244"/>
      <c r="C60" s="244"/>
      <c r="D60" s="244"/>
      <c r="E60" s="244"/>
      <c r="F60" s="244"/>
      <c r="G60" s="325"/>
      <c r="H60" s="326" t="s">
        <v>527</v>
      </c>
      <c r="I60" s="333">
        <v>542795</v>
      </c>
      <c r="J60" s="328">
        <v>60044</v>
      </c>
      <c r="K60" s="329">
        <v>-6.3</v>
      </c>
      <c r="L60" s="330">
        <v>79985</v>
      </c>
      <c r="M60" s="331">
        <v>-8.8000000000000007</v>
      </c>
      <c r="N60" s="332">
        <v>2.5</v>
      </c>
    </row>
    <row r="61" spans="1:14">
      <c r="A61" s="248"/>
      <c r="B61" s="244"/>
      <c r="C61" s="244"/>
      <c r="D61" s="244"/>
      <c r="E61" s="244"/>
      <c r="F61" s="244"/>
      <c r="G61" s="310" t="s">
        <v>532</v>
      </c>
      <c r="H61" s="334"/>
      <c r="I61" s="335">
        <v>1254070</v>
      </c>
      <c r="J61" s="336">
        <v>131617</v>
      </c>
      <c r="K61" s="337">
        <v>0.2</v>
      </c>
      <c r="L61" s="338">
        <v>161047</v>
      </c>
      <c r="M61" s="339">
        <v>2.2000000000000002</v>
      </c>
      <c r="N61" s="324">
        <v>-2</v>
      </c>
    </row>
    <row r="62" spans="1:14">
      <c r="A62" s="248"/>
      <c r="B62" s="244"/>
      <c r="C62" s="244"/>
      <c r="D62" s="244"/>
      <c r="E62" s="244"/>
      <c r="F62" s="244"/>
      <c r="G62" s="325"/>
      <c r="H62" s="326" t="s">
        <v>527</v>
      </c>
      <c r="I62" s="327">
        <v>595529</v>
      </c>
      <c r="J62" s="328">
        <v>62574</v>
      </c>
      <c r="K62" s="329">
        <v>-5.0999999999999996</v>
      </c>
      <c r="L62" s="330">
        <v>78194</v>
      </c>
      <c r="M62" s="331">
        <v>5.6</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2"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69" t="s">
        <v>3</v>
      </c>
      <c r="D47" s="1169"/>
      <c r="E47" s="1170"/>
      <c r="F47" s="11">
        <v>28.09</v>
      </c>
      <c r="G47" s="12">
        <v>35.29</v>
      </c>
      <c r="H47" s="12">
        <v>44.43</v>
      </c>
      <c r="I47" s="12">
        <v>55.12</v>
      </c>
      <c r="J47" s="13">
        <v>64.040000000000006</v>
      </c>
    </row>
    <row r="48" spans="2:10" ht="57.75" customHeight="1">
      <c r="B48" s="14"/>
      <c r="C48" s="1171" t="s">
        <v>4</v>
      </c>
      <c r="D48" s="1171"/>
      <c r="E48" s="1172"/>
      <c r="F48" s="15">
        <v>8.5299999999999994</v>
      </c>
      <c r="G48" s="16">
        <v>7.54</v>
      </c>
      <c r="H48" s="16">
        <v>7.98</v>
      </c>
      <c r="I48" s="16">
        <v>9.39</v>
      </c>
      <c r="J48" s="17">
        <v>6.73</v>
      </c>
    </row>
    <row r="49" spans="2:10" ht="57.75" customHeight="1" thickBot="1">
      <c r="B49" s="18"/>
      <c r="C49" s="1173" t="s">
        <v>5</v>
      </c>
      <c r="D49" s="1173"/>
      <c r="E49" s="1174"/>
      <c r="F49" s="19">
        <v>0.23</v>
      </c>
      <c r="G49" s="20">
        <v>3.82</v>
      </c>
      <c r="H49" s="20">
        <v>5.13</v>
      </c>
      <c r="I49" s="20">
        <v>5.27</v>
      </c>
      <c r="J49" s="21">
        <v>0.81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千恵</cp:lastModifiedBy>
  <cp:lastPrinted>2017-03-31T03:51:58Z</cp:lastPrinted>
  <dcterms:created xsi:type="dcterms:W3CDTF">2017-02-15T22:09:15Z</dcterms:created>
  <dcterms:modified xsi:type="dcterms:W3CDTF">2017-04-06T00:31:13Z</dcterms:modified>
  <cp:category/>
</cp:coreProperties>
</file>